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worksheets/sheet8.xml" ContentType="application/vnd.openxmlformats-officedocument.spreadsheetml.worksheet+xml"/>
  <Override PartName="/xl/worksheets/sheet9.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codeName="ThisWorkbook" defaultThemeVersion="124226"/>
  <mc:AlternateContent xmlns:mc="http://schemas.openxmlformats.org/markup-compatibility/2006">
    <mc:Choice Requires="x15">
      <x15ac:absPath xmlns:x15ac="http://schemas.microsoft.com/office/spreadsheetml/2010/11/ac" url="H:\Reach &amp; Risk\2016-17\"/>
    </mc:Choice>
  </mc:AlternateContent>
  <xr:revisionPtr revIDLastSave="0" documentId="8_{5901E737-6DE9-4617-B03C-6340FDC7CDE6}" xr6:coauthVersionLast="34" xr6:coauthVersionMax="34" xr10:uidLastSave="{00000000-0000-0000-0000-000000000000}"/>
  <bookViews>
    <workbookView xWindow="-75" yWindow="-75" windowWidth="25275" windowHeight="5820" xr2:uid="{00000000-000D-0000-FFFF-FFFF00000000}"/>
  </bookViews>
  <sheets>
    <sheet name="Table of Contents" sheetId="1" r:id="rId1"/>
    <sheet name="1" sheetId="2" r:id="rId2"/>
    <sheet name="2" sheetId="3" r:id="rId3"/>
    <sheet name="3" sheetId="4" r:id="rId4"/>
    <sheet name="4" sheetId="5" r:id="rId5"/>
    <sheet name="5" sheetId="9" r:id="rId6"/>
    <sheet name="6" sheetId="10" r:id="rId7"/>
    <sheet name="7" sheetId="11" r:id="rId8"/>
    <sheet name="8" sheetId="8" r:id="rId9"/>
    <sheet name="9" sheetId="14" r:id="rId10"/>
    <sheet name="10" sheetId="17" r:id="rId11"/>
  </sheets>
  <externalReferences>
    <externalReference r:id="rId12"/>
    <externalReference r:id="rId13"/>
  </externalReferences>
  <definedNames>
    <definedName name="_xlnm._FilterDatabase" localSheetId="1" hidden="1">'1'!$A$3:$S$506</definedName>
    <definedName name="_xlnm._FilterDatabase" localSheetId="10" hidden="1">'10'!$A$2:$Q$509</definedName>
    <definedName name="_xlnm._FilterDatabase" localSheetId="5" hidden="1">'5'!$A$3:$S$512</definedName>
    <definedName name="_xlnm._FilterDatabase" localSheetId="6" hidden="1">'6'!$A$3:$K$509</definedName>
    <definedName name="_xlnm._FilterDatabase" localSheetId="7" hidden="1">'7'!$A$3:$Q$507</definedName>
    <definedName name="_xlnm._FilterDatabase" localSheetId="8" hidden="1">'8'!$I$3:$J$504</definedName>
    <definedName name="_xlnm._FilterDatabase" localSheetId="9" hidden="1">'9'!$A$3:$AC$507</definedName>
    <definedName name="_xlnm.Print_Titles" localSheetId="1">'1'!$A:$B,'1'!$1:$3</definedName>
    <definedName name="_xlnm.Print_Titles" localSheetId="10">'10'!$A:$B,'10'!$1:$3</definedName>
    <definedName name="_xlnm.Print_Titles" localSheetId="2">'2'!$A:$B,'2'!$1:$3</definedName>
    <definedName name="_xlnm.Print_Titles" localSheetId="4">'4'!$A:$B,'4'!$1:$3</definedName>
    <definedName name="_xlnm.Print_Titles" localSheetId="5">'5'!$A:$B,'5'!$1:$3</definedName>
    <definedName name="_xlnm.Print_Titles" localSheetId="6">'6'!$A:$B,'6'!$1:$3</definedName>
    <definedName name="_xlnm.Print_Titles" localSheetId="7">'7'!$A:$B,'7'!$1:$3</definedName>
    <definedName name="_xlnm.Print_Titles" localSheetId="8">'8'!$A:$B,'8'!$1:$3</definedName>
    <definedName name="_xlnm.Print_Titles" localSheetId="9">'9'!$A:$B,'9'!$1:$3</definedName>
    <definedName name="XLDS11129266" hidden="1">#REF!</definedName>
    <definedName name="XLDS726243269" hidden="1">#REF!</definedName>
  </definedNames>
  <calcPr calcId="179021"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504" i="10" l="1"/>
  <c r="R504" i="9" l="1"/>
  <c r="E503" i="17" l="1"/>
  <c r="E5" i="17"/>
  <c r="E6" i="17"/>
  <c r="E7" i="17"/>
  <c r="E8" i="17"/>
  <c r="E9" i="17"/>
  <c r="E10" i="17"/>
  <c r="E11" i="17"/>
  <c r="E12" i="17"/>
  <c r="E13" i="17"/>
  <c r="E14" i="17"/>
  <c r="E15" i="17"/>
  <c r="E16" i="17"/>
  <c r="E17" i="17"/>
  <c r="E18" i="17"/>
  <c r="E19" i="17"/>
  <c r="E20" i="17"/>
  <c r="E21" i="17"/>
  <c r="E22" i="17"/>
  <c r="E23" i="17"/>
  <c r="E24" i="17"/>
  <c r="E25" i="17"/>
  <c r="E26" i="17"/>
  <c r="E27" i="17"/>
  <c r="E28" i="17"/>
  <c r="E29"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68" i="17"/>
  <c r="E69" i="17"/>
  <c r="E70" i="17"/>
  <c r="E71" i="17"/>
  <c r="E72" i="17"/>
  <c r="E73" i="17"/>
  <c r="E74" i="17"/>
  <c r="E75" i="17"/>
  <c r="E76" i="17"/>
  <c r="E77" i="17"/>
  <c r="E78" i="17"/>
  <c r="E79" i="17"/>
  <c r="E80" i="17"/>
  <c r="E81" i="17"/>
  <c r="E82" i="17"/>
  <c r="E83" i="17"/>
  <c r="E84" i="17"/>
  <c r="E85" i="17"/>
  <c r="E86" i="17"/>
  <c r="E87" i="17"/>
  <c r="E88" i="17"/>
  <c r="E89" i="17"/>
  <c r="E90" i="17"/>
  <c r="E91" i="17"/>
  <c r="E92" i="17"/>
  <c r="E93" i="17"/>
  <c r="E94" i="17"/>
  <c r="E95" i="17"/>
  <c r="E96" i="17"/>
  <c r="E97" i="17"/>
  <c r="E98" i="17"/>
  <c r="E99" i="17"/>
  <c r="E100" i="17"/>
  <c r="E101" i="17"/>
  <c r="E102" i="17"/>
  <c r="E103" i="17"/>
  <c r="E104" i="17"/>
  <c r="E105" i="17"/>
  <c r="E106" i="17"/>
  <c r="E107" i="17"/>
  <c r="E108" i="17"/>
  <c r="E109" i="17"/>
  <c r="E110" i="17"/>
  <c r="E111" i="17"/>
  <c r="E112" i="17"/>
  <c r="E113" i="17"/>
  <c r="E114" i="17"/>
  <c r="E115" i="17"/>
  <c r="E116" i="17"/>
  <c r="E117" i="17"/>
  <c r="E118" i="17"/>
  <c r="E119" i="17"/>
  <c r="E120" i="17"/>
  <c r="E121" i="17"/>
  <c r="E122" i="17"/>
  <c r="E123" i="17"/>
  <c r="E124" i="17"/>
  <c r="E125" i="17"/>
  <c r="E126" i="17"/>
  <c r="E127" i="17"/>
  <c r="E128" i="17"/>
  <c r="E129" i="17"/>
  <c r="E130" i="17"/>
  <c r="E131" i="17"/>
  <c r="E132" i="17"/>
  <c r="E133" i="17"/>
  <c r="E134" i="17"/>
  <c r="E135" i="17"/>
  <c r="E136" i="17"/>
  <c r="E137" i="17"/>
  <c r="E138" i="17"/>
  <c r="E139" i="17"/>
  <c r="E140" i="17"/>
  <c r="E141" i="17"/>
  <c r="E142" i="17"/>
  <c r="E143" i="17"/>
  <c r="E144" i="17"/>
  <c r="E145" i="17"/>
  <c r="E146" i="17"/>
  <c r="E147" i="17"/>
  <c r="E148" i="17"/>
  <c r="E149" i="17"/>
  <c r="E150" i="17"/>
  <c r="E151" i="17"/>
  <c r="E152" i="17"/>
  <c r="E153" i="17"/>
  <c r="E154" i="17"/>
  <c r="E155" i="17"/>
  <c r="E156" i="17"/>
  <c r="E157" i="17"/>
  <c r="E158" i="17"/>
  <c r="E159" i="17"/>
  <c r="E160" i="17"/>
  <c r="E161" i="17"/>
  <c r="E162" i="17"/>
  <c r="E163" i="17"/>
  <c r="E164" i="17"/>
  <c r="E165" i="17"/>
  <c r="E166" i="17"/>
  <c r="E167" i="17"/>
  <c r="E168" i="17"/>
  <c r="E169" i="17"/>
  <c r="E170" i="17"/>
  <c r="E171" i="17"/>
  <c r="E172" i="17"/>
  <c r="E173" i="17"/>
  <c r="E174" i="17"/>
  <c r="E175" i="17"/>
  <c r="E176" i="17"/>
  <c r="E177" i="17"/>
  <c r="E178" i="17"/>
  <c r="E179" i="17"/>
  <c r="E180" i="17"/>
  <c r="E181" i="17"/>
  <c r="E182" i="17"/>
  <c r="E183" i="17"/>
  <c r="E184" i="17"/>
  <c r="E185" i="17"/>
  <c r="E186" i="17"/>
  <c r="E187" i="17"/>
  <c r="E188" i="17"/>
  <c r="E189" i="17"/>
  <c r="E190" i="17"/>
  <c r="E191" i="17"/>
  <c r="E192" i="17"/>
  <c r="E193" i="17"/>
  <c r="E194" i="17"/>
  <c r="E195" i="17"/>
  <c r="E196" i="17"/>
  <c r="E197" i="17"/>
  <c r="E198" i="17"/>
  <c r="E199" i="17"/>
  <c r="E200" i="17"/>
  <c r="E201" i="17"/>
  <c r="E202" i="17"/>
  <c r="E203" i="17"/>
  <c r="E204" i="17"/>
  <c r="E205" i="17"/>
  <c r="E206" i="17"/>
  <c r="E207" i="17"/>
  <c r="E208" i="17"/>
  <c r="E209" i="17"/>
  <c r="E210" i="17"/>
  <c r="E211" i="17"/>
  <c r="E212" i="17"/>
  <c r="E213" i="17"/>
  <c r="E214" i="17"/>
  <c r="E215" i="17"/>
  <c r="E216" i="17"/>
  <c r="E217" i="17"/>
  <c r="E218" i="17"/>
  <c r="E219" i="17"/>
  <c r="E220" i="17"/>
  <c r="E221" i="17"/>
  <c r="E222" i="17"/>
  <c r="E223" i="17"/>
  <c r="E224" i="17"/>
  <c r="E225" i="17"/>
  <c r="E226" i="17"/>
  <c r="E227" i="17"/>
  <c r="E228" i="17"/>
  <c r="E229" i="17"/>
  <c r="E230" i="17"/>
  <c r="E231" i="17"/>
  <c r="E232" i="17"/>
  <c r="E233" i="17"/>
  <c r="E234" i="17"/>
  <c r="E235" i="17"/>
  <c r="E236" i="17"/>
  <c r="E237" i="17"/>
  <c r="E238" i="17"/>
  <c r="E239" i="17"/>
  <c r="E240" i="17"/>
  <c r="E241" i="17"/>
  <c r="E242" i="17"/>
  <c r="E243" i="17"/>
  <c r="E244" i="17"/>
  <c r="E245" i="17"/>
  <c r="E246" i="17"/>
  <c r="E247" i="17"/>
  <c r="E248" i="17"/>
  <c r="E249" i="17"/>
  <c r="E250" i="17"/>
  <c r="E251" i="17"/>
  <c r="E252" i="17"/>
  <c r="E253" i="17"/>
  <c r="E254" i="17"/>
  <c r="E255" i="17"/>
  <c r="E256" i="17"/>
  <c r="E257" i="17"/>
  <c r="E258" i="17"/>
  <c r="E259" i="17"/>
  <c r="E260" i="17"/>
  <c r="E261" i="17"/>
  <c r="E262" i="17"/>
  <c r="E263" i="17"/>
  <c r="E264" i="17"/>
  <c r="E265" i="17"/>
  <c r="E266" i="17"/>
  <c r="E267" i="17"/>
  <c r="E268" i="17"/>
  <c r="E269" i="17"/>
  <c r="E270" i="17"/>
  <c r="E271" i="17"/>
  <c r="E272" i="17"/>
  <c r="E273" i="17"/>
  <c r="E274" i="17"/>
  <c r="E275" i="17"/>
  <c r="E276" i="17"/>
  <c r="E277" i="17"/>
  <c r="E278" i="17"/>
  <c r="E279" i="17"/>
  <c r="E280" i="17"/>
  <c r="E281" i="17"/>
  <c r="E282" i="17"/>
  <c r="E283" i="17"/>
  <c r="E284" i="17"/>
  <c r="E285" i="17"/>
  <c r="E286" i="17"/>
  <c r="E287" i="17"/>
  <c r="E288" i="17"/>
  <c r="E289" i="17"/>
  <c r="E290" i="17"/>
  <c r="E291" i="17"/>
  <c r="E292" i="17"/>
  <c r="E293" i="17"/>
  <c r="E294" i="17"/>
  <c r="E295" i="17"/>
  <c r="E296" i="17"/>
  <c r="E297" i="17"/>
  <c r="E298" i="17"/>
  <c r="E299" i="17"/>
  <c r="E300" i="17"/>
  <c r="E301" i="17"/>
  <c r="E302" i="17"/>
  <c r="E303" i="17"/>
  <c r="E304" i="17"/>
  <c r="E305" i="17"/>
  <c r="E306" i="17"/>
  <c r="E307" i="17"/>
  <c r="E308" i="17"/>
  <c r="E309" i="17"/>
  <c r="E310" i="17"/>
  <c r="E311" i="17"/>
  <c r="E312" i="17"/>
  <c r="E313" i="17"/>
  <c r="E314" i="17"/>
  <c r="E315" i="17"/>
  <c r="E316" i="17"/>
  <c r="E317" i="17"/>
  <c r="E318" i="17"/>
  <c r="E319" i="17"/>
  <c r="E320" i="17"/>
  <c r="E321" i="17"/>
  <c r="E322" i="17"/>
  <c r="E323" i="17"/>
  <c r="E324" i="17"/>
  <c r="E325" i="17"/>
  <c r="E326" i="17"/>
  <c r="E327" i="17"/>
  <c r="E328" i="17"/>
  <c r="E329" i="17"/>
  <c r="E330" i="17"/>
  <c r="E331" i="17"/>
  <c r="E332" i="17"/>
  <c r="E333" i="17"/>
  <c r="E334" i="17"/>
  <c r="E335" i="17"/>
  <c r="E336" i="17"/>
  <c r="E337" i="17"/>
  <c r="E338" i="17"/>
  <c r="E339" i="17"/>
  <c r="E340" i="17"/>
  <c r="E341" i="17"/>
  <c r="E342" i="17"/>
  <c r="E343" i="17"/>
  <c r="E344" i="17"/>
  <c r="E345" i="17"/>
  <c r="E346" i="17"/>
  <c r="E347" i="17"/>
  <c r="E348" i="17"/>
  <c r="E349" i="17"/>
  <c r="E350" i="17"/>
  <c r="E351" i="17"/>
  <c r="E352" i="17"/>
  <c r="E353" i="17"/>
  <c r="E354" i="17"/>
  <c r="E355" i="17"/>
  <c r="E356" i="17"/>
  <c r="E357" i="17"/>
  <c r="E358" i="17"/>
  <c r="E359" i="17"/>
  <c r="E360" i="17"/>
  <c r="E361" i="17"/>
  <c r="E362" i="17"/>
  <c r="E363" i="17"/>
  <c r="E364" i="17"/>
  <c r="E365" i="17"/>
  <c r="E366" i="17"/>
  <c r="E367" i="17"/>
  <c r="E368" i="17"/>
  <c r="E369" i="17"/>
  <c r="E370" i="17"/>
  <c r="E371" i="17"/>
  <c r="E372" i="17"/>
  <c r="E373" i="17"/>
  <c r="E374" i="17"/>
  <c r="E375" i="17"/>
  <c r="E376" i="17"/>
  <c r="E377" i="17"/>
  <c r="E378" i="17"/>
  <c r="E379" i="17"/>
  <c r="E380" i="17"/>
  <c r="E381" i="17"/>
  <c r="E382" i="17"/>
  <c r="E383" i="17"/>
  <c r="E384" i="17"/>
  <c r="E385" i="17"/>
  <c r="E386" i="17"/>
  <c r="E387" i="17"/>
  <c r="E388" i="17"/>
  <c r="E389" i="17"/>
  <c r="E390" i="17"/>
  <c r="E391" i="17"/>
  <c r="E392" i="17"/>
  <c r="E393" i="17"/>
  <c r="E394" i="17"/>
  <c r="E395" i="17"/>
  <c r="E396" i="17"/>
  <c r="E397" i="17"/>
  <c r="E398" i="17"/>
  <c r="E399" i="17"/>
  <c r="E400" i="17"/>
  <c r="E401" i="17"/>
  <c r="E402" i="17"/>
  <c r="E403" i="17"/>
  <c r="E404" i="17"/>
  <c r="E405" i="17"/>
  <c r="E406" i="17"/>
  <c r="E407" i="17"/>
  <c r="E408" i="17"/>
  <c r="E409" i="17"/>
  <c r="E410" i="17"/>
  <c r="E411" i="17"/>
  <c r="E412" i="17"/>
  <c r="E413" i="17"/>
  <c r="E414" i="17"/>
  <c r="E415" i="17"/>
  <c r="E416" i="17"/>
  <c r="E417" i="17"/>
  <c r="E418" i="17"/>
  <c r="E419" i="17"/>
  <c r="E420" i="17"/>
  <c r="E421" i="17"/>
  <c r="E422" i="17"/>
  <c r="E423" i="17"/>
  <c r="E424" i="17"/>
  <c r="E425" i="17"/>
  <c r="E426" i="17"/>
  <c r="E427" i="17"/>
  <c r="E428" i="17"/>
  <c r="E429" i="17"/>
  <c r="E430" i="17"/>
  <c r="E431" i="17"/>
  <c r="E432" i="17"/>
  <c r="E433" i="17"/>
  <c r="E434" i="17"/>
  <c r="E435" i="17"/>
  <c r="E436" i="17"/>
  <c r="E437" i="17"/>
  <c r="E438" i="17"/>
  <c r="E439" i="17"/>
  <c r="E440" i="17"/>
  <c r="E441" i="17"/>
  <c r="E442" i="17"/>
  <c r="E443" i="17"/>
  <c r="E444" i="17"/>
  <c r="E445" i="17"/>
  <c r="E446" i="17"/>
  <c r="E447" i="17"/>
  <c r="E448" i="17"/>
  <c r="E449" i="17"/>
  <c r="E450" i="17"/>
  <c r="E451" i="17"/>
  <c r="E452" i="17"/>
  <c r="E453" i="17"/>
  <c r="E454" i="17"/>
  <c r="E455" i="17"/>
  <c r="E456" i="17"/>
  <c r="E457" i="17"/>
  <c r="E458" i="17"/>
  <c r="E459" i="17"/>
  <c r="E460" i="17"/>
  <c r="E461" i="17"/>
  <c r="E462" i="17"/>
  <c r="E463" i="17"/>
  <c r="E464" i="17"/>
  <c r="E465" i="17"/>
  <c r="E466" i="17"/>
  <c r="E467" i="17"/>
  <c r="E468" i="17"/>
  <c r="E469" i="17"/>
  <c r="E470" i="17"/>
  <c r="E471" i="17"/>
  <c r="E472" i="17"/>
  <c r="E473" i="17"/>
  <c r="E474" i="17"/>
  <c r="E475" i="17"/>
  <c r="E476" i="17"/>
  <c r="E477" i="17"/>
  <c r="E478" i="17"/>
  <c r="E479" i="17"/>
  <c r="E480" i="17"/>
  <c r="E481" i="17"/>
  <c r="E482" i="17"/>
  <c r="E483" i="17"/>
  <c r="E484" i="17"/>
  <c r="E485" i="17"/>
  <c r="E486" i="17"/>
  <c r="E487" i="17"/>
  <c r="E488" i="17"/>
  <c r="E489" i="17"/>
  <c r="E490" i="17"/>
  <c r="E491" i="17"/>
  <c r="E492" i="17"/>
  <c r="E493" i="17"/>
  <c r="E494" i="17"/>
  <c r="E495" i="17"/>
  <c r="E496" i="17"/>
  <c r="E497" i="17"/>
  <c r="E498" i="17"/>
  <c r="E499" i="17"/>
  <c r="E500" i="17"/>
  <c r="E501" i="17"/>
  <c r="E502" i="17"/>
  <c r="E4" i="17"/>
  <c r="A1" i="14" l="1"/>
  <c r="T504" i="14"/>
  <c r="S504" i="14"/>
  <c r="U503" i="14" l="1"/>
  <c r="U502" i="14"/>
  <c r="U501" i="14"/>
  <c r="U500" i="14"/>
  <c r="U499" i="14"/>
  <c r="U498" i="14"/>
  <c r="U497" i="14"/>
  <c r="U496" i="14"/>
  <c r="U495" i="14"/>
  <c r="U494" i="14"/>
  <c r="U493" i="14"/>
  <c r="U492" i="14"/>
  <c r="U490" i="14"/>
  <c r="U488" i="14"/>
  <c r="U487" i="14"/>
  <c r="U486" i="14"/>
  <c r="U485" i="14"/>
  <c r="U484" i="14"/>
  <c r="U483" i="14"/>
  <c r="U482" i="14"/>
  <c r="U481" i="14"/>
  <c r="U480" i="14"/>
  <c r="U479" i="14"/>
  <c r="U478" i="14"/>
  <c r="U477" i="14"/>
  <c r="U476" i="14"/>
  <c r="U475" i="14"/>
  <c r="U474" i="14"/>
  <c r="U473" i="14"/>
  <c r="U472" i="14"/>
  <c r="U471" i="14"/>
  <c r="U470" i="14"/>
  <c r="U469" i="14"/>
  <c r="U468" i="14"/>
  <c r="U467" i="14"/>
  <c r="U466" i="14"/>
  <c r="U465" i="14"/>
  <c r="U464" i="14"/>
  <c r="U463" i="14"/>
  <c r="U462" i="14"/>
  <c r="U461" i="14"/>
  <c r="U460" i="14"/>
  <c r="U459" i="14"/>
  <c r="U458" i="14"/>
  <c r="U457" i="14"/>
  <c r="U456" i="14"/>
  <c r="U455" i="14"/>
  <c r="U454" i="14"/>
  <c r="U453" i="14"/>
  <c r="U452" i="14"/>
  <c r="U451" i="14"/>
  <c r="U450" i="14"/>
  <c r="U448" i="14"/>
  <c r="U447" i="14"/>
  <c r="U446" i="14"/>
  <c r="U445" i="14"/>
  <c r="U444" i="14"/>
  <c r="U443" i="14"/>
  <c r="U442" i="14"/>
  <c r="U441" i="14"/>
  <c r="U440" i="14"/>
  <c r="U439" i="14"/>
  <c r="U438" i="14"/>
  <c r="U437" i="14"/>
  <c r="U436" i="14"/>
  <c r="U435" i="14"/>
  <c r="U434" i="14"/>
  <c r="U433" i="14"/>
  <c r="U432" i="14"/>
  <c r="U431" i="14"/>
  <c r="U430" i="14"/>
  <c r="U429" i="14"/>
  <c r="U428" i="14"/>
  <c r="U427" i="14"/>
  <c r="U425" i="14"/>
  <c r="U424" i="14"/>
  <c r="U423" i="14"/>
  <c r="U422" i="14"/>
  <c r="U421" i="14"/>
  <c r="U420" i="14"/>
  <c r="U419" i="14"/>
  <c r="U418" i="14"/>
  <c r="U417" i="14"/>
  <c r="U416" i="14"/>
  <c r="U415" i="14"/>
  <c r="U414" i="14"/>
  <c r="U413" i="14"/>
  <c r="U412" i="14"/>
  <c r="U411" i="14"/>
  <c r="U410" i="14"/>
  <c r="U409" i="14"/>
  <c r="U408" i="14"/>
  <c r="U407" i="14"/>
  <c r="U406" i="14"/>
  <c r="U405" i="14"/>
  <c r="U404" i="14"/>
  <c r="U402" i="14"/>
  <c r="U401" i="14"/>
  <c r="U400" i="14"/>
  <c r="U399" i="14"/>
  <c r="U398" i="14"/>
  <c r="U397" i="14"/>
  <c r="U396" i="14"/>
  <c r="U395" i="14"/>
  <c r="U394" i="14"/>
  <c r="U393" i="14"/>
  <c r="U392" i="14"/>
  <c r="U391" i="14"/>
  <c r="U390" i="14"/>
  <c r="U389" i="14"/>
  <c r="U388" i="14"/>
  <c r="U387" i="14"/>
  <c r="U386" i="14"/>
  <c r="U384" i="14"/>
  <c r="U383" i="14"/>
  <c r="U382" i="14"/>
  <c r="U381" i="14"/>
  <c r="U380" i="14"/>
  <c r="U379" i="14"/>
  <c r="U378" i="14"/>
  <c r="U377" i="14"/>
  <c r="U376" i="14"/>
  <c r="U375" i="14"/>
  <c r="U374" i="14"/>
  <c r="U373" i="14"/>
  <c r="U372" i="14"/>
  <c r="U371" i="14"/>
  <c r="U369" i="14"/>
  <c r="U368" i="14"/>
  <c r="U367" i="14"/>
  <c r="U366" i="14"/>
  <c r="U365" i="14"/>
  <c r="U364" i="14"/>
  <c r="U363" i="14"/>
  <c r="U362" i="14"/>
  <c r="U361" i="14"/>
  <c r="U360" i="14"/>
  <c r="U359" i="14"/>
  <c r="U358" i="14"/>
  <c r="U357" i="14"/>
  <c r="U356" i="14"/>
  <c r="U355" i="14"/>
  <c r="U354" i="14"/>
  <c r="U353" i="14"/>
  <c r="U352" i="14"/>
  <c r="U351" i="14"/>
  <c r="U350" i="14"/>
  <c r="U349" i="14"/>
  <c r="U348" i="14"/>
  <c r="U347" i="14"/>
  <c r="U346" i="14"/>
  <c r="U345" i="14"/>
  <c r="U344" i="14"/>
  <c r="U343" i="14"/>
  <c r="U342" i="14"/>
  <c r="U341" i="14"/>
  <c r="U340" i="14"/>
  <c r="U339" i="14"/>
  <c r="U338" i="14"/>
  <c r="U337" i="14"/>
  <c r="U336" i="14"/>
  <c r="U335" i="14"/>
  <c r="U334" i="14"/>
  <c r="U333" i="14"/>
  <c r="U332" i="14"/>
  <c r="U331" i="14"/>
  <c r="U330" i="14"/>
  <c r="U329" i="14"/>
  <c r="U328" i="14"/>
  <c r="U327" i="14"/>
  <c r="U326" i="14"/>
  <c r="U325" i="14"/>
  <c r="U324" i="14"/>
  <c r="U323" i="14"/>
  <c r="U322" i="14"/>
  <c r="U321" i="14"/>
  <c r="U320" i="14"/>
  <c r="U319" i="14"/>
  <c r="U318" i="14"/>
  <c r="U317" i="14"/>
  <c r="U316" i="14"/>
  <c r="U314" i="14"/>
  <c r="U313" i="14"/>
  <c r="U312" i="14"/>
  <c r="U311" i="14"/>
  <c r="U310" i="14"/>
  <c r="U309" i="14"/>
  <c r="U308" i="14"/>
  <c r="U307" i="14"/>
  <c r="U306" i="14"/>
  <c r="U305" i="14"/>
  <c r="U304" i="14"/>
  <c r="U302" i="14"/>
  <c r="U301" i="14"/>
  <c r="U300" i="14"/>
  <c r="U299" i="14"/>
  <c r="U298" i="14"/>
  <c r="U297" i="14"/>
  <c r="U296" i="14"/>
  <c r="U295" i="14"/>
  <c r="U294" i="14"/>
  <c r="U293" i="14"/>
  <c r="U292" i="14"/>
  <c r="U291" i="14"/>
  <c r="U290" i="14"/>
  <c r="U289" i="14"/>
  <c r="U288" i="14"/>
  <c r="U287" i="14"/>
  <c r="U286" i="14"/>
  <c r="U285" i="14"/>
  <c r="U284" i="14"/>
  <c r="U283" i="14"/>
  <c r="U282" i="14"/>
  <c r="U281" i="14"/>
  <c r="U280" i="14"/>
  <c r="U279" i="14"/>
  <c r="U278" i="14"/>
  <c r="U277" i="14"/>
  <c r="U276" i="14"/>
  <c r="U274" i="14"/>
  <c r="U273" i="14"/>
  <c r="U272" i="14"/>
  <c r="U271" i="14"/>
  <c r="U270" i="14"/>
  <c r="U269" i="14"/>
  <c r="U268" i="14"/>
  <c r="U267" i="14"/>
  <c r="U266" i="14"/>
  <c r="U265" i="14"/>
  <c r="U264" i="14"/>
  <c r="U263" i="14"/>
  <c r="U262" i="14"/>
  <c r="U261" i="14"/>
  <c r="U260" i="14"/>
  <c r="U259" i="14"/>
  <c r="U258" i="14"/>
  <c r="U257" i="14"/>
  <c r="U256" i="14"/>
  <c r="U255" i="14"/>
  <c r="U254" i="14"/>
  <c r="U253" i="14"/>
  <c r="U252" i="14"/>
  <c r="U251" i="14"/>
  <c r="U250" i="14"/>
  <c r="U249" i="14"/>
  <c r="U248" i="14"/>
  <c r="U247" i="14"/>
  <c r="U246" i="14"/>
  <c r="U245" i="14"/>
  <c r="U244" i="14"/>
  <c r="U243" i="14"/>
  <c r="U242" i="14"/>
  <c r="U241" i="14"/>
  <c r="U240" i="14"/>
  <c r="U239" i="14"/>
  <c r="U238" i="14"/>
  <c r="U237" i="14"/>
  <c r="U236" i="14"/>
  <c r="U235" i="14"/>
  <c r="U234" i="14"/>
  <c r="U233" i="14"/>
  <c r="U232" i="14"/>
  <c r="U231" i="14"/>
  <c r="U230" i="14"/>
  <c r="U229" i="14"/>
  <c r="U228" i="14"/>
  <c r="U226" i="14"/>
  <c r="U225" i="14"/>
  <c r="U224" i="14"/>
  <c r="U223" i="14"/>
  <c r="U222" i="14"/>
  <c r="U221" i="14"/>
  <c r="U220" i="14"/>
  <c r="U219" i="14"/>
  <c r="U218" i="14"/>
  <c r="U217" i="14"/>
  <c r="U216" i="14"/>
  <c r="U215" i="14"/>
  <c r="U214" i="14"/>
  <c r="U212" i="14"/>
  <c r="U211" i="14"/>
  <c r="U210" i="14"/>
  <c r="U209" i="14"/>
  <c r="U208" i="14"/>
  <c r="U207" i="14"/>
  <c r="U206" i="14"/>
  <c r="U205" i="14"/>
  <c r="U204" i="14"/>
  <c r="U203" i="14"/>
  <c r="U202" i="14"/>
  <c r="U201" i="14"/>
  <c r="U200" i="14"/>
  <c r="U199" i="14"/>
  <c r="U198" i="14"/>
  <c r="U197" i="14"/>
  <c r="U196" i="14"/>
  <c r="U195" i="14"/>
  <c r="U194" i="14"/>
  <c r="U193" i="14"/>
  <c r="U192" i="14"/>
  <c r="U191" i="14"/>
  <c r="U190" i="14"/>
  <c r="U189" i="14"/>
  <c r="U188" i="14"/>
  <c r="U186" i="14"/>
  <c r="U185" i="14"/>
  <c r="U184" i="14"/>
  <c r="U183" i="14"/>
  <c r="U182" i="14"/>
  <c r="U181" i="14"/>
  <c r="U180" i="14"/>
  <c r="U179" i="14"/>
  <c r="U178" i="14"/>
  <c r="U177" i="14"/>
  <c r="U176" i="14"/>
  <c r="U175" i="14"/>
  <c r="U174" i="14"/>
  <c r="U173" i="14"/>
  <c r="U172" i="14"/>
  <c r="U171" i="14"/>
  <c r="U170" i="14"/>
  <c r="U169" i="14"/>
  <c r="U168" i="14"/>
  <c r="U167" i="14"/>
  <c r="U166" i="14"/>
  <c r="U165" i="14"/>
  <c r="U164" i="14"/>
  <c r="U163" i="14"/>
  <c r="U162" i="14"/>
  <c r="U161" i="14"/>
  <c r="U160" i="14"/>
  <c r="U159" i="14"/>
  <c r="U158" i="14"/>
  <c r="U157" i="14"/>
  <c r="U156" i="14"/>
  <c r="U155" i="14"/>
  <c r="U154" i="14"/>
  <c r="U151" i="14"/>
  <c r="U150" i="14"/>
  <c r="U149" i="14"/>
  <c r="U148" i="14"/>
  <c r="U147" i="14"/>
  <c r="U146" i="14"/>
  <c r="U145" i="14"/>
  <c r="U144" i="14"/>
  <c r="U143" i="14"/>
  <c r="U142" i="14"/>
  <c r="U141" i="14"/>
  <c r="U140" i="14"/>
  <c r="U139" i="14"/>
  <c r="U138" i="14"/>
  <c r="U137" i="14"/>
  <c r="U136" i="14"/>
  <c r="U135" i="14"/>
  <c r="U134" i="14"/>
  <c r="U133" i="14"/>
  <c r="U132" i="14"/>
  <c r="U131" i="14"/>
  <c r="U130" i="14"/>
  <c r="U129" i="14"/>
  <c r="U128" i="14"/>
  <c r="U127" i="14"/>
  <c r="U126" i="14"/>
  <c r="U125" i="14"/>
  <c r="U124" i="14"/>
  <c r="U123" i="14"/>
  <c r="U122" i="14"/>
  <c r="U121" i="14"/>
  <c r="U120" i="14"/>
  <c r="U119" i="14"/>
  <c r="U118" i="14"/>
  <c r="U117" i="14"/>
  <c r="U116" i="14"/>
  <c r="U115" i="14"/>
  <c r="U114" i="14"/>
  <c r="U113" i="14"/>
  <c r="U112" i="14"/>
  <c r="U111" i="14"/>
  <c r="U110" i="14"/>
  <c r="U109" i="14"/>
  <c r="U108" i="14"/>
  <c r="U107" i="14"/>
  <c r="U106" i="14"/>
  <c r="U105" i="14"/>
  <c r="U104" i="14"/>
  <c r="U103" i="14"/>
  <c r="U102" i="14"/>
  <c r="U101" i="14"/>
  <c r="U100" i="14"/>
  <c r="U99" i="14"/>
  <c r="U98" i="14"/>
  <c r="U97" i="14"/>
  <c r="U96" i="14"/>
  <c r="U95" i="14"/>
  <c r="U94" i="14"/>
  <c r="U93" i="14"/>
  <c r="U92" i="14"/>
  <c r="U91" i="14"/>
  <c r="U90" i="14"/>
  <c r="U89" i="14"/>
  <c r="U88" i="14"/>
  <c r="U87" i="14"/>
  <c r="U86" i="14"/>
  <c r="U85" i="14"/>
  <c r="U84" i="14"/>
  <c r="U83" i="14"/>
  <c r="U82" i="14"/>
  <c r="U81" i="14"/>
  <c r="U80" i="14"/>
  <c r="U79" i="14"/>
  <c r="U78" i="14"/>
  <c r="U77" i="14"/>
  <c r="U76" i="14"/>
  <c r="U75" i="14"/>
  <c r="U74" i="14"/>
  <c r="U73" i="14"/>
  <c r="U72" i="14"/>
  <c r="U71" i="14"/>
  <c r="U70" i="14"/>
  <c r="U69" i="14"/>
  <c r="U68" i="14"/>
  <c r="U67" i="14"/>
  <c r="U66" i="14"/>
  <c r="U65" i="14"/>
  <c r="U64" i="14"/>
  <c r="U63" i="14"/>
  <c r="U62" i="14"/>
  <c r="U61" i="14"/>
  <c r="U60" i="14"/>
  <c r="U59" i="14"/>
  <c r="U58" i="14"/>
  <c r="U57" i="14"/>
  <c r="U55" i="14"/>
  <c r="U54" i="14"/>
  <c r="U53" i="14"/>
  <c r="U52" i="14"/>
  <c r="U51" i="14"/>
  <c r="U50" i="14"/>
  <c r="U49" i="14"/>
  <c r="U48" i="14"/>
  <c r="U47" i="14"/>
  <c r="U46" i="14"/>
  <c r="U45" i="14"/>
  <c r="U44" i="14"/>
  <c r="U43" i="14"/>
  <c r="U42" i="14"/>
  <c r="U41" i="14"/>
  <c r="U40" i="14"/>
  <c r="U39" i="14"/>
  <c r="U38" i="14"/>
  <c r="U37" i="14"/>
  <c r="U36" i="14"/>
  <c r="U35" i="14"/>
  <c r="U34" i="14"/>
  <c r="U33" i="14"/>
  <c r="U32" i="14"/>
  <c r="U30" i="14"/>
  <c r="U29" i="14"/>
  <c r="U28" i="14"/>
  <c r="U27" i="14"/>
  <c r="U26" i="14"/>
  <c r="U25" i="14"/>
  <c r="U24" i="14"/>
  <c r="U23" i="14"/>
  <c r="U22" i="14"/>
  <c r="U21" i="14"/>
  <c r="U20" i="14"/>
  <c r="U19" i="14"/>
  <c r="U17" i="14"/>
  <c r="U16" i="14"/>
  <c r="U15" i="14"/>
  <c r="U14" i="14"/>
  <c r="U13" i="14"/>
  <c r="U12" i="14"/>
  <c r="U11" i="14"/>
  <c r="U10" i="14"/>
  <c r="U9" i="14"/>
  <c r="U8" i="14"/>
  <c r="U7" i="14"/>
  <c r="U6" i="14"/>
  <c r="U5" i="14"/>
  <c r="L503" i="14"/>
  <c r="K503" i="14"/>
  <c r="L502" i="14"/>
  <c r="K502" i="14"/>
  <c r="M502" i="14" s="1"/>
  <c r="L501" i="14"/>
  <c r="K501" i="14"/>
  <c r="M501" i="14" s="1"/>
  <c r="L500" i="14"/>
  <c r="K500" i="14"/>
  <c r="M500" i="14" s="1"/>
  <c r="L499" i="14"/>
  <c r="K499" i="14"/>
  <c r="L498" i="14"/>
  <c r="K498" i="14"/>
  <c r="M498" i="14" s="1"/>
  <c r="L497" i="14"/>
  <c r="K497" i="14"/>
  <c r="M497" i="14" s="1"/>
  <c r="L496" i="14"/>
  <c r="K496" i="14"/>
  <c r="M496" i="14" s="1"/>
  <c r="L495" i="14"/>
  <c r="K495" i="14"/>
  <c r="L494" i="14"/>
  <c r="K494" i="14"/>
  <c r="M494" i="14" s="1"/>
  <c r="L493" i="14"/>
  <c r="K493" i="14"/>
  <c r="M493" i="14" s="1"/>
  <c r="L492" i="14"/>
  <c r="K492" i="14"/>
  <c r="M492" i="14" s="1"/>
  <c r="L491" i="14"/>
  <c r="K491" i="14"/>
  <c r="M491" i="14" s="1"/>
  <c r="L490" i="14"/>
  <c r="K490" i="14"/>
  <c r="M490" i="14" s="1"/>
  <c r="L489" i="14"/>
  <c r="K489" i="14"/>
  <c r="M489" i="14" s="1"/>
  <c r="L488" i="14"/>
  <c r="K488" i="14"/>
  <c r="M488" i="14" s="1"/>
  <c r="L487" i="14"/>
  <c r="K487" i="14"/>
  <c r="L486" i="14"/>
  <c r="K486" i="14"/>
  <c r="M486" i="14" s="1"/>
  <c r="L485" i="14"/>
  <c r="K485" i="14"/>
  <c r="M485" i="14" s="1"/>
  <c r="L484" i="14"/>
  <c r="K484" i="14"/>
  <c r="M484" i="14" s="1"/>
  <c r="L483" i="14"/>
  <c r="K483" i="14"/>
  <c r="L482" i="14"/>
  <c r="K482" i="14"/>
  <c r="M482" i="14" s="1"/>
  <c r="L481" i="14"/>
  <c r="K481" i="14"/>
  <c r="M481" i="14" s="1"/>
  <c r="L480" i="14"/>
  <c r="K480" i="14"/>
  <c r="M480" i="14" s="1"/>
  <c r="L479" i="14"/>
  <c r="K479" i="14"/>
  <c r="L478" i="14"/>
  <c r="K478" i="14"/>
  <c r="M478" i="14" s="1"/>
  <c r="L477" i="14"/>
  <c r="K477" i="14"/>
  <c r="M477" i="14" s="1"/>
  <c r="L476" i="14"/>
  <c r="K476" i="14"/>
  <c r="M476" i="14" s="1"/>
  <c r="L475" i="14"/>
  <c r="K475" i="14"/>
  <c r="L474" i="14"/>
  <c r="K474" i="14"/>
  <c r="M474" i="14" s="1"/>
  <c r="L473" i="14"/>
  <c r="K473" i="14"/>
  <c r="M473" i="14" s="1"/>
  <c r="L472" i="14"/>
  <c r="K472" i="14"/>
  <c r="M472" i="14" s="1"/>
  <c r="L471" i="14"/>
  <c r="K471" i="14"/>
  <c r="L470" i="14"/>
  <c r="K470" i="14"/>
  <c r="M470" i="14" s="1"/>
  <c r="L469" i="14"/>
  <c r="K469" i="14"/>
  <c r="M469" i="14" s="1"/>
  <c r="L468" i="14"/>
  <c r="K468" i="14"/>
  <c r="M468" i="14" s="1"/>
  <c r="L467" i="14"/>
  <c r="K467" i="14"/>
  <c r="L466" i="14"/>
  <c r="K466" i="14"/>
  <c r="M466" i="14" s="1"/>
  <c r="L465" i="14"/>
  <c r="K465" i="14"/>
  <c r="M465" i="14" s="1"/>
  <c r="L464" i="14"/>
  <c r="K464" i="14"/>
  <c r="M464" i="14" s="1"/>
  <c r="L463" i="14"/>
  <c r="K463" i="14"/>
  <c r="L462" i="14"/>
  <c r="K462" i="14"/>
  <c r="M462" i="14" s="1"/>
  <c r="L461" i="14"/>
  <c r="K461" i="14"/>
  <c r="M461" i="14" s="1"/>
  <c r="L460" i="14"/>
  <c r="K460" i="14"/>
  <c r="M460" i="14" s="1"/>
  <c r="L459" i="14"/>
  <c r="K459" i="14"/>
  <c r="L458" i="14"/>
  <c r="K458" i="14"/>
  <c r="M458" i="14" s="1"/>
  <c r="L457" i="14"/>
  <c r="K457" i="14"/>
  <c r="M457" i="14" s="1"/>
  <c r="L456" i="14"/>
  <c r="K456" i="14"/>
  <c r="L455" i="14"/>
  <c r="K455" i="14"/>
  <c r="L454" i="14"/>
  <c r="K454" i="14"/>
  <c r="M454" i="14" s="1"/>
  <c r="L453" i="14"/>
  <c r="K453" i="14"/>
  <c r="M453" i="14" s="1"/>
  <c r="L452" i="14"/>
  <c r="K452" i="14"/>
  <c r="L451" i="14"/>
  <c r="K451" i="14"/>
  <c r="L450" i="14"/>
  <c r="K450" i="14"/>
  <c r="M450" i="14" s="1"/>
  <c r="L449" i="14"/>
  <c r="K449" i="14"/>
  <c r="M449" i="14" s="1"/>
  <c r="L448" i="14"/>
  <c r="K448" i="14"/>
  <c r="L447" i="14"/>
  <c r="K447" i="14"/>
  <c r="L446" i="14"/>
  <c r="K446" i="14"/>
  <c r="M446" i="14" s="1"/>
  <c r="L445" i="14"/>
  <c r="K445" i="14"/>
  <c r="M445" i="14" s="1"/>
  <c r="L444" i="14"/>
  <c r="K444" i="14"/>
  <c r="L443" i="14"/>
  <c r="K443" i="14"/>
  <c r="L442" i="14"/>
  <c r="K442" i="14"/>
  <c r="M442" i="14" s="1"/>
  <c r="L441" i="14"/>
  <c r="K441" i="14"/>
  <c r="M441" i="14" s="1"/>
  <c r="L440" i="14"/>
  <c r="K440" i="14"/>
  <c r="L439" i="14"/>
  <c r="K439" i="14"/>
  <c r="L438" i="14"/>
  <c r="K438" i="14"/>
  <c r="M438" i="14" s="1"/>
  <c r="L437" i="14"/>
  <c r="K437" i="14"/>
  <c r="M437" i="14" s="1"/>
  <c r="L436" i="14"/>
  <c r="K436" i="14"/>
  <c r="L435" i="14"/>
  <c r="K435" i="14"/>
  <c r="L434" i="14"/>
  <c r="K434" i="14"/>
  <c r="M434" i="14" s="1"/>
  <c r="L433" i="14"/>
  <c r="K433" i="14"/>
  <c r="M433" i="14" s="1"/>
  <c r="L432" i="14"/>
  <c r="K432" i="14"/>
  <c r="L431" i="14"/>
  <c r="K431" i="14"/>
  <c r="L430" i="14"/>
  <c r="K430" i="14"/>
  <c r="M430" i="14" s="1"/>
  <c r="L429" i="14"/>
  <c r="K429" i="14"/>
  <c r="M429" i="14" s="1"/>
  <c r="L428" i="14"/>
  <c r="K428" i="14"/>
  <c r="L427" i="14"/>
  <c r="K427" i="14"/>
  <c r="L426" i="14"/>
  <c r="K426" i="14"/>
  <c r="M426" i="14" s="1"/>
  <c r="L425" i="14"/>
  <c r="K425" i="14"/>
  <c r="M425" i="14" s="1"/>
  <c r="L424" i="14"/>
  <c r="K424" i="14"/>
  <c r="L423" i="14"/>
  <c r="K423" i="14"/>
  <c r="L422" i="14"/>
  <c r="K422" i="14"/>
  <c r="M422" i="14" s="1"/>
  <c r="L421" i="14"/>
  <c r="K421" i="14"/>
  <c r="M421" i="14" s="1"/>
  <c r="L420" i="14"/>
  <c r="K420" i="14"/>
  <c r="L419" i="14"/>
  <c r="K419" i="14"/>
  <c r="L418" i="14"/>
  <c r="K418" i="14"/>
  <c r="M418" i="14" s="1"/>
  <c r="L417" i="14"/>
  <c r="K417" i="14"/>
  <c r="M417" i="14" s="1"/>
  <c r="L416" i="14"/>
  <c r="K416" i="14"/>
  <c r="M416" i="14" s="1"/>
  <c r="L415" i="14"/>
  <c r="K415" i="14"/>
  <c r="M415" i="14" s="1"/>
  <c r="L414" i="14"/>
  <c r="K414" i="14"/>
  <c r="M414" i="14" s="1"/>
  <c r="L413" i="14"/>
  <c r="K413" i="14"/>
  <c r="M413" i="14" s="1"/>
  <c r="L412" i="14"/>
  <c r="K412" i="14"/>
  <c r="M412" i="14" s="1"/>
  <c r="L411" i="14"/>
  <c r="K411" i="14"/>
  <c r="M411" i="14" s="1"/>
  <c r="L410" i="14"/>
  <c r="K410" i="14"/>
  <c r="M410" i="14" s="1"/>
  <c r="L409" i="14"/>
  <c r="K409" i="14"/>
  <c r="M409" i="14" s="1"/>
  <c r="L408" i="14"/>
  <c r="K408" i="14"/>
  <c r="M408" i="14" s="1"/>
  <c r="L407" i="14"/>
  <c r="K407" i="14"/>
  <c r="M407" i="14" s="1"/>
  <c r="L406" i="14"/>
  <c r="K406" i="14"/>
  <c r="M406" i="14" s="1"/>
  <c r="L405" i="14"/>
  <c r="K405" i="14"/>
  <c r="M405" i="14" s="1"/>
  <c r="L404" i="14"/>
  <c r="K404" i="14"/>
  <c r="M404" i="14" s="1"/>
  <c r="L403" i="14"/>
  <c r="K403" i="14"/>
  <c r="M403" i="14" s="1"/>
  <c r="L402" i="14"/>
  <c r="K402" i="14"/>
  <c r="M402" i="14" s="1"/>
  <c r="L401" i="14"/>
  <c r="K401" i="14"/>
  <c r="M401" i="14" s="1"/>
  <c r="L400" i="14"/>
  <c r="K400" i="14"/>
  <c r="M400" i="14" s="1"/>
  <c r="L399" i="14"/>
  <c r="K399" i="14"/>
  <c r="M399" i="14" s="1"/>
  <c r="L398" i="14"/>
  <c r="K398" i="14"/>
  <c r="M398" i="14" s="1"/>
  <c r="L397" i="14"/>
  <c r="K397" i="14"/>
  <c r="M397" i="14" s="1"/>
  <c r="L396" i="14"/>
  <c r="K396" i="14"/>
  <c r="M396" i="14" s="1"/>
  <c r="L395" i="14"/>
  <c r="K395" i="14"/>
  <c r="M395" i="14" s="1"/>
  <c r="L394" i="14"/>
  <c r="K394" i="14"/>
  <c r="M394" i="14" s="1"/>
  <c r="L393" i="14"/>
  <c r="K393" i="14"/>
  <c r="M393" i="14" s="1"/>
  <c r="L392" i="14"/>
  <c r="K392" i="14"/>
  <c r="M392" i="14" s="1"/>
  <c r="L391" i="14"/>
  <c r="K391" i="14"/>
  <c r="M391" i="14" s="1"/>
  <c r="L390" i="14"/>
  <c r="K390" i="14"/>
  <c r="M390" i="14" s="1"/>
  <c r="L389" i="14"/>
  <c r="K389" i="14"/>
  <c r="M389" i="14" s="1"/>
  <c r="L388" i="14"/>
  <c r="K388" i="14"/>
  <c r="M388" i="14" s="1"/>
  <c r="L387" i="14"/>
  <c r="K387" i="14"/>
  <c r="M387" i="14" s="1"/>
  <c r="L386" i="14"/>
  <c r="K386" i="14"/>
  <c r="M386" i="14" s="1"/>
  <c r="L385" i="14"/>
  <c r="K385" i="14"/>
  <c r="M385" i="14" s="1"/>
  <c r="L384" i="14"/>
  <c r="K384" i="14"/>
  <c r="M384" i="14" s="1"/>
  <c r="L383" i="14"/>
  <c r="K383" i="14"/>
  <c r="M383" i="14" s="1"/>
  <c r="L382" i="14"/>
  <c r="K382" i="14"/>
  <c r="M382" i="14" s="1"/>
  <c r="L381" i="14"/>
  <c r="K381" i="14"/>
  <c r="M381" i="14" s="1"/>
  <c r="L380" i="14"/>
  <c r="K380" i="14"/>
  <c r="M380" i="14" s="1"/>
  <c r="L379" i="14"/>
  <c r="K379" i="14"/>
  <c r="M379" i="14" s="1"/>
  <c r="L378" i="14"/>
  <c r="K378" i="14"/>
  <c r="M378" i="14" s="1"/>
  <c r="L377" i="14"/>
  <c r="K377" i="14"/>
  <c r="M377" i="14" s="1"/>
  <c r="N376" i="14"/>
  <c r="L376" i="14"/>
  <c r="K376" i="14"/>
  <c r="M376" i="14" s="1"/>
  <c r="L375" i="14"/>
  <c r="K375" i="14"/>
  <c r="M375" i="14" s="1"/>
  <c r="L374" i="14"/>
  <c r="K374" i="14"/>
  <c r="M374" i="14" s="1"/>
  <c r="L373" i="14"/>
  <c r="K373" i="14"/>
  <c r="M373" i="14" s="1"/>
  <c r="L372" i="14"/>
  <c r="K372" i="14"/>
  <c r="M372" i="14" s="1"/>
  <c r="L371" i="14"/>
  <c r="K371" i="14"/>
  <c r="M371" i="14" s="1"/>
  <c r="L370" i="14"/>
  <c r="K370" i="14"/>
  <c r="M370" i="14" s="1"/>
  <c r="L369" i="14"/>
  <c r="K369" i="14"/>
  <c r="M369" i="14" s="1"/>
  <c r="L368" i="14"/>
  <c r="K368" i="14"/>
  <c r="M368" i="14" s="1"/>
  <c r="L367" i="14"/>
  <c r="K367" i="14"/>
  <c r="M367" i="14" s="1"/>
  <c r="L366" i="14"/>
  <c r="K366" i="14"/>
  <c r="M366" i="14" s="1"/>
  <c r="L365" i="14"/>
  <c r="K365" i="14"/>
  <c r="M365" i="14" s="1"/>
  <c r="L364" i="14"/>
  <c r="K364" i="14"/>
  <c r="M364" i="14" s="1"/>
  <c r="L363" i="14"/>
  <c r="K363" i="14"/>
  <c r="M363" i="14" s="1"/>
  <c r="L362" i="14"/>
  <c r="K362" i="14"/>
  <c r="M362" i="14" s="1"/>
  <c r="L361" i="14"/>
  <c r="K361" i="14"/>
  <c r="M361" i="14" s="1"/>
  <c r="L360" i="14"/>
  <c r="K360" i="14"/>
  <c r="M360" i="14" s="1"/>
  <c r="L359" i="14"/>
  <c r="K359" i="14"/>
  <c r="M359" i="14" s="1"/>
  <c r="L358" i="14"/>
  <c r="K358" i="14"/>
  <c r="M358" i="14" s="1"/>
  <c r="L357" i="14"/>
  <c r="K357" i="14"/>
  <c r="M357" i="14" s="1"/>
  <c r="L356" i="14"/>
  <c r="K356" i="14"/>
  <c r="M356" i="14" s="1"/>
  <c r="L355" i="14"/>
  <c r="K355" i="14"/>
  <c r="M355" i="14" s="1"/>
  <c r="L354" i="14"/>
  <c r="K354" i="14"/>
  <c r="M354" i="14" s="1"/>
  <c r="L353" i="14"/>
  <c r="K353" i="14"/>
  <c r="M353" i="14" s="1"/>
  <c r="L352" i="14"/>
  <c r="K352" i="14"/>
  <c r="M352" i="14" s="1"/>
  <c r="L351" i="14"/>
  <c r="K351" i="14"/>
  <c r="M351" i="14" s="1"/>
  <c r="L350" i="14"/>
  <c r="K350" i="14"/>
  <c r="M350" i="14" s="1"/>
  <c r="L349" i="14"/>
  <c r="K349" i="14"/>
  <c r="M349" i="14" s="1"/>
  <c r="L348" i="14"/>
  <c r="K348" i="14"/>
  <c r="M348" i="14" s="1"/>
  <c r="L347" i="14"/>
  <c r="K347" i="14"/>
  <c r="M347" i="14" s="1"/>
  <c r="L346" i="14"/>
  <c r="K346" i="14"/>
  <c r="M346" i="14" s="1"/>
  <c r="L345" i="14"/>
  <c r="K345" i="14"/>
  <c r="M345" i="14" s="1"/>
  <c r="L344" i="14"/>
  <c r="K344" i="14"/>
  <c r="M344" i="14" s="1"/>
  <c r="L343" i="14"/>
  <c r="K343" i="14"/>
  <c r="M343" i="14" s="1"/>
  <c r="L342" i="14"/>
  <c r="K342" i="14"/>
  <c r="M342" i="14" s="1"/>
  <c r="L341" i="14"/>
  <c r="K341" i="14"/>
  <c r="M341" i="14" s="1"/>
  <c r="L340" i="14"/>
  <c r="K340" i="14"/>
  <c r="M340" i="14" s="1"/>
  <c r="L339" i="14"/>
  <c r="K339" i="14"/>
  <c r="M339" i="14" s="1"/>
  <c r="L338" i="14"/>
  <c r="K338" i="14"/>
  <c r="M338" i="14" s="1"/>
  <c r="L337" i="14"/>
  <c r="K337" i="14"/>
  <c r="M337" i="14" s="1"/>
  <c r="L336" i="14"/>
  <c r="K336" i="14"/>
  <c r="M336" i="14" s="1"/>
  <c r="L335" i="14"/>
  <c r="K335" i="14"/>
  <c r="M335" i="14" s="1"/>
  <c r="L334" i="14"/>
  <c r="K334" i="14"/>
  <c r="M334" i="14" s="1"/>
  <c r="L333" i="14"/>
  <c r="K333" i="14"/>
  <c r="M333" i="14" s="1"/>
  <c r="L332" i="14"/>
  <c r="K332" i="14"/>
  <c r="M332" i="14" s="1"/>
  <c r="L331" i="14"/>
  <c r="K331" i="14"/>
  <c r="M331" i="14" s="1"/>
  <c r="L330" i="14"/>
  <c r="K330" i="14"/>
  <c r="M330" i="14" s="1"/>
  <c r="L329" i="14"/>
  <c r="K329" i="14"/>
  <c r="M329" i="14" s="1"/>
  <c r="L328" i="14"/>
  <c r="K328" i="14"/>
  <c r="M328" i="14" s="1"/>
  <c r="L327" i="14"/>
  <c r="K327" i="14"/>
  <c r="M327" i="14" s="1"/>
  <c r="L326" i="14"/>
  <c r="K326" i="14"/>
  <c r="M326" i="14" s="1"/>
  <c r="L325" i="14"/>
  <c r="K325" i="14"/>
  <c r="M325" i="14" s="1"/>
  <c r="L324" i="14"/>
  <c r="K324" i="14"/>
  <c r="M324" i="14" s="1"/>
  <c r="L323" i="14"/>
  <c r="K323" i="14"/>
  <c r="M323" i="14" s="1"/>
  <c r="L322" i="14"/>
  <c r="K322" i="14"/>
  <c r="M322" i="14" s="1"/>
  <c r="L321" i="14"/>
  <c r="K321" i="14"/>
  <c r="M321" i="14" s="1"/>
  <c r="L320" i="14"/>
  <c r="K320" i="14"/>
  <c r="M320" i="14" s="1"/>
  <c r="L319" i="14"/>
  <c r="K319" i="14"/>
  <c r="M319" i="14" s="1"/>
  <c r="L318" i="14"/>
  <c r="K318" i="14"/>
  <c r="M318" i="14" s="1"/>
  <c r="L317" i="14"/>
  <c r="K317" i="14"/>
  <c r="M317" i="14" s="1"/>
  <c r="L316" i="14"/>
  <c r="K316" i="14"/>
  <c r="M316" i="14" s="1"/>
  <c r="L315" i="14"/>
  <c r="K315" i="14"/>
  <c r="M315" i="14" s="1"/>
  <c r="L314" i="14"/>
  <c r="K314" i="14"/>
  <c r="M314" i="14" s="1"/>
  <c r="L313" i="14"/>
  <c r="K313" i="14"/>
  <c r="M313" i="14" s="1"/>
  <c r="L312" i="14"/>
  <c r="K312" i="14"/>
  <c r="M312" i="14" s="1"/>
  <c r="L311" i="14"/>
  <c r="K311" i="14"/>
  <c r="M311" i="14" s="1"/>
  <c r="L310" i="14"/>
  <c r="K310" i="14"/>
  <c r="M310" i="14" s="1"/>
  <c r="L309" i="14"/>
  <c r="K309" i="14"/>
  <c r="M309" i="14" s="1"/>
  <c r="L308" i="14"/>
  <c r="K308" i="14"/>
  <c r="M308" i="14" s="1"/>
  <c r="L307" i="14"/>
  <c r="K307" i="14"/>
  <c r="M307" i="14" s="1"/>
  <c r="L306" i="14"/>
  <c r="K306" i="14"/>
  <c r="M306" i="14" s="1"/>
  <c r="L305" i="14"/>
  <c r="K305" i="14"/>
  <c r="M305" i="14" s="1"/>
  <c r="L304" i="14"/>
  <c r="K304" i="14"/>
  <c r="M304" i="14" s="1"/>
  <c r="L303" i="14"/>
  <c r="K303" i="14"/>
  <c r="M303" i="14" s="1"/>
  <c r="L302" i="14"/>
  <c r="K302" i="14"/>
  <c r="M302" i="14" s="1"/>
  <c r="L301" i="14"/>
  <c r="K301" i="14"/>
  <c r="M301" i="14" s="1"/>
  <c r="L300" i="14"/>
  <c r="K300" i="14"/>
  <c r="M300" i="14" s="1"/>
  <c r="L299" i="14"/>
  <c r="K299" i="14"/>
  <c r="M299" i="14" s="1"/>
  <c r="N299" i="14" s="1"/>
  <c r="L298" i="14"/>
  <c r="K298" i="14"/>
  <c r="M298" i="14" s="1"/>
  <c r="L297" i="14"/>
  <c r="K297" i="14"/>
  <c r="M297" i="14" s="1"/>
  <c r="L296" i="14"/>
  <c r="K296" i="14"/>
  <c r="M296" i="14" s="1"/>
  <c r="L295" i="14"/>
  <c r="K295" i="14"/>
  <c r="M295" i="14" s="1"/>
  <c r="L294" i="14"/>
  <c r="K294" i="14"/>
  <c r="M294" i="14" s="1"/>
  <c r="L293" i="14"/>
  <c r="K293" i="14"/>
  <c r="M293" i="14" s="1"/>
  <c r="L292" i="14"/>
  <c r="K292" i="14"/>
  <c r="M292" i="14" s="1"/>
  <c r="L291" i="14"/>
  <c r="K291" i="14"/>
  <c r="M291" i="14" s="1"/>
  <c r="L290" i="14"/>
  <c r="K290" i="14"/>
  <c r="M290" i="14" s="1"/>
  <c r="N290" i="14" s="1"/>
  <c r="L289" i="14"/>
  <c r="K289" i="14"/>
  <c r="M289" i="14" s="1"/>
  <c r="L288" i="14"/>
  <c r="K288" i="14"/>
  <c r="M288" i="14" s="1"/>
  <c r="L287" i="14"/>
  <c r="K287" i="14"/>
  <c r="L286" i="14"/>
  <c r="K286" i="14"/>
  <c r="M286" i="14" s="1"/>
  <c r="L285" i="14"/>
  <c r="K285" i="14"/>
  <c r="M285" i="14" s="1"/>
  <c r="N285" i="14" s="1"/>
  <c r="L284" i="14"/>
  <c r="K284" i="14"/>
  <c r="M284" i="14" s="1"/>
  <c r="N284" i="14" s="1"/>
  <c r="L283" i="14"/>
  <c r="K283" i="14"/>
  <c r="M283" i="14" s="1"/>
  <c r="N283" i="14" s="1"/>
  <c r="L282" i="14"/>
  <c r="K282" i="14"/>
  <c r="M282" i="14" s="1"/>
  <c r="N282" i="14" s="1"/>
  <c r="L281" i="14"/>
  <c r="K281" i="14"/>
  <c r="M281" i="14" s="1"/>
  <c r="N281" i="14" s="1"/>
  <c r="L280" i="14"/>
  <c r="K280" i="14"/>
  <c r="M280" i="14" s="1"/>
  <c r="N280" i="14" s="1"/>
  <c r="L279" i="14"/>
  <c r="K279" i="14"/>
  <c r="M279" i="14" s="1"/>
  <c r="N279" i="14" s="1"/>
  <c r="L278" i="14"/>
  <c r="K278" i="14"/>
  <c r="M278" i="14" s="1"/>
  <c r="N278" i="14" s="1"/>
  <c r="L277" i="14"/>
  <c r="K277" i="14"/>
  <c r="M277" i="14" s="1"/>
  <c r="N277" i="14" s="1"/>
  <c r="L276" i="14"/>
  <c r="K276" i="14"/>
  <c r="M276" i="14" s="1"/>
  <c r="N276" i="14" s="1"/>
  <c r="L275" i="14"/>
  <c r="K275" i="14"/>
  <c r="M275" i="14" s="1"/>
  <c r="L274" i="14"/>
  <c r="K274" i="14"/>
  <c r="M274" i="14" s="1"/>
  <c r="N274" i="14" s="1"/>
  <c r="L273" i="14"/>
  <c r="K273" i="14"/>
  <c r="M273" i="14" s="1"/>
  <c r="N273" i="14" s="1"/>
  <c r="L272" i="14"/>
  <c r="K272" i="14"/>
  <c r="M272" i="14" s="1"/>
  <c r="N272" i="14" s="1"/>
  <c r="L271" i="14"/>
  <c r="K271" i="14"/>
  <c r="M271" i="14" s="1"/>
  <c r="N271" i="14" s="1"/>
  <c r="L270" i="14"/>
  <c r="K270" i="14"/>
  <c r="M270" i="14" s="1"/>
  <c r="N270" i="14" s="1"/>
  <c r="L269" i="14"/>
  <c r="K269" i="14"/>
  <c r="M269" i="14" s="1"/>
  <c r="N269" i="14" s="1"/>
  <c r="L268" i="14"/>
  <c r="K268" i="14"/>
  <c r="M268" i="14" s="1"/>
  <c r="N268" i="14" s="1"/>
  <c r="L267" i="14"/>
  <c r="K267" i="14"/>
  <c r="M267" i="14" s="1"/>
  <c r="N267" i="14" s="1"/>
  <c r="L266" i="14"/>
  <c r="K266" i="14"/>
  <c r="M266" i="14" s="1"/>
  <c r="N266" i="14" s="1"/>
  <c r="L265" i="14"/>
  <c r="K265" i="14"/>
  <c r="M265" i="14" s="1"/>
  <c r="N265" i="14" s="1"/>
  <c r="L264" i="14"/>
  <c r="K264" i="14"/>
  <c r="M264" i="14" s="1"/>
  <c r="N264" i="14" s="1"/>
  <c r="L263" i="14"/>
  <c r="K263" i="14"/>
  <c r="M263" i="14" s="1"/>
  <c r="N263" i="14" s="1"/>
  <c r="L262" i="14"/>
  <c r="K262" i="14"/>
  <c r="M262" i="14" s="1"/>
  <c r="N262" i="14" s="1"/>
  <c r="L261" i="14"/>
  <c r="K261" i="14"/>
  <c r="M261" i="14" s="1"/>
  <c r="N261" i="14" s="1"/>
  <c r="L260" i="14"/>
  <c r="K260" i="14"/>
  <c r="M260" i="14" s="1"/>
  <c r="N260" i="14" s="1"/>
  <c r="L259" i="14"/>
  <c r="K259" i="14"/>
  <c r="M259" i="14" s="1"/>
  <c r="N259" i="14" s="1"/>
  <c r="L258" i="14"/>
  <c r="K258" i="14"/>
  <c r="M258" i="14" s="1"/>
  <c r="N258" i="14" s="1"/>
  <c r="L257" i="14"/>
  <c r="K257" i="14"/>
  <c r="M257" i="14" s="1"/>
  <c r="N257" i="14" s="1"/>
  <c r="L256" i="14"/>
  <c r="K256" i="14"/>
  <c r="M256" i="14" s="1"/>
  <c r="N256" i="14" s="1"/>
  <c r="L255" i="14"/>
  <c r="K255" i="14"/>
  <c r="M255" i="14" s="1"/>
  <c r="N255" i="14" s="1"/>
  <c r="L254" i="14"/>
  <c r="K254" i="14"/>
  <c r="M254" i="14" s="1"/>
  <c r="N254" i="14" s="1"/>
  <c r="L253" i="14"/>
  <c r="K253" i="14"/>
  <c r="M253" i="14" s="1"/>
  <c r="N253" i="14" s="1"/>
  <c r="L252" i="14"/>
  <c r="K252" i="14"/>
  <c r="M252" i="14" s="1"/>
  <c r="N252" i="14" s="1"/>
  <c r="L251" i="14"/>
  <c r="K251" i="14"/>
  <c r="M251" i="14" s="1"/>
  <c r="N251" i="14" s="1"/>
  <c r="L250" i="14"/>
  <c r="K250" i="14"/>
  <c r="M250" i="14" s="1"/>
  <c r="N250" i="14" s="1"/>
  <c r="L249" i="14"/>
  <c r="K249" i="14"/>
  <c r="M249" i="14" s="1"/>
  <c r="N249" i="14" s="1"/>
  <c r="L248" i="14"/>
  <c r="K248" i="14"/>
  <c r="M248" i="14" s="1"/>
  <c r="N248" i="14" s="1"/>
  <c r="L247" i="14"/>
  <c r="K247" i="14"/>
  <c r="M247" i="14" s="1"/>
  <c r="N247" i="14" s="1"/>
  <c r="L246" i="14"/>
  <c r="K246" i="14"/>
  <c r="M246" i="14" s="1"/>
  <c r="N246" i="14" s="1"/>
  <c r="L245" i="14"/>
  <c r="K245" i="14"/>
  <c r="M245" i="14" s="1"/>
  <c r="N245" i="14" s="1"/>
  <c r="L244" i="14"/>
  <c r="K244" i="14"/>
  <c r="M244" i="14" s="1"/>
  <c r="N244" i="14" s="1"/>
  <c r="L243" i="14"/>
  <c r="K243" i="14"/>
  <c r="M243" i="14" s="1"/>
  <c r="N243" i="14" s="1"/>
  <c r="L242" i="14"/>
  <c r="K242" i="14"/>
  <c r="M242" i="14" s="1"/>
  <c r="N242" i="14" s="1"/>
  <c r="L241" i="14"/>
  <c r="K241" i="14"/>
  <c r="M241" i="14" s="1"/>
  <c r="N241" i="14" s="1"/>
  <c r="L240" i="14"/>
  <c r="K240" i="14"/>
  <c r="M240" i="14" s="1"/>
  <c r="N240" i="14" s="1"/>
  <c r="L239" i="14"/>
  <c r="K239" i="14"/>
  <c r="M239" i="14" s="1"/>
  <c r="N239" i="14" s="1"/>
  <c r="L238" i="14"/>
  <c r="K238" i="14"/>
  <c r="M238" i="14" s="1"/>
  <c r="N238" i="14" s="1"/>
  <c r="L237" i="14"/>
  <c r="K237" i="14"/>
  <c r="M237" i="14" s="1"/>
  <c r="N237" i="14" s="1"/>
  <c r="L236" i="14"/>
  <c r="K236" i="14"/>
  <c r="M236" i="14" s="1"/>
  <c r="N236" i="14" s="1"/>
  <c r="L235" i="14"/>
  <c r="K235" i="14"/>
  <c r="M235" i="14" s="1"/>
  <c r="N235" i="14" s="1"/>
  <c r="L234" i="14"/>
  <c r="K234" i="14"/>
  <c r="M234" i="14" s="1"/>
  <c r="N234" i="14" s="1"/>
  <c r="L233" i="14"/>
  <c r="K233" i="14"/>
  <c r="M233" i="14" s="1"/>
  <c r="N233" i="14" s="1"/>
  <c r="L232" i="14"/>
  <c r="K232" i="14"/>
  <c r="M232" i="14" s="1"/>
  <c r="N232" i="14" s="1"/>
  <c r="L231" i="14"/>
  <c r="K231" i="14"/>
  <c r="M231" i="14" s="1"/>
  <c r="N231" i="14" s="1"/>
  <c r="L230" i="14"/>
  <c r="K230" i="14"/>
  <c r="M230" i="14" s="1"/>
  <c r="N230" i="14" s="1"/>
  <c r="L229" i="14"/>
  <c r="K229" i="14"/>
  <c r="M229" i="14" s="1"/>
  <c r="N229" i="14" s="1"/>
  <c r="L228" i="14"/>
  <c r="K228" i="14"/>
  <c r="M228" i="14" s="1"/>
  <c r="N228" i="14" s="1"/>
  <c r="L227" i="14"/>
  <c r="K227" i="14"/>
  <c r="L226" i="14"/>
  <c r="K226" i="14"/>
  <c r="L225" i="14"/>
  <c r="K225" i="14"/>
  <c r="M225" i="14" s="1"/>
  <c r="N225" i="14" s="1"/>
  <c r="L224" i="14"/>
  <c r="K224" i="14"/>
  <c r="M224" i="14" s="1"/>
  <c r="N224" i="14" s="1"/>
  <c r="L223" i="14"/>
  <c r="K223" i="14"/>
  <c r="M223" i="14" s="1"/>
  <c r="L222" i="14"/>
  <c r="K222" i="14"/>
  <c r="M222" i="14" s="1"/>
  <c r="L221" i="14"/>
  <c r="K221" i="14"/>
  <c r="M221" i="14" s="1"/>
  <c r="N221" i="14" s="1"/>
  <c r="L220" i="14"/>
  <c r="K220" i="14"/>
  <c r="M220" i="14" s="1"/>
  <c r="L219" i="14"/>
  <c r="K219" i="14"/>
  <c r="M219" i="14" s="1"/>
  <c r="L218" i="14"/>
  <c r="K218" i="14"/>
  <c r="M218" i="14" s="1"/>
  <c r="N218" i="14" s="1"/>
  <c r="L217" i="14"/>
  <c r="K217" i="14"/>
  <c r="M217" i="14" s="1"/>
  <c r="N217" i="14" s="1"/>
  <c r="L216" i="14"/>
  <c r="K216" i="14"/>
  <c r="L215" i="14"/>
  <c r="K215" i="14"/>
  <c r="L214" i="14"/>
  <c r="K214" i="14"/>
  <c r="M214" i="14" s="1"/>
  <c r="N214" i="14" s="1"/>
  <c r="L213" i="14"/>
  <c r="K213" i="14"/>
  <c r="M213" i="14" s="1"/>
  <c r="L212" i="14"/>
  <c r="K212" i="14"/>
  <c r="M212" i="14" s="1"/>
  <c r="L211" i="14"/>
  <c r="K211" i="14"/>
  <c r="M211" i="14" s="1"/>
  <c r="L210" i="14"/>
  <c r="K210" i="14"/>
  <c r="M210" i="14" s="1"/>
  <c r="L209" i="14"/>
  <c r="K209" i="14"/>
  <c r="L208" i="14"/>
  <c r="K208" i="14"/>
  <c r="M208" i="14" s="1"/>
  <c r="L207" i="14"/>
  <c r="K207" i="14"/>
  <c r="M207" i="14" s="1"/>
  <c r="L206" i="14"/>
  <c r="K206" i="14"/>
  <c r="M206" i="14" s="1"/>
  <c r="L205" i="14"/>
  <c r="K205" i="14"/>
  <c r="L204" i="14"/>
  <c r="K204" i="14"/>
  <c r="M204" i="14" s="1"/>
  <c r="L203" i="14"/>
  <c r="K203" i="14"/>
  <c r="L202" i="14"/>
  <c r="K202" i="14"/>
  <c r="L201" i="14"/>
  <c r="K201" i="14"/>
  <c r="L200" i="14"/>
  <c r="K200" i="14"/>
  <c r="M200" i="14" s="1"/>
  <c r="L199" i="14"/>
  <c r="K199" i="14"/>
  <c r="M199" i="14" s="1"/>
  <c r="L198" i="14"/>
  <c r="K198" i="14"/>
  <c r="L197" i="14"/>
  <c r="K197" i="14"/>
  <c r="L196" i="14"/>
  <c r="K196" i="14"/>
  <c r="M196" i="14" s="1"/>
  <c r="L195" i="14"/>
  <c r="K195" i="14"/>
  <c r="M195" i="14" s="1"/>
  <c r="L194" i="14"/>
  <c r="K194" i="14"/>
  <c r="L193" i="14"/>
  <c r="K193" i="14"/>
  <c r="L192" i="14"/>
  <c r="K192" i="14"/>
  <c r="L191" i="14"/>
  <c r="K191" i="14"/>
  <c r="M191" i="14" s="1"/>
  <c r="L190" i="14"/>
  <c r="K190" i="14"/>
  <c r="M190" i="14" s="1"/>
  <c r="L189" i="14"/>
  <c r="K189" i="14"/>
  <c r="L188" i="14"/>
  <c r="K188" i="14"/>
  <c r="L187" i="14"/>
  <c r="K187" i="14"/>
  <c r="M187" i="14" s="1"/>
  <c r="L186" i="14"/>
  <c r="K186" i="14"/>
  <c r="M186" i="14" s="1"/>
  <c r="L185" i="14"/>
  <c r="K185" i="14"/>
  <c r="L184" i="14"/>
  <c r="K184" i="14"/>
  <c r="M184" i="14" s="1"/>
  <c r="L183" i="14"/>
  <c r="K183" i="14"/>
  <c r="M183" i="14" s="1"/>
  <c r="L182" i="14"/>
  <c r="K182" i="14"/>
  <c r="L181" i="14"/>
  <c r="K181" i="14"/>
  <c r="L180" i="14"/>
  <c r="K180" i="14"/>
  <c r="M180" i="14" s="1"/>
  <c r="L179" i="14"/>
  <c r="K179" i="14"/>
  <c r="M179" i="14" s="1"/>
  <c r="L178" i="14"/>
  <c r="K178" i="14"/>
  <c r="L177" i="14"/>
  <c r="K177" i="14"/>
  <c r="L176" i="14"/>
  <c r="K176" i="14"/>
  <c r="L175" i="14"/>
  <c r="K175" i="14"/>
  <c r="M175" i="14" s="1"/>
  <c r="L174" i="14"/>
  <c r="K174" i="14"/>
  <c r="M174" i="14" s="1"/>
  <c r="L173" i="14"/>
  <c r="K173" i="14"/>
  <c r="L172" i="14"/>
  <c r="K172" i="14"/>
  <c r="M172" i="14" s="1"/>
  <c r="L171" i="14"/>
  <c r="K171" i="14"/>
  <c r="M171" i="14" s="1"/>
  <c r="L170" i="14"/>
  <c r="K170" i="14"/>
  <c r="M170" i="14" s="1"/>
  <c r="L169" i="14"/>
  <c r="K169" i="14"/>
  <c r="L168" i="14"/>
  <c r="K168" i="14"/>
  <c r="M168" i="14" s="1"/>
  <c r="L167" i="14"/>
  <c r="K167" i="14"/>
  <c r="M167" i="14" s="1"/>
  <c r="L166" i="14"/>
  <c r="K166" i="14"/>
  <c r="L165" i="14"/>
  <c r="K165" i="14"/>
  <c r="L164" i="14"/>
  <c r="K164" i="14"/>
  <c r="M164" i="14" s="1"/>
  <c r="L163" i="14"/>
  <c r="K163" i="14"/>
  <c r="M163" i="14" s="1"/>
  <c r="L162" i="14"/>
  <c r="K162" i="14"/>
  <c r="L161" i="14"/>
  <c r="K161" i="14"/>
  <c r="L160" i="14"/>
  <c r="K160" i="14"/>
  <c r="L159" i="14"/>
  <c r="K159" i="14"/>
  <c r="M159" i="14" s="1"/>
  <c r="L158" i="14"/>
  <c r="K158" i="14"/>
  <c r="M158" i="14" s="1"/>
  <c r="L157" i="14"/>
  <c r="K157" i="14"/>
  <c r="L156" i="14"/>
  <c r="K156" i="14"/>
  <c r="L155" i="14"/>
  <c r="K155" i="14"/>
  <c r="M155" i="14" s="1"/>
  <c r="L154" i="14"/>
  <c r="K154" i="14"/>
  <c r="M154" i="14" s="1"/>
  <c r="L153" i="14"/>
  <c r="K153" i="14"/>
  <c r="L152" i="14"/>
  <c r="K152" i="14"/>
  <c r="M152" i="14" s="1"/>
  <c r="L151" i="14"/>
  <c r="K151" i="14"/>
  <c r="M151" i="14" s="1"/>
  <c r="L150" i="14"/>
  <c r="K150" i="14"/>
  <c r="L149" i="14"/>
  <c r="K149" i="14"/>
  <c r="L148" i="14"/>
  <c r="K148" i="14"/>
  <c r="M148" i="14" s="1"/>
  <c r="L147" i="14"/>
  <c r="K147" i="14"/>
  <c r="M147" i="14" s="1"/>
  <c r="L146" i="14"/>
  <c r="K146" i="14"/>
  <c r="M146" i="14" s="1"/>
  <c r="L145" i="14"/>
  <c r="K145" i="14"/>
  <c r="L144" i="14"/>
  <c r="K144" i="14"/>
  <c r="L143" i="14"/>
  <c r="K143" i="14"/>
  <c r="M143" i="14" s="1"/>
  <c r="L142" i="14"/>
  <c r="K142" i="14"/>
  <c r="M142" i="14" s="1"/>
  <c r="L141" i="14"/>
  <c r="K141" i="14"/>
  <c r="L140" i="14"/>
  <c r="K140" i="14"/>
  <c r="L139" i="14"/>
  <c r="K139" i="14"/>
  <c r="M139" i="14" s="1"/>
  <c r="L138" i="14"/>
  <c r="K138" i="14"/>
  <c r="M138" i="14" s="1"/>
  <c r="L137" i="14"/>
  <c r="K137" i="14"/>
  <c r="L136" i="14"/>
  <c r="K136" i="14"/>
  <c r="M136" i="14" s="1"/>
  <c r="L135" i="14"/>
  <c r="K135" i="14"/>
  <c r="M135" i="14" s="1"/>
  <c r="L134" i="14"/>
  <c r="K134" i="14"/>
  <c r="L133" i="14"/>
  <c r="K133" i="14"/>
  <c r="L132" i="14"/>
  <c r="K132" i="14"/>
  <c r="M132" i="14" s="1"/>
  <c r="L131" i="14"/>
  <c r="K131" i="14"/>
  <c r="M131" i="14" s="1"/>
  <c r="L130" i="14"/>
  <c r="K130" i="14"/>
  <c r="L129" i="14"/>
  <c r="K129" i="14"/>
  <c r="L128" i="14"/>
  <c r="K128" i="14"/>
  <c r="L127" i="14"/>
  <c r="K127" i="14"/>
  <c r="M127" i="14" s="1"/>
  <c r="L126" i="14"/>
  <c r="K126" i="14"/>
  <c r="M126" i="14" s="1"/>
  <c r="L125" i="14"/>
  <c r="K125" i="14"/>
  <c r="L124" i="14"/>
  <c r="K124" i="14"/>
  <c r="L123" i="14"/>
  <c r="K123" i="14"/>
  <c r="M123" i="14" s="1"/>
  <c r="L122" i="14"/>
  <c r="K122" i="14"/>
  <c r="M122" i="14" s="1"/>
  <c r="L121" i="14"/>
  <c r="K121" i="14"/>
  <c r="L120" i="14"/>
  <c r="K120" i="14"/>
  <c r="M120" i="14" s="1"/>
  <c r="L119" i="14"/>
  <c r="K119" i="14"/>
  <c r="M119" i="14" s="1"/>
  <c r="L118" i="14"/>
  <c r="K118" i="14"/>
  <c r="M118" i="14" s="1"/>
  <c r="L117" i="14"/>
  <c r="K117" i="14"/>
  <c r="M117" i="14" s="1"/>
  <c r="L116" i="14"/>
  <c r="K116" i="14"/>
  <c r="L115" i="14"/>
  <c r="K115" i="14"/>
  <c r="M115" i="14" s="1"/>
  <c r="L114" i="14"/>
  <c r="K114" i="14"/>
  <c r="M114" i="14" s="1"/>
  <c r="L113" i="14"/>
  <c r="K113" i="14"/>
  <c r="L112" i="14"/>
  <c r="K112" i="14"/>
  <c r="M112" i="14" s="1"/>
  <c r="L111" i="14"/>
  <c r="K111" i="14"/>
  <c r="M111" i="14" s="1"/>
  <c r="L110" i="14"/>
  <c r="K110" i="14"/>
  <c r="M110" i="14" s="1"/>
  <c r="L109" i="14"/>
  <c r="K109" i="14"/>
  <c r="L108" i="14"/>
  <c r="K108" i="14"/>
  <c r="L107" i="14"/>
  <c r="K107" i="14"/>
  <c r="M107" i="14" s="1"/>
  <c r="L106" i="14"/>
  <c r="K106" i="14"/>
  <c r="M106" i="14" s="1"/>
  <c r="L105" i="14"/>
  <c r="K105" i="14"/>
  <c r="L104" i="14"/>
  <c r="K104" i="14"/>
  <c r="M104" i="14" s="1"/>
  <c r="L103" i="14"/>
  <c r="K103" i="14"/>
  <c r="M103" i="14" s="1"/>
  <c r="L102" i="14"/>
  <c r="K102" i="14"/>
  <c r="M102" i="14" s="1"/>
  <c r="L101" i="14"/>
  <c r="K101" i="14"/>
  <c r="L100" i="14"/>
  <c r="K100" i="14"/>
  <c r="M100" i="14" s="1"/>
  <c r="L99" i="14"/>
  <c r="K99" i="14"/>
  <c r="M99" i="14" s="1"/>
  <c r="L98" i="14"/>
  <c r="K98" i="14"/>
  <c r="M98" i="14" s="1"/>
  <c r="L97" i="14"/>
  <c r="K97" i="14"/>
  <c r="L96" i="14"/>
  <c r="K96" i="14"/>
  <c r="L95" i="14"/>
  <c r="K95" i="14"/>
  <c r="M95" i="14" s="1"/>
  <c r="L94" i="14"/>
  <c r="K94" i="14"/>
  <c r="M94" i="14" s="1"/>
  <c r="L93" i="14"/>
  <c r="K93" i="14"/>
  <c r="L92" i="14"/>
  <c r="K92" i="14"/>
  <c r="L91" i="14"/>
  <c r="K91" i="14"/>
  <c r="M91" i="14" s="1"/>
  <c r="L90" i="14"/>
  <c r="K90" i="14"/>
  <c r="M90" i="14" s="1"/>
  <c r="L89" i="14"/>
  <c r="K89" i="14"/>
  <c r="L88" i="14"/>
  <c r="K88" i="14"/>
  <c r="L87" i="14"/>
  <c r="K87" i="14"/>
  <c r="M87" i="14" s="1"/>
  <c r="L86" i="14"/>
  <c r="K86" i="14"/>
  <c r="M86" i="14" s="1"/>
  <c r="L85" i="14"/>
  <c r="K85" i="14"/>
  <c r="L84" i="14"/>
  <c r="K84" i="14"/>
  <c r="M84" i="14" s="1"/>
  <c r="L83" i="14"/>
  <c r="K83" i="14"/>
  <c r="M83" i="14" s="1"/>
  <c r="L82" i="14"/>
  <c r="K82" i="14"/>
  <c r="M82" i="14" s="1"/>
  <c r="L81" i="14"/>
  <c r="K81" i="14"/>
  <c r="L80" i="14"/>
  <c r="K80" i="14"/>
  <c r="M80" i="14" s="1"/>
  <c r="L79" i="14"/>
  <c r="K79" i="14"/>
  <c r="M79" i="14" s="1"/>
  <c r="L78" i="14"/>
  <c r="K78" i="14"/>
  <c r="M78" i="14" s="1"/>
  <c r="L77" i="14"/>
  <c r="K77" i="14"/>
  <c r="L76" i="14"/>
  <c r="K76" i="14"/>
  <c r="L75" i="14"/>
  <c r="K75" i="14"/>
  <c r="M75" i="14" s="1"/>
  <c r="L74" i="14"/>
  <c r="K74" i="14"/>
  <c r="M74" i="14" s="1"/>
  <c r="L73" i="14"/>
  <c r="K73" i="14"/>
  <c r="L72" i="14"/>
  <c r="K72" i="14"/>
  <c r="L71" i="14"/>
  <c r="K71" i="14"/>
  <c r="M71" i="14" s="1"/>
  <c r="L70" i="14"/>
  <c r="K70" i="14"/>
  <c r="M70" i="14" s="1"/>
  <c r="L69" i="14"/>
  <c r="K69" i="14"/>
  <c r="M69" i="14" s="1"/>
  <c r="L68" i="14"/>
  <c r="K68" i="14"/>
  <c r="M68" i="14" s="1"/>
  <c r="L67" i="14"/>
  <c r="K67" i="14"/>
  <c r="M67" i="14" s="1"/>
  <c r="L66" i="14"/>
  <c r="K66" i="14"/>
  <c r="M66" i="14" s="1"/>
  <c r="L65" i="14"/>
  <c r="K65" i="14"/>
  <c r="L64" i="14"/>
  <c r="K64" i="14"/>
  <c r="L63" i="14"/>
  <c r="K63" i="14"/>
  <c r="M63" i="14" s="1"/>
  <c r="L62" i="14"/>
  <c r="K62" i="14"/>
  <c r="M62" i="14" s="1"/>
  <c r="L61" i="14"/>
  <c r="K61" i="14"/>
  <c r="L60" i="14"/>
  <c r="K60" i="14"/>
  <c r="M60" i="14" s="1"/>
  <c r="L59" i="14"/>
  <c r="K59" i="14"/>
  <c r="M59" i="14" s="1"/>
  <c r="L58" i="14"/>
  <c r="K58" i="14"/>
  <c r="M58" i="14" s="1"/>
  <c r="N58" i="14" s="1"/>
  <c r="L57" i="14"/>
  <c r="K57" i="14"/>
  <c r="M57" i="14" s="1"/>
  <c r="N57" i="14" s="1"/>
  <c r="L56" i="14"/>
  <c r="K56" i="14"/>
  <c r="M56" i="14" s="1"/>
  <c r="L55" i="14"/>
  <c r="K55" i="14"/>
  <c r="M55" i="14" s="1"/>
  <c r="N55" i="14" s="1"/>
  <c r="L54" i="14"/>
  <c r="K54" i="14"/>
  <c r="M54" i="14" s="1"/>
  <c r="N54" i="14" s="1"/>
  <c r="L53" i="14"/>
  <c r="K53" i="14"/>
  <c r="M53" i="14" s="1"/>
  <c r="N53" i="14" s="1"/>
  <c r="L52" i="14"/>
  <c r="K52" i="14"/>
  <c r="M52" i="14" s="1"/>
  <c r="N52" i="14" s="1"/>
  <c r="L51" i="14"/>
  <c r="K51" i="14"/>
  <c r="M51" i="14" s="1"/>
  <c r="N51" i="14" s="1"/>
  <c r="L50" i="14"/>
  <c r="K50" i="14"/>
  <c r="M50" i="14" s="1"/>
  <c r="N50" i="14" s="1"/>
  <c r="L49" i="14"/>
  <c r="K49" i="14"/>
  <c r="M49" i="14" s="1"/>
  <c r="N49" i="14" s="1"/>
  <c r="L48" i="14"/>
  <c r="K48" i="14"/>
  <c r="M48" i="14" s="1"/>
  <c r="N48" i="14" s="1"/>
  <c r="L47" i="14"/>
  <c r="K47" i="14"/>
  <c r="M47" i="14" s="1"/>
  <c r="N47" i="14" s="1"/>
  <c r="L46" i="14"/>
  <c r="K46" i="14"/>
  <c r="M46" i="14" s="1"/>
  <c r="N46" i="14" s="1"/>
  <c r="L45" i="14"/>
  <c r="K45" i="14"/>
  <c r="M45" i="14" s="1"/>
  <c r="N45" i="14" s="1"/>
  <c r="L44" i="14"/>
  <c r="K44" i="14"/>
  <c r="M44" i="14" s="1"/>
  <c r="N44" i="14" s="1"/>
  <c r="L43" i="14"/>
  <c r="K43" i="14"/>
  <c r="M43" i="14" s="1"/>
  <c r="N43" i="14" s="1"/>
  <c r="L42" i="14"/>
  <c r="K42" i="14"/>
  <c r="M42" i="14" s="1"/>
  <c r="N42" i="14" s="1"/>
  <c r="L41" i="14"/>
  <c r="K41" i="14"/>
  <c r="M41" i="14" s="1"/>
  <c r="N41" i="14" s="1"/>
  <c r="L40" i="14"/>
  <c r="K40" i="14"/>
  <c r="M40" i="14" s="1"/>
  <c r="N40" i="14" s="1"/>
  <c r="L39" i="14"/>
  <c r="K39" i="14"/>
  <c r="M39" i="14" s="1"/>
  <c r="N39" i="14" s="1"/>
  <c r="L38" i="14"/>
  <c r="K38" i="14"/>
  <c r="M38" i="14" s="1"/>
  <c r="N38" i="14" s="1"/>
  <c r="L37" i="14"/>
  <c r="K37" i="14"/>
  <c r="M37" i="14" s="1"/>
  <c r="N37" i="14" s="1"/>
  <c r="L36" i="14"/>
  <c r="K36" i="14"/>
  <c r="M36" i="14" s="1"/>
  <c r="N36" i="14" s="1"/>
  <c r="L35" i="14"/>
  <c r="K35" i="14"/>
  <c r="M35" i="14" s="1"/>
  <c r="N35" i="14" s="1"/>
  <c r="L34" i="14"/>
  <c r="K34" i="14"/>
  <c r="M34" i="14" s="1"/>
  <c r="N34" i="14" s="1"/>
  <c r="L33" i="14"/>
  <c r="K33" i="14"/>
  <c r="M33" i="14" s="1"/>
  <c r="N33" i="14" s="1"/>
  <c r="L32" i="14"/>
  <c r="K32" i="14"/>
  <c r="M32" i="14" s="1"/>
  <c r="N32" i="14" s="1"/>
  <c r="L31" i="14"/>
  <c r="K31" i="14"/>
  <c r="M31" i="14" s="1"/>
  <c r="L30" i="14"/>
  <c r="K30" i="14"/>
  <c r="M30" i="14" s="1"/>
  <c r="N30" i="14" s="1"/>
  <c r="L29" i="14"/>
  <c r="K29" i="14"/>
  <c r="M29" i="14" s="1"/>
  <c r="N29" i="14" s="1"/>
  <c r="L28" i="14"/>
  <c r="K28" i="14"/>
  <c r="M28" i="14" s="1"/>
  <c r="N28" i="14" s="1"/>
  <c r="L27" i="14"/>
  <c r="K27" i="14"/>
  <c r="M27" i="14" s="1"/>
  <c r="N27" i="14" s="1"/>
  <c r="L26" i="14"/>
  <c r="K26" i="14"/>
  <c r="M26" i="14" s="1"/>
  <c r="N26" i="14" s="1"/>
  <c r="L25" i="14"/>
  <c r="K25" i="14"/>
  <c r="M25" i="14" s="1"/>
  <c r="N25" i="14" s="1"/>
  <c r="L24" i="14"/>
  <c r="K24" i="14"/>
  <c r="M24" i="14" s="1"/>
  <c r="N24" i="14" s="1"/>
  <c r="L23" i="14"/>
  <c r="K23" i="14"/>
  <c r="M23" i="14" s="1"/>
  <c r="N23" i="14" s="1"/>
  <c r="L22" i="14"/>
  <c r="K22" i="14"/>
  <c r="M22" i="14" s="1"/>
  <c r="N22" i="14" s="1"/>
  <c r="L21" i="14"/>
  <c r="K21" i="14"/>
  <c r="M21" i="14" s="1"/>
  <c r="N21" i="14" s="1"/>
  <c r="L20" i="14"/>
  <c r="K20" i="14"/>
  <c r="M20" i="14" s="1"/>
  <c r="N20" i="14" s="1"/>
  <c r="L19" i="14"/>
  <c r="K19" i="14"/>
  <c r="M19" i="14" s="1"/>
  <c r="N19" i="14" s="1"/>
  <c r="L18" i="14"/>
  <c r="K18" i="14"/>
  <c r="M18" i="14" s="1"/>
  <c r="L17" i="14"/>
  <c r="K17" i="14"/>
  <c r="M17" i="14" s="1"/>
  <c r="N17" i="14" s="1"/>
  <c r="L16" i="14"/>
  <c r="K16" i="14"/>
  <c r="M16" i="14" s="1"/>
  <c r="N16" i="14" s="1"/>
  <c r="L15" i="14"/>
  <c r="K15" i="14"/>
  <c r="M15" i="14" s="1"/>
  <c r="N15" i="14" s="1"/>
  <c r="L14" i="14"/>
  <c r="K14" i="14"/>
  <c r="M14" i="14" s="1"/>
  <c r="N14" i="14" s="1"/>
  <c r="L13" i="14"/>
  <c r="K13" i="14"/>
  <c r="M13" i="14" s="1"/>
  <c r="N13" i="14" s="1"/>
  <c r="L12" i="14"/>
  <c r="K12" i="14"/>
  <c r="M12" i="14" s="1"/>
  <c r="N12" i="14" s="1"/>
  <c r="L11" i="14"/>
  <c r="K11" i="14"/>
  <c r="M11" i="14" s="1"/>
  <c r="N11" i="14" s="1"/>
  <c r="L10" i="14"/>
  <c r="K10" i="14"/>
  <c r="M10" i="14" s="1"/>
  <c r="N10" i="14" s="1"/>
  <c r="L9" i="14"/>
  <c r="K9" i="14"/>
  <c r="M9" i="14" s="1"/>
  <c r="N9" i="14" s="1"/>
  <c r="L8" i="14"/>
  <c r="K8" i="14"/>
  <c r="M8" i="14" s="1"/>
  <c r="N8" i="14" s="1"/>
  <c r="L7" i="14"/>
  <c r="K7" i="14"/>
  <c r="M7" i="14" s="1"/>
  <c r="N7" i="14" s="1"/>
  <c r="L6" i="14"/>
  <c r="K6" i="14"/>
  <c r="M6" i="14" s="1"/>
  <c r="N6" i="14" s="1"/>
  <c r="L5" i="14"/>
  <c r="K5" i="14"/>
  <c r="M5" i="14" s="1"/>
  <c r="N5" i="14" s="1"/>
  <c r="N343" i="14" l="1"/>
  <c r="N375" i="14"/>
  <c r="N344" i="14"/>
  <c r="N328" i="14"/>
  <c r="N360" i="14"/>
  <c r="N392" i="14"/>
  <c r="N415" i="14"/>
  <c r="N327" i="14"/>
  <c r="N359" i="14"/>
  <c r="N391" i="14"/>
  <c r="N412" i="14"/>
  <c r="N220" i="14"/>
  <c r="N223" i="14"/>
  <c r="N292" i="14"/>
  <c r="N307" i="14"/>
  <c r="N320" i="14"/>
  <c r="N336" i="14"/>
  <c r="N352" i="14"/>
  <c r="N368" i="14"/>
  <c r="N384" i="14"/>
  <c r="N400" i="14"/>
  <c r="N407" i="14"/>
  <c r="N219" i="14"/>
  <c r="N222" i="14"/>
  <c r="N300" i="14"/>
  <c r="N319" i="14"/>
  <c r="N335" i="14"/>
  <c r="N351" i="14"/>
  <c r="N367" i="14"/>
  <c r="N383" i="14"/>
  <c r="N399" i="14"/>
  <c r="N404" i="14"/>
  <c r="N206" i="14"/>
  <c r="N211" i="14"/>
  <c r="N295" i="14"/>
  <c r="N308" i="14"/>
  <c r="N323" i="14"/>
  <c r="N331" i="14"/>
  <c r="N339" i="14"/>
  <c r="N347" i="14"/>
  <c r="N355" i="14"/>
  <c r="N363" i="14"/>
  <c r="N371" i="14"/>
  <c r="N379" i="14"/>
  <c r="N387" i="14"/>
  <c r="N395" i="14"/>
  <c r="N408" i="14"/>
  <c r="N416" i="14"/>
  <c r="N460" i="14"/>
  <c r="N464" i="14"/>
  <c r="N468" i="14"/>
  <c r="N472" i="14"/>
  <c r="N476" i="14"/>
  <c r="N480" i="14"/>
  <c r="N484" i="14"/>
  <c r="N488" i="14"/>
  <c r="N492" i="14"/>
  <c r="N496" i="14"/>
  <c r="N500" i="14"/>
  <c r="N286" i="14"/>
  <c r="N291" i="14"/>
  <c r="N304" i="14"/>
  <c r="N312" i="14"/>
  <c r="N486" i="14"/>
  <c r="N490" i="14"/>
  <c r="N494" i="14"/>
  <c r="N498" i="14"/>
  <c r="N502" i="14"/>
  <c r="N207" i="14"/>
  <c r="N212" i="14"/>
  <c r="M287" i="14"/>
  <c r="N287" i="14" s="1"/>
  <c r="N296" i="14"/>
  <c r="N311" i="14"/>
  <c r="N316" i="14"/>
  <c r="N324" i="14"/>
  <c r="N332" i="14"/>
  <c r="N340" i="14"/>
  <c r="N348" i="14"/>
  <c r="N356" i="14"/>
  <c r="N364" i="14"/>
  <c r="N372" i="14"/>
  <c r="N380" i="14"/>
  <c r="N388" i="14"/>
  <c r="N396" i="14"/>
  <c r="N411" i="14"/>
  <c r="M459" i="14"/>
  <c r="N459" i="14" s="1"/>
  <c r="M463" i="14"/>
  <c r="N463" i="14" s="1"/>
  <c r="M467" i="14"/>
  <c r="N467" i="14" s="1"/>
  <c r="M471" i="14"/>
  <c r="N471" i="14" s="1"/>
  <c r="M475" i="14"/>
  <c r="N475" i="14" s="1"/>
  <c r="M479" i="14"/>
  <c r="N479" i="14" s="1"/>
  <c r="M483" i="14"/>
  <c r="N483" i="14" s="1"/>
  <c r="N485" i="14"/>
  <c r="M487" i="14"/>
  <c r="N487" i="14" s="1"/>
  <c r="N493" i="14"/>
  <c r="M495" i="14"/>
  <c r="N495" i="14" s="1"/>
  <c r="N497" i="14"/>
  <c r="M499" i="14"/>
  <c r="N499" i="14" s="1"/>
  <c r="N501" i="14"/>
  <c r="M503" i="14"/>
  <c r="N503" i="14" s="1"/>
  <c r="N289" i="14"/>
  <c r="N294" i="14"/>
  <c r="N298" i="14"/>
  <c r="N302" i="14"/>
  <c r="N306" i="14"/>
  <c r="N310" i="14"/>
  <c r="N314" i="14"/>
  <c r="N318" i="14"/>
  <c r="N322" i="14"/>
  <c r="N326" i="14"/>
  <c r="N330" i="14"/>
  <c r="N334" i="14"/>
  <c r="N338" i="14"/>
  <c r="N342" i="14"/>
  <c r="N346" i="14"/>
  <c r="N350" i="14"/>
  <c r="N354" i="14"/>
  <c r="N358" i="14"/>
  <c r="N362" i="14"/>
  <c r="N366" i="14"/>
  <c r="N374" i="14"/>
  <c r="N378" i="14"/>
  <c r="N382" i="14"/>
  <c r="N386" i="14"/>
  <c r="N390" i="14"/>
  <c r="N394" i="14"/>
  <c r="N398" i="14"/>
  <c r="N402" i="14"/>
  <c r="N406" i="14"/>
  <c r="N410" i="14"/>
  <c r="N414" i="14"/>
  <c r="N418" i="14"/>
  <c r="M203" i="14"/>
  <c r="N203" i="14" s="1"/>
  <c r="M215" i="14"/>
  <c r="N215" i="14" s="1"/>
  <c r="M227" i="14"/>
  <c r="N288" i="14"/>
  <c r="N293" i="14"/>
  <c r="N297" i="14"/>
  <c r="N301" i="14"/>
  <c r="N305" i="14"/>
  <c r="N309" i="14"/>
  <c r="N313" i="14"/>
  <c r="N317" i="14"/>
  <c r="N321" i="14"/>
  <c r="N325" i="14"/>
  <c r="N329" i="14"/>
  <c r="N333" i="14"/>
  <c r="N337" i="14"/>
  <c r="N341" i="14"/>
  <c r="N345" i="14"/>
  <c r="N349" i="14"/>
  <c r="N353" i="14"/>
  <c r="N357" i="14"/>
  <c r="N361" i="14"/>
  <c r="N365" i="14"/>
  <c r="N369" i="14"/>
  <c r="N373" i="14"/>
  <c r="N377" i="14"/>
  <c r="N381" i="14"/>
  <c r="N389" i="14"/>
  <c r="N393" i="14"/>
  <c r="N397" i="14"/>
  <c r="N401" i="14"/>
  <c r="N405" i="14"/>
  <c r="N409" i="14"/>
  <c r="N413" i="14"/>
  <c r="N417" i="14"/>
  <c r="M419" i="14"/>
  <c r="N419" i="14" s="1"/>
  <c r="M424" i="14"/>
  <c r="N424" i="14" s="1"/>
  <c r="M427" i="14"/>
  <c r="N427" i="14" s="1"/>
  <c r="M432" i="14"/>
  <c r="N432" i="14" s="1"/>
  <c r="M435" i="14"/>
  <c r="N435" i="14" s="1"/>
  <c r="M440" i="14"/>
  <c r="N440" i="14" s="1"/>
  <c r="M443" i="14"/>
  <c r="N443" i="14" s="1"/>
  <c r="M448" i="14"/>
  <c r="N448" i="14" s="1"/>
  <c r="M451" i="14"/>
  <c r="N451" i="14" s="1"/>
  <c r="M456" i="14"/>
  <c r="N456" i="14" s="1"/>
  <c r="M202" i="14"/>
  <c r="N202" i="14" s="1"/>
  <c r="M216" i="14"/>
  <c r="N216" i="14" s="1"/>
  <c r="M226" i="14"/>
  <c r="N226" i="14" s="1"/>
  <c r="M420" i="14"/>
  <c r="N420" i="14" s="1"/>
  <c r="M423" i="14"/>
  <c r="N423" i="14" s="1"/>
  <c r="M428" i="14"/>
  <c r="N428" i="14" s="1"/>
  <c r="M431" i="14"/>
  <c r="N431" i="14" s="1"/>
  <c r="M436" i="14"/>
  <c r="N436" i="14" s="1"/>
  <c r="M439" i="14"/>
  <c r="N439" i="14" s="1"/>
  <c r="M444" i="14"/>
  <c r="N444" i="14" s="1"/>
  <c r="M447" i="14"/>
  <c r="N447" i="14" s="1"/>
  <c r="M452" i="14"/>
  <c r="N452" i="14" s="1"/>
  <c r="M455" i="14"/>
  <c r="N455" i="14" s="1"/>
  <c r="N422" i="14"/>
  <c r="N426" i="14"/>
  <c r="N430" i="14"/>
  <c r="N434" i="14"/>
  <c r="N438" i="14"/>
  <c r="N442" i="14"/>
  <c r="N446" i="14"/>
  <c r="N450" i="14"/>
  <c r="N454" i="14"/>
  <c r="N458" i="14"/>
  <c r="N462" i="14"/>
  <c r="N466" i="14"/>
  <c r="N470" i="14"/>
  <c r="N474" i="14"/>
  <c r="N478" i="14"/>
  <c r="N482" i="14"/>
  <c r="N421" i="14"/>
  <c r="N425" i="14"/>
  <c r="N429" i="14"/>
  <c r="N433" i="14"/>
  <c r="N437" i="14"/>
  <c r="N441" i="14"/>
  <c r="N445" i="14"/>
  <c r="N453" i="14"/>
  <c r="N457" i="14"/>
  <c r="N461" i="14"/>
  <c r="N465" i="14"/>
  <c r="N469" i="14"/>
  <c r="N473" i="14"/>
  <c r="N477" i="14"/>
  <c r="N481" i="14"/>
  <c r="N59" i="14"/>
  <c r="N63" i="14"/>
  <c r="N67" i="14"/>
  <c r="N75" i="14"/>
  <c r="N79" i="14"/>
  <c r="N83" i="14"/>
  <c r="M85" i="14"/>
  <c r="N85" i="14" s="1"/>
  <c r="N91" i="14"/>
  <c r="N95" i="14"/>
  <c r="N99" i="14"/>
  <c r="N103" i="14"/>
  <c r="N107" i="14"/>
  <c r="M109" i="14"/>
  <c r="N109" i="14" s="1"/>
  <c r="N115" i="14"/>
  <c r="N62" i="14"/>
  <c r="M64" i="14"/>
  <c r="N64" i="14" s="1"/>
  <c r="N66" i="14"/>
  <c r="N70" i="14"/>
  <c r="M72" i="14"/>
  <c r="N72" i="14" s="1"/>
  <c r="N74" i="14"/>
  <c r="M76" i="14"/>
  <c r="N76" i="14" s="1"/>
  <c r="N78" i="14"/>
  <c r="N82" i="14"/>
  <c r="N86" i="14"/>
  <c r="M88" i="14"/>
  <c r="N88" i="14" s="1"/>
  <c r="N90" i="14"/>
  <c r="M92" i="14"/>
  <c r="N92" i="14" s="1"/>
  <c r="N94" i="14"/>
  <c r="M96" i="14"/>
  <c r="N96" i="14" s="1"/>
  <c r="N98" i="14"/>
  <c r="N102" i="14"/>
  <c r="N106" i="14"/>
  <c r="M108" i="14"/>
  <c r="N108" i="14" s="1"/>
  <c r="N110" i="14"/>
  <c r="N114" i="14"/>
  <c r="M116" i="14"/>
  <c r="N116" i="14" s="1"/>
  <c r="N118" i="14"/>
  <c r="N122" i="14"/>
  <c r="M124" i="14"/>
  <c r="N124" i="14" s="1"/>
  <c r="M130" i="14"/>
  <c r="N130" i="14" s="1"/>
  <c r="N132" i="14"/>
  <c r="N138" i="14"/>
  <c r="M140" i="14"/>
  <c r="N140" i="14" s="1"/>
  <c r="N148" i="14"/>
  <c r="N154" i="14"/>
  <c r="M156" i="14"/>
  <c r="N156" i="14" s="1"/>
  <c r="M162" i="14"/>
  <c r="N162" i="14" s="1"/>
  <c r="N164" i="14"/>
  <c r="N170" i="14"/>
  <c r="M178" i="14"/>
  <c r="N178" i="14" s="1"/>
  <c r="N180" i="14"/>
  <c r="N186" i="14"/>
  <c r="M188" i="14"/>
  <c r="N188" i="14" s="1"/>
  <c r="M194" i="14"/>
  <c r="N194" i="14" s="1"/>
  <c r="N196" i="14"/>
  <c r="N204" i="14"/>
  <c r="N69" i="14"/>
  <c r="N117" i="14"/>
  <c r="N60" i="14"/>
  <c r="N68" i="14"/>
  <c r="N80" i="14"/>
  <c r="N84" i="14"/>
  <c r="N100" i="14"/>
  <c r="N104" i="14"/>
  <c r="N112" i="14"/>
  <c r="N120" i="14"/>
  <c r="N146" i="14"/>
  <c r="N172" i="14"/>
  <c r="M61" i="14"/>
  <c r="N61" i="14" s="1"/>
  <c r="M65" i="14"/>
  <c r="N65" i="14" s="1"/>
  <c r="N71" i="14"/>
  <c r="M73" i="14"/>
  <c r="N73" i="14" s="1"/>
  <c r="M77" i="14"/>
  <c r="N77" i="14" s="1"/>
  <c r="M81" i="14"/>
  <c r="N81" i="14" s="1"/>
  <c r="N87" i="14"/>
  <c r="M89" i="14"/>
  <c r="N89" i="14" s="1"/>
  <c r="M93" i="14"/>
  <c r="N93" i="14" s="1"/>
  <c r="M97" i="14"/>
  <c r="N97" i="14" s="1"/>
  <c r="M101" i="14"/>
  <c r="N101" i="14" s="1"/>
  <c r="M105" i="14"/>
  <c r="N105" i="14" s="1"/>
  <c r="N111" i="14"/>
  <c r="M113" i="14"/>
  <c r="N113" i="14" s="1"/>
  <c r="N119" i="14"/>
  <c r="M121" i="14"/>
  <c r="N121" i="14" s="1"/>
  <c r="N123" i="14"/>
  <c r="N126" i="14"/>
  <c r="M128" i="14"/>
  <c r="N128" i="14" s="1"/>
  <c r="M134" i="14"/>
  <c r="N134" i="14" s="1"/>
  <c r="N136" i="14"/>
  <c r="N142" i="14"/>
  <c r="M144" i="14"/>
  <c r="N144" i="14" s="1"/>
  <c r="M150" i="14"/>
  <c r="N150" i="14" s="1"/>
  <c r="N158" i="14"/>
  <c r="M160" i="14"/>
  <c r="N160" i="14" s="1"/>
  <c r="M166" i="14"/>
  <c r="N166" i="14" s="1"/>
  <c r="N168" i="14"/>
  <c r="N174" i="14"/>
  <c r="M176" i="14"/>
  <c r="N176" i="14" s="1"/>
  <c r="M182" i="14"/>
  <c r="N182" i="14" s="1"/>
  <c r="N184" i="14"/>
  <c r="N190" i="14"/>
  <c r="M192" i="14"/>
  <c r="N192" i="14" s="1"/>
  <c r="M198" i="14"/>
  <c r="N198" i="14" s="1"/>
  <c r="N200" i="14"/>
  <c r="M209" i="14"/>
  <c r="N209" i="14" s="1"/>
  <c r="N210" i="14"/>
  <c r="M205" i="14"/>
  <c r="N205" i="14" s="1"/>
  <c r="M125" i="14"/>
  <c r="N125" i="14" s="1"/>
  <c r="N127" i="14"/>
  <c r="M129" i="14"/>
  <c r="N129" i="14" s="1"/>
  <c r="N131" i="14"/>
  <c r="M133" i="14"/>
  <c r="N133" i="14" s="1"/>
  <c r="N135" i="14"/>
  <c r="M137" i="14"/>
  <c r="N137" i="14" s="1"/>
  <c r="N139" i="14"/>
  <c r="M141" i="14"/>
  <c r="N141" i="14" s="1"/>
  <c r="N143" i="14"/>
  <c r="M145" i="14"/>
  <c r="N145" i="14" s="1"/>
  <c r="N147" i="14"/>
  <c r="M149" i="14"/>
  <c r="N149" i="14" s="1"/>
  <c r="N151" i="14"/>
  <c r="M153" i="14"/>
  <c r="N153" i="14" s="1"/>
  <c r="N155" i="14"/>
  <c r="M157" i="14"/>
  <c r="N157" i="14" s="1"/>
  <c r="N159" i="14"/>
  <c r="M161" i="14"/>
  <c r="N161" i="14" s="1"/>
  <c r="N163" i="14"/>
  <c r="M165" i="14"/>
  <c r="N165" i="14" s="1"/>
  <c r="N167" i="14"/>
  <c r="M169" i="14"/>
  <c r="N169" i="14" s="1"/>
  <c r="N171" i="14"/>
  <c r="M173" i="14"/>
  <c r="N173" i="14" s="1"/>
  <c r="N175" i="14"/>
  <c r="M177" i="14"/>
  <c r="N177" i="14" s="1"/>
  <c r="N179" i="14"/>
  <c r="M181" i="14"/>
  <c r="N181" i="14" s="1"/>
  <c r="N183" i="14"/>
  <c r="M185" i="14"/>
  <c r="N185" i="14" s="1"/>
  <c r="M189" i="14"/>
  <c r="N189" i="14" s="1"/>
  <c r="N191" i="14"/>
  <c r="M193" i="14"/>
  <c r="N193" i="14" s="1"/>
  <c r="N195" i="14"/>
  <c r="M197" i="14"/>
  <c r="N197" i="14" s="1"/>
  <c r="N199" i="14"/>
  <c r="M201" i="14"/>
  <c r="N201" i="14" s="1"/>
  <c r="N208" i="14"/>
  <c r="M503" i="8" l="1"/>
  <c r="L503" i="8"/>
  <c r="M502" i="8"/>
  <c r="L502" i="8"/>
  <c r="M501" i="8"/>
  <c r="L501" i="8"/>
  <c r="M500" i="8"/>
  <c r="L500" i="8"/>
  <c r="M499" i="8"/>
  <c r="L499" i="8"/>
  <c r="M498" i="8"/>
  <c r="L498" i="8"/>
  <c r="M497" i="8"/>
  <c r="L497" i="8"/>
  <c r="M496" i="8"/>
  <c r="L496" i="8"/>
  <c r="M495" i="8"/>
  <c r="L495" i="8"/>
  <c r="M494" i="8"/>
  <c r="L494" i="8"/>
  <c r="M493" i="8"/>
  <c r="L493" i="8"/>
  <c r="M492" i="8"/>
  <c r="L492" i="8"/>
  <c r="M491" i="8"/>
  <c r="L491" i="8"/>
  <c r="M490" i="8"/>
  <c r="L490" i="8"/>
  <c r="M489" i="8"/>
  <c r="L489" i="8"/>
  <c r="M488" i="8"/>
  <c r="L488" i="8"/>
  <c r="M487" i="8"/>
  <c r="L487" i="8"/>
  <c r="M486" i="8"/>
  <c r="L486" i="8"/>
  <c r="M485" i="8"/>
  <c r="L485" i="8"/>
  <c r="M484" i="8"/>
  <c r="L484" i="8"/>
  <c r="M483" i="8"/>
  <c r="L483" i="8"/>
  <c r="M482" i="8"/>
  <c r="L482" i="8"/>
  <c r="M481" i="8"/>
  <c r="L481" i="8"/>
  <c r="M480" i="8"/>
  <c r="L480" i="8"/>
  <c r="M479" i="8"/>
  <c r="L479" i="8"/>
  <c r="M478" i="8"/>
  <c r="L478" i="8"/>
  <c r="M477" i="8"/>
  <c r="L477" i="8"/>
  <c r="M476" i="8"/>
  <c r="L476" i="8"/>
  <c r="M475" i="8"/>
  <c r="L475" i="8"/>
  <c r="M474" i="8"/>
  <c r="L474" i="8"/>
  <c r="M473" i="8"/>
  <c r="L473" i="8"/>
  <c r="M472" i="8"/>
  <c r="L472" i="8"/>
  <c r="M471" i="8"/>
  <c r="L471" i="8"/>
  <c r="M470" i="8"/>
  <c r="L470" i="8"/>
  <c r="M469" i="8"/>
  <c r="L469" i="8"/>
  <c r="M468" i="8"/>
  <c r="L468" i="8"/>
  <c r="M467" i="8"/>
  <c r="L467" i="8"/>
  <c r="M466" i="8"/>
  <c r="L466" i="8"/>
  <c r="M465" i="8"/>
  <c r="L465" i="8"/>
  <c r="M464" i="8"/>
  <c r="L464" i="8"/>
  <c r="M463" i="8"/>
  <c r="L463" i="8"/>
  <c r="M462" i="8"/>
  <c r="L462" i="8"/>
  <c r="M461" i="8"/>
  <c r="L461" i="8"/>
  <c r="M460" i="8"/>
  <c r="L460" i="8"/>
  <c r="M459" i="8"/>
  <c r="L459" i="8"/>
  <c r="M458" i="8"/>
  <c r="L458" i="8"/>
  <c r="M457" i="8"/>
  <c r="L457" i="8"/>
  <c r="M456" i="8"/>
  <c r="L456" i="8"/>
  <c r="M455" i="8"/>
  <c r="L455" i="8"/>
  <c r="M454" i="8"/>
  <c r="L454" i="8"/>
  <c r="M453" i="8"/>
  <c r="L453" i="8"/>
  <c r="M452" i="8"/>
  <c r="L452" i="8"/>
  <c r="M451" i="8"/>
  <c r="L451" i="8"/>
  <c r="M450" i="8"/>
  <c r="L450" i="8"/>
  <c r="M449" i="8"/>
  <c r="L449" i="8"/>
  <c r="M448" i="8"/>
  <c r="L448" i="8"/>
  <c r="M447" i="8"/>
  <c r="L447" i="8"/>
  <c r="M446" i="8"/>
  <c r="L446" i="8"/>
  <c r="M445" i="8"/>
  <c r="L445" i="8"/>
  <c r="M444" i="8"/>
  <c r="L444" i="8"/>
  <c r="M443" i="8"/>
  <c r="L443" i="8"/>
  <c r="M442" i="8"/>
  <c r="L442" i="8"/>
  <c r="M441" i="8"/>
  <c r="L441" i="8"/>
  <c r="M440" i="8"/>
  <c r="L440" i="8"/>
  <c r="M439" i="8"/>
  <c r="L439" i="8"/>
  <c r="M438" i="8"/>
  <c r="L438" i="8"/>
  <c r="M437" i="8"/>
  <c r="L437" i="8"/>
  <c r="M436" i="8"/>
  <c r="L436" i="8"/>
  <c r="M435" i="8"/>
  <c r="L435" i="8"/>
  <c r="M434" i="8"/>
  <c r="L434" i="8"/>
  <c r="M433" i="8"/>
  <c r="L433" i="8"/>
  <c r="M432" i="8"/>
  <c r="L432" i="8"/>
  <c r="M431" i="8"/>
  <c r="L431" i="8"/>
  <c r="M430" i="8"/>
  <c r="L430" i="8"/>
  <c r="M429" i="8"/>
  <c r="L429" i="8"/>
  <c r="M428" i="8"/>
  <c r="L428" i="8"/>
  <c r="M427" i="8"/>
  <c r="L427" i="8"/>
  <c r="M426" i="8"/>
  <c r="L426" i="8"/>
  <c r="M425" i="8"/>
  <c r="L425" i="8"/>
  <c r="M424" i="8"/>
  <c r="L424" i="8"/>
  <c r="M423" i="8"/>
  <c r="L423" i="8"/>
  <c r="M422" i="8"/>
  <c r="L422" i="8"/>
  <c r="M421" i="8"/>
  <c r="L421" i="8"/>
  <c r="M420" i="8"/>
  <c r="L420" i="8"/>
  <c r="M419" i="8"/>
  <c r="L419" i="8"/>
  <c r="M418" i="8"/>
  <c r="L418" i="8"/>
  <c r="M417" i="8"/>
  <c r="L417" i="8"/>
  <c r="M416" i="8"/>
  <c r="L416" i="8"/>
  <c r="M415" i="8"/>
  <c r="L415" i="8"/>
  <c r="M414" i="8"/>
  <c r="L414" i="8"/>
  <c r="M413" i="8"/>
  <c r="L413" i="8"/>
  <c r="M412" i="8"/>
  <c r="L412" i="8"/>
  <c r="M411" i="8"/>
  <c r="L411" i="8"/>
  <c r="M410" i="8"/>
  <c r="L410" i="8"/>
  <c r="M409" i="8"/>
  <c r="L409" i="8"/>
  <c r="M408" i="8"/>
  <c r="L408" i="8"/>
  <c r="M407" i="8"/>
  <c r="L407" i="8"/>
  <c r="M406" i="8"/>
  <c r="L406" i="8"/>
  <c r="M405" i="8"/>
  <c r="L405" i="8"/>
  <c r="M404" i="8"/>
  <c r="L404" i="8"/>
  <c r="M403" i="8"/>
  <c r="L403" i="8"/>
  <c r="M402" i="8"/>
  <c r="L402" i="8"/>
  <c r="M401" i="8"/>
  <c r="L401" i="8"/>
  <c r="M400" i="8"/>
  <c r="L400" i="8"/>
  <c r="M399" i="8"/>
  <c r="L399" i="8"/>
  <c r="M398" i="8"/>
  <c r="L398" i="8"/>
  <c r="M397" i="8"/>
  <c r="L397" i="8"/>
  <c r="M396" i="8"/>
  <c r="L396" i="8"/>
  <c r="M395" i="8"/>
  <c r="L395" i="8"/>
  <c r="M394" i="8"/>
  <c r="L394" i="8"/>
  <c r="M393" i="8"/>
  <c r="L393" i="8"/>
  <c r="M392" i="8"/>
  <c r="L392" i="8"/>
  <c r="M391" i="8"/>
  <c r="L391" i="8"/>
  <c r="M390" i="8"/>
  <c r="L390" i="8"/>
  <c r="M389" i="8"/>
  <c r="L389" i="8"/>
  <c r="M388" i="8"/>
  <c r="L388" i="8"/>
  <c r="M387" i="8"/>
  <c r="L387" i="8"/>
  <c r="M386" i="8"/>
  <c r="L386" i="8"/>
  <c r="M385" i="8"/>
  <c r="L385" i="8"/>
  <c r="M384" i="8"/>
  <c r="L384" i="8"/>
  <c r="M383" i="8"/>
  <c r="L383" i="8"/>
  <c r="M382" i="8"/>
  <c r="L382" i="8"/>
  <c r="M381" i="8"/>
  <c r="L381" i="8"/>
  <c r="M380" i="8"/>
  <c r="L380" i="8"/>
  <c r="M379" i="8"/>
  <c r="L379" i="8"/>
  <c r="M378" i="8"/>
  <c r="L378" i="8"/>
  <c r="M377" i="8"/>
  <c r="L377" i="8"/>
  <c r="M376" i="8"/>
  <c r="L376" i="8"/>
  <c r="M375" i="8"/>
  <c r="L375" i="8"/>
  <c r="M374" i="8"/>
  <c r="L374" i="8"/>
  <c r="M373" i="8"/>
  <c r="L373" i="8"/>
  <c r="M372" i="8"/>
  <c r="L372" i="8"/>
  <c r="M371" i="8"/>
  <c r="L371" i="8"/>
  <c r="M370" i="8"/>
  <c r="L370" i="8"/>
  <c r="M369" i="8"/>
  <c r="L369" i="8"/>
  <c r="M368" i="8"/>
  <c r="L368" i="8"/>
  <c r="M367" i="8"/>
  <c r="L367" i="8"/>
  <c r="M366" i="8"/>
  <c r="L366" i="8"/>
  <c r="M365" i="8"/>
  <c r="L365" i="8"/>
  <c r="M364" i="8"/>
  <c r="L364" i="8"/>
  <c r="M363" i="8"/>
  <c r="L363" i="8"/>
  <c r="M362" i="8"/>
  <c r="L362" i="8"/>
  <c r="M361" i="8"/>
  <c r="L361" i="8"/>
  <c r="M360" i="8"/>
  <c r="L360" i="8"/>
  <c r="M359" i="8"/>
  <c r="L359" i="8"/>
  <c r="M358" i="8"/>
  <c r="L358" i="8"/>
  <c r="M357" i="8"/>
  <c r="L357" i="8"/>
  <c r="M356" i="8"/>
  <c r="L356" i="8"/>
  <c r="M355" i="8"/>
  <c r="L355" i="8"/>
  <c r="M354" i="8"/>
  <c r="L354" i="8"/>
  <c r="M353" i="8"/>
  <c r="L353" i="8"/>
  <c r="M352" i="8"/>
  <c r="L352" i="8"/>
  <c r="M351" i="8"/>
  <c r="L351" i="8"/>
  <c r="M350" i="8"/>
  <c r="L350" i="8"/>
  <c r="M349" i="8"/>
  <c r="L349" i="8"/>
  <c r="M348" i="8"/>
  <c r="L348" i="8"/>
  <c r="M347" i="8"/>
  <c r="L347" i="8"/>
  <c r="M346" i="8"/>
  <c r="L346" i="8"/>
  <c r="M345" i="8"/>
  <c r="L345" i="8"/>
  <c r="M344" i="8"/>
  <c r="L344" i="8"/>
  <c r="M343" i="8"/>
  <c r="L343" i="8"/>
  <c r="M342" i="8"/>
  <c r="L342" i="8"/>
  <c r="M341" i="8"/>
  <c r="L341" i="8"/>
  <c r="M340" i="8"/>
  <c r="L340" i="8"/>
  <c r="M339" i="8"/>
  <c r="L339" i="8"/>
  <c r="M338" i="8"/>
  <c r="L338" i="8"/>
  <c r="M337" i="8"/>
  <c r="L337" i="8"/>
  <c r="M336" i="8"/>
  <c r="L336" i="8"/>
  <c r="M335" i="8"/>
  <c r="L335" i="8"/>
  <c r="M334" i="8"/>
  <c r="L334" i="8"/>
  <c r="M333" i="8"/>
  <c r="L333" i="8"/>
  <c r="M332" i="8"/>
  <c r="L332" i="8"/>
  <c r="M331" i="8"/>
  <c r="L331" i="8"/>
  <c r="M330" i="8"/>
  <c r="L330" i="8"/>
  <c r="M329" i="8"/>
  <c r="L329" i="8"/>
  <c r="M328" i="8"/>
  <c r="L328" i="8"/>
  <c r="M327" i="8"/>
  <c r="L327" i="8"/>
  <c r="M326" i="8"/>
  <c r="L326" i="8"/>
  <c r="M325" i="8"/>
  <c r="L325" i="8"/>
  <c r="M324" i="8"/>
  <c r="L324" i="8"/>
  <c r="M323" i="8"/>
  <c r="L323" i="8"/>
  <c r="M322" i="8"/>
  <c r="L322" i="8"/>
  <c r="M321" i="8"/>
  <c r="L321" i="8"/>
  <c r="M320" i="8"/>
  <c r="L320" i="8"/>
  <c r="M319" i="8"/>
  <c r="L319" i="8"/>
  <c r="M318" i="8"/>
  <c r="L318" i="8"/>
  <c r="M317" i="8"/>
  <c r="L317" i="8"/>
  <c r="M316" i="8"/>
  <c r="L316" i="8"/>
  <c r="M315" i="8"/>
  <c r="L315" i="8"/>
  <c r="M314" i="8"/>
  <c r="L314" i="8"/>
  <c r="M313" i="8"/>
  <c r="L313" i="8"/>
  <c r="M312" i="8"/>
  <c r="L312" i="8"/>
  <c r="M311" i="8"/>
  <c r="L311" i="8"/>
  <c r="M310" i="8"/>
  <c r="L310" i="8"/>
  <c r="M309" i="8"/>
  <c r="L309" i="8"/>
  <c r="M308" i="8"/>
  <c r="L308" i="8"/>
  <c r="M307" i="8"/>
  <c r="L307" i="8"/>
  <c r="M306" i="8"/>
  <c r="L306" i="8"/>
  <c r="M305" i="8"/>
  <c r="L305" i="8"/>
  <c r="M304" i="8"/>
  <c r="L304" i="8"/>
  <c r="M303" i="8"/>
  <c r="L303" i="8"/>
  <c r="M302" i="8"/>
  <c r="L302" i="8"/>
  <c r="M301" i="8"/>
  <c r="L301" i="8"/>
  <c r="M300" i="8"/>
  <c r="L300" i="8"/>
  <c r="M299" i="8"/>
  <c r="L299" i="8"/>
  <c r="M298" i="8"/>
  <c r="L298" i="8"/>
  <c r="M297" i="8"/>
  <c r="L297" i="8"/>
  <c r="M296" i="8"/>
  <c r="L296" i="8"/>
  <c r="M295" i="8"/>
  <c r="L295" i="8"/>
  <c r="M294" i="8"/>
  <c r="L294" i="8"/>
  <c r="M293" i="8"/>
  <c r="L293" i="8"/>
  <c r="M292" i="8"/>
  <c r="L292" i="8"/>
  <c r="M291" i="8"/>
  <c r="L291" i="8"/>
  <c r="M290" i="8"/>
  <c r="L290" i="8"/>
  <c r="M289" i="8"/>
  <c r="L289" i="8"/>
  <c r="M288" i="8"/>
  <c r="L288" i="8"/>
  <c r="M287" i="8"/>
  <c r="L287" i="8"/>
  <c r="M286" i="8"/>
  <c r="L286" i="8"/>
  <c r="M285" i="8"/>
  <c r="L285" i="8"/>
  <c r="M284" i="8"/>
  <c r="L284" i="8"/>
  <c r="M283" i="8"/>
  <c r="L283" i="8"/>
  <c r="M282" i="8"/>
  <c r="L282" i="8"/>
  <c r="M281" i="8"/>
  <c r="L281" i="8"/>
  <c r="M280" i="8"/>
  <c r="L280" i="8"/>
  <c r="M279" i="8"/>
  <c r="L279" i="8"/>
  <c r="M278" i="8"/>
  <c r="L278" i="8"/>
  <c r="M277" i="8"/>
  <c r="L277" i="8"/>
  <c r="M276" i="8"/>
  <c r="L276" i="8"/>
  <c r="M275" i="8"/>
  <c r="L275" i="8"/>
  <c r="M274" i="8"/>
  <c r="L274" i="8"/>
  <c r="M273" i="8"/>
  <c r="L273" i="8"/>
  <c r="M272" i="8"/>
  <c r="L272" i="8"/>
  <c r="M271" i="8"/>
  <c r="L271" i="8"/>
  <c r="M270" i="8"/>
  <c r="L270" i="8"/>
  <c r="M269" i="8"/>
  <c r="L269" i="8"/>
  <c r="M268" i="8"/>
  <c r="L268" i="8"/>
  <c r="M267" i="8"/>
  <c r="L267" i="8"/>
  <c r="M266" i="8"/>
  <c r="L266" i="8"/>
  <c r="M265" i="8"/>
  <c r="L265" i="8"/>
  <c r="M264" i="8"/>
  <c r="L264" i="8"/>
  <c r="M263" i="8"/>
  <c r="L263" i="8"/>
  <c r="M262" i="8"/>
  <c r="L262" i="8"/>
  <c r="M261" i="8"/>
  <c r="L261" i="8"/>
  <c r="M260" i="8"/>
  <c r="L260" i="8"/>
  <c r="M259" i="8"/>
  <c r="L259" i="8"/>
  <c r="M258" i="8"/>
  <c r="L258" i="8"/>
  <c r="M257" i="8"/>
  <c r="L257" i="8"/>
  <c r="M256" i="8"/>
  <c r="L256" i="8"/>
  <c r="M255" i="8"/>
  <c r="L255" i="8"/>
  <c r="M254" i="8"/>
  <c r="L254" i="8"/>
  <c r="M253" i="8"/>
  <c r="L253" i="8"/>
  <c r="M252" i="8"/>
  <c r="L252" i="8"/>
  <c r="M251" i="8"/>
  <c r="L251" i="8"/>
  <c r="M250" i="8"/>
  <c r="L250" i="8"/>
  <c r="M249" i="8"/>
  <c r="L249" i="8"/>
  <c r="M248" i="8"/>
  <c r="L248" i="8"/>
  <c r="M247" i="8"/>
  <c r="L247" i="8"/>
  <c r="M246" i="8"/>
  <c r="L246" i="8"/>
  <c r="M245" i="8"/>
  <c r="L245" i="8"/>
  <c r="M244" i="8"/>
  <c r="L244" i="8"/>
  <c r="M243" i="8"/>
  <c r="L243" i="8"/>
  <c r="M242" i="8"/>
  <c r="L242" i="8"/>
  <c r="M241" i="8"/>
  <c r="L241" i="8"/>
  <c r="M240" i="8"/>
  <c r="L240" i="8"/>
  <c r="M239" i="8"/>
  <c r="L239" i="8"/>
  <c r="M238" i="8"/>
  <c r="L238" i="8"/>
  <c r="M237" i="8"/>
  <c r="L237" i="8"/>
  <c r="M236" i="8"/>
  <c r="L236" i="8"/>
  <c r="M235" i="8"/>
  <c r="L235" i="8"/>
  <c r="M234" i="8"/>
  <c r="L234" i="8"/>
  <c r="M233" i="8"/>
  <c r="L233" i="8"/>
  <c r="M232" i="8"/>
  <c r="L232" i="8"/>
  <c r="M231" i="8"/>
  <c r="L231" i="8"/>
  <c r="M230" i="8"/>
  <c r="L230" i="8"/>
  <c r="M229" i="8"/>
  <c r="L229" i="8"/>
  <c r="M228" i="8"/>
  <c r="L228" i="8"/>
  <c r="M227" i="8"/>
  <c r="L227" i="8"/>
  <c r="M226" i="8"/>
  <c r="L226" i="8"/>
  <c r="M225" i="8"/>
  <c r="L225" i="8"/>
  <c r="M224" i="8"/>
  <c r="L224" i="8"/>
  <c r="M223" i="8"/>
  <c r="L223" i="8"/>
  <c r="M222" i="8"/>
  <c r="L222" i="8"/>
  <c r="M221" i="8"/>
  <c r="L221" i="8"/>
  <c r="M220" i="8"/>
  <c r="L220" i="8"/>
  <c r="M219" i="8"/>
  <c r="L219" i="8"/>
  <c r="M218" i="8"/>
  <c r="L218" i="8"/>
  <c r="M217" i="8"/>
  <c r="L217" i="8"/>
  <c r="M216" i="8"/>
  <c r="L216" i="8"/>
  <c r="M215" i="8"/>
  <c r="L215" i="8"/>
  <c r="M214" i="8"/>
  <c r="L214" i="8"/>
  <c r="M213" i="8"/>
  <c r="L213" i="8"/>
  <c r="M212" i="8"/>
  <c r="L212" i="8"/>
  <c r="M211" i="8"/>
  <c r="L211" i="8"/>
  <c r="M210" i="8"/>
  <c r="L210" i="8"/>
  <c r="M209" i="8"/>
  <c r="L209" i="8"/>
  <c r="M208" i="8"/>
  <c r="L208" i="8"/>
  <c r="M207" i="8"/>
  <c r="L207" i="8"/>
  <c r="M206" i="8"/>
  <c r="L206" i="8"/>
  <c r="M205" i="8"/>
  <c r="L205" i="8"/>
  <c r="M204" i="8"/>
  <c r="L204" i="8"/>
  <c r="M203" i="8"/>
  <c r="L203" i="8"/>
  <c r="M202" i="8"/>
  <c r="L202" i="8"/>
  <c r="M201" i="8"/>
  <c r="L201" i="8"/>
  <c r="M200" i="8"/>
  <c r="L200" i="8"/>
  <c r="M199" i="8"/>
  <c r="L199" i="8"/>
  <c r="M198" i="8"/>
  <c r="L198" i="8"/>
  <c r="M197" i="8"/>
  <c r="L197" i="8"/>
  <c r="M196" i="8"/>
  <c r="L196" i="8"/>
  <c r="M195" i="8"/>
  <c r="L195" i="8"/>
  <c r="M194" i="8"/>
  <c r="L194" i="8"/>
  <c r="M193" i="8"/>
  <c r="L193" i="8"/>
  <c r="M192" i="8"/>
  <c r="L192" i="8"/>
  <c r="M191" i="8"/>
  <c r="L191" i="8"/>
  <c r="M190" i="8"/>
  <c r="L190" i="8"/>
  <c r="M189" i="8"/>
  <c r="L189" i="8"/>
  <c r="M188" i="8"/>
  <c r="L188" i="8"/>
  <c r="M187" i="8"/>
  <c r="L187" i="8"/>
  <c r="M186" i="8"/>
  <c r="L186" i="8"/>
  <c r="M185" i="8"/>
  <c r="L185" i="8"/>
  <c r="M184" i="8"/>
  <c r="L184" i="8"/>
  <c r="M183" i="8"/>
  <c r="L183" i="8"/>
  <c r="M182" i="8"/>
  <c r="L182" i="8"/>
  <c r="M181" i="8"/>
  <c r="L181" i="8"/>
  <c r="M180" i="8"/>
  <c r="L180" i="8"/>
  <c r="M179" i="8"/>
  <c r="L179" i="8"/>
  <c r="M178" i="8"/>
  <c r="L178" i="8"/>
  <c r="M177" i="8"/>
  <c r="L177" i="8"/>
  <c r="M176" i="8"/>
  <c r="L176" i="8"/>
  <c r="M175" i="8"/>
  <c r="L175" i="8"/>
  <c r="M174" i="8"/>
  <c r="L174" i="8"/>
  <c r="M173" i="8"/>
  <c r="L173" i="8"/>
  <c r="M172" i="8"/>
  <c r="L172" i="8"/>
  <c r="M171" i="8"/>
  <c r="L171" i="8"/>
  <c r="M170" i="8"/>
  <c r="L170" i="8"/>
  <c r="M169" i="8"/>
  <c r="L169" i="8"/>
  <c r="M168" i="8"/>
  <c r="L168" i="8"/>
  <c r="M167" i="8"/>
  <c r="L167" i="8"/>
  <c r="M166" i="8"/>
  <c r="L166" i="8"/>
  <c r="M165" i="8"/>
  <c r="L165" i="8"/>
  <c r="M164" i="8"/>
  <c r="L164" i="8"/>
  <c r="M163" i="8"/>
  <c r="L163" i="8"/>
  <c r="M162" i="8"/>
  <c r="L162" i="8"/>
  <c r="M161" i="8"/>
  <c r="L161" i="8"/>
  <c r="M160" i="8"/>
  <c r="L160" i="8"/>
  <c r="M159" i="8"/>
  <c r="L159" i="8"/>
  <c r="M158" i="8"/>
  <c r="L158" i="8"/>
  <c r="M157" i="8"/>
  <c r="L157" i="8"/>
  <c r="M156" i="8"/>
  <c r="L156" i="8"/>
  <c r="M155" i="8"/>
  <c r="L155" i="8"/>
  <c r="M154" i="8"/>
  <c r="L154" i="8"/>
  <c r="M153" i="8"/>
  <c r="L153" i="8"/>
  <c r="M152" i="8"/>
  <c r="L152" i="8"/>
  <c r="M151" i="8"/>
  <c r="L151" i="8"/>
  <c r="M150" i="8"/>
  <c r="L150" i="8"/>
  <c r="M149" i="8"/>
  <c r="L149" i="8"/>
  <c r="M148" i="8"/>
  <c r="L148" i="8"/>
  <c r="M147" i="8"/>
  <c r="L147" i="8"/>
  <c r="M146" i="8"/>
  <c r="L146" i="8"/>
  <c r="M145" i="8"/>
  <c r="L145" i="8"/>
  <c r="M144" i="8"/>
  <c r="L144" i="8"/>
  <c r="M143" i="8"/>
  <c r="L143" i="8"/>
  <c r="M142" i="8"/>
  <c r="L142" i="8"/>
  <c r="M141" i="8"/>
  <c r="L141" i="8"/>
  <c r="M140" i="8"/>
  <c r="L140" i="8"/>
  <c r="M139" i="8"/>
  <c r="L139" i="8"/>
  <c r="M138" i="8"/>
  <c r="L138" i="8"/>
  <c r="M137" i="8"/>
  <c r="L137" i="8"/>
  <c r="M136" i="8"/>
  <c r="L136" i="8"/>
  <c r="M135" i="8"/>
  <c r="L135" i="8"/>
  <c r="M134" i="8"/>
  <c r="L134" i="8"/>
  <c r="M133" i="8"/>
  <c r="L133" i="8"/>
  <c r="M132" i="8"/>
  <c r="L132" i="8"/>
  <c r="M131" i="8"/>
  <c r="L131" i="8"/>
  <c r="M130" i="8"/>
  <c r="L130" i="8"/>
  <c r="M129" i="8"/>
  <c r="L129" i="8"/>
  <c r="M128" i="8"/>
  <c r="L128" i="8"/>
  <c r="M127" i="8"/>
  <c r="L127" i="8"/>
  <c r="M126" i="8"/>
  <c r="L126" i="8"/>
  <c r="M125" i="8"/>
  <c r="L125" i="8"/>
  <c r="M124" i="8"/>
  <c r="L124" i="8"/>
  <c r="M123" i="8"/>
  <c r="L123" i="8"/>
  <c r="M122" i="8"/>
  <c r="L122" i="8"/>
  <c r="M121" i="8"/>
  <c r="L121" i="8"/>
  <c r="M120" i="8"/>
  <c r="L120" i="8"/>
  <c r="M119" i="8"/>
  <c r="L119" i="8"/>
  <c r="M118" i="8"/>
  <c r="L118" i="8"/>
  <c r="M117" i="8"/>
  <c r="L117" i="8"/>
  <c r="M116" i="8"/>
  <c r="L116" i="8"/>
  <c r="M115" i="8"/>
  <c r="L115" i="8"/>
  <c r="M114" i="8"/>
  <c r="L114" i="8"/>
  <c r="M113" i="8"/>
  <c r="L113" i="8"/>
  <c r="M112" i="8"/>
  <c r="L112" i="8"/>
  <c r="M111" i="8"/>
  <c r="L111" i="8"/>
  <c r="M110" i="8"/>
  <c r="L110" i="8"/>
  <c r="M109" i="8"/>
  <c r="L109" i="8"/>
  <c r="M108" i="8"/>
  <c r="L108" i="8"/>
  <c r="M107" i="8"/>
  <c r="L107" i="8"/>
  <c r="M106" i="8"/>
  <c r="L106" i="8"/>
  <c r="M105" i="8"/>
  <c r="L105" i="8"/>
  <c r="M104" i="8"/>
  <c r="L104" i="8"/>
  <c r="M103" i="8"/>
  <c r="L103" i="8"/>
  <c r="M102" i="8"/>
  <c r="L102" i="8"/>
  <c r="M101" i="8"/>
  <c r="L101" i="8"/>
  <c r="M100" i="8"/>
  <c r="L100" i="8"/>
  <c r="M99" i="8"/>
  <c r="L99" i="8"/>
  <c r="M98" i="8"/>
  <c r="L98" i="8"/>
  <c r="M97" i="8"/>
  <c r="L97" i="8"/>
  <c r="M96" i="8"/>
  <c r="L96" i="8"/>
  <c r="M95" i="8"/>
  <c r="L95" i="8"/>
  <c r="M94" i="8"/>
  <c r="L94" i="8"/>
  <c r="M93" i="8"/>
  <c r="L93" i="8"/>
  <c r="M92" i="8"/>
  <c r="L92" i="8"/>
  <c r="M91" i="8"/>
  <c r="L91" i="8"/>
  <c r="M90" i="8"/>
  <c r="L90" i="8"/>
  <c r="M89" i="8"/>
  <c r="L89" i="8"/>
  <c r="M88" i="8"/>
  <c r="L88" i="8"/>
  <c r="M87" i="8"/>
  <c r="L87" i="8"/>
  <c r="M86" i="8"/>
  <c r="L86" i="8"/>
  <c r="M85" i="8"/>
  <c r="L85" i="8"/>
  <c r="M84" i="8"/>
  <c r="L84" i="8"/>
  <c r="M83" i="8"/>
  <c r="L83" i="8"/>
  <c r="M82" i="8"/>
  <c r="L82" i="8"/>
  <c r="M81" i="8"/>
  <c r="L81" i="8"/>
  <c r="M80" i="8"/>
  <c r="L80" i="8"/>
  <c r="M79" i="8"/>
  <c r="L79" i="8"/>
  <c r="M78" i="8"/>
  <c r="L78" i="8"/>
  <c r="M77" i="8"/>
  <c r="L77" i="8"/>
  <c r="M76" i="8"/>
  <c r="L76" i="8"/>
  <c r="M75" i="8"/>
  <c r="L75" i="8"/>
  <c r="M74" i="8"/>
  <c r="L74" i="8"/>
  <c r="M73" i="8"/>
  <c r="L73" i="8"/>
  <c r="M72" i="8"/>
  <c r="L72" i="8"/>
  <c r="M71" i="8"/>
  <c r="L71" i="8"/>
  <c r="M70" i="8"/>
  <c r="L70" i="8"/>
  <c r="M69" i="8"/>
  <c r="L69" i="8"/>
  <c r="M68" i="8"/>
  <c r="L68" i="8"/>
  <c r="M67" i="8"/>
  <c r="L67" i="8"/>
  <c r="M66" i="8"/>
  <c r="L66" i="8"/>
  <c r="M65" i="8"/>
  <c r="L65" i="8"/>
  <c r="M64" i="8"/>
  <c r="L64" i="8"/>
  <c r="M63" i="8"/>
  <c r="L63" i="8"/>
  <c r="M62" i="8"/>
  <c r="L62" i="8"/>
  <c r="M61" i="8"/>
  <c r="L61" i="8"/>
  <c r="M60" i="8"/>
  <c r="L60" i="8"/>
  <c r="M59" i="8"/>
  <c r="L59" i="8"/>
  <c r="M58" i="8"/>
  <c r="L58" i="8"/>
  <c r="M57" i="8"/>
  <c r="L57" i="8"/>
  <c r="M56" i="8"/>
  <c r="L56" i="8"/>
  <c r="M55" i="8"/>
  <c r="L55" i="8"/>
  <c r="M54" i="8"/>
  <c r="L54" i="8"/>
  <c r="M53" i="8"/>
  <c r="L53" i="8"/>
  <c r="M52" i="8"/>
  <c r="L52" i="8"/>
  <c r="M51" i="8"/>
  <c r="L51" i="8"/>
  <c r="M50" i="8"/>
  <c r="L50" i="8"/>
  <c r="M49" i="8"/>
  <c r="L49" i="8"/>
  <c r="M48" i="8"/>
  <c r="L48" i="8"/>
  <c r="M47" i="8"/>
  <c r="L47" i="8"/>
  <c r="M46" i="8"/>
  <c r="L46" i="8"/>
  <c r="M45" i="8"/>
  <c r="L45" i="8"/>
  <c r="M44" i="8"/>
  <c r="L44" i="8"/>
  <c r="M43" i="8"/>
  <c r="L43" i="8"/>
  <c r="M42" i="8"/>
  <c r="L42" i="8"/>
  <c r="M41" i="8"/>
  <c r="L41" i="8"/>
  <c r="M40" i="8"/>
  <c r="L40" i="8"/>
  <c r="M39" i="8"/>
  <c r="L39" i="8"/>
  <c r="M38" i="8"/>
  <c r="L38" i="8"/>
  <c r="M37" i="8"/>
  <c r="L37" i="8"/>
  <c r="M36" i="8"/>
  <c r="L36" i="8"/>
  <c r="M35" i="8"/>
  <c r="L35" i="8"/>
  <c r="M34" i="8"/>
  <c r="L34" i="8"/>
  <c r="M33" i="8"/>
  <c r="L33" i="8"/>
  <c r="M32" i="8"/>
  <c r="L32" i="8"/>
  <c r="M31" i="8"/>
  <c r="L31" i="8"/>
  <c r="M30" i="8"/>
  <c r="L30" i="8"/>
  <c r="M29" i="8"/>
  <c r="L29" i="8"/>
  <c r="M28" i="8"/>
  <c r="L28" i="8"/>
  <c r="M27" i="8"/>
  <c r="L27" i="8"/>
  <c r="M26" i="8"/>
  <c r="L26" i="8"/>
  <c r="M25" i="8"/>
  <c r="L25" i="8"/>
  <c r="M24" i="8"/>
  <c r="L24" i="8"/>
  <c r="M23" i="8"/>
  <c r="L23" i="8"/>
  <c r="M22" i="8"/>
  <c r="L22" i="8"/>
  <c r="M21" i="8"/>
  <c r="L21" i="8"/>
  <c r="M20" i="8"/>
  <c r="L20" i="8"/>
  <c r="M19" i="8"/>
  <c r="L19" i="8"/>
  <c r="M18" i="8"/>
  <c r="L18" i="8"/>
  <c r="M17" i="8"/>
  <c r="L17" i="8"/>
  <c r="M16" i="8"/>
  <c r="L16" i="8"/>
  <c r="M15" i="8"/>
  <c r="L15" i="8"/>
  <c r="M14" i="8"/>
  <c r="L14" i="8"/>
  <c r="M13" i="8"/>
  <c r="L13" i="8"/>
  <c r="M12" i="8"/>
  <c r="L12" i="8"/>
  <c r="M11" i="8"/>
  <c r="L11" i="8"/>
  <c r="M10" i="8"/>
  <c r="L10" i="8"/>
  <c r="M9" i="8"/>
  <c r="L9" i="8"/>
  <c r="M8" i="8"/>
  <c r="L8" i="8"/>
  <c r="M7" i="8"/>
  <c r="L7" i="8"/>
  <c r="M6" i="8"/>
  <c r="L6" i="8"/>
  <c r="M5" i="8"/>
  <c r="L5" i="8"/>
  <c r="K503" i="5" l="1"/>
  <c r="J503" i="5"/>
  <c r="H503" i="5"/>
  <c r="G503" i="5"/>
  <c r="K502" i="5"/>
  <c r="J502" i="5"/>
  <c r="H502" i="5"/>
  <c r="G502" i="5"/>
  <c r="K501" i="5"/>
  <c r="J501" i="5"/>
  <c r="H501" i="5"/>
  <c r="G501" i="5"/>
  <c r="K500" i="5"/>
  <c r="J500" i="5"/>
  <c r="H500" i="5"/>
  <c r="G500" i="5"/>
  <c r="K499" i="5"/>
  <c r="J499" i="5"/>
  <c r="H499" i="5"/>
  <c r="G499" i="5"/>
  <c r="K498" i="5"/>
  <c r="J498" i="5"/>
  <c r="H498" i="5"/>
  <c r="G498" i="5"/>
  <c r="K497" i="5"/>
  <c r="J497" i="5"/>
  <c r="H497" i="5"/>
  <c r="G497" i="5"/>
  <c r="K496" i="5"/>
  <c r="J496" i="5"/>
  <c r="H496" i="5"/>
  <c r="G496" i="5"/>
  <c r="K495" i="5"/>
  <c r="J495" i="5"/>
  <c r="H495" i="5"/>
  <c r="G495" i="5"/>
  <c r="K494" i="5"/>
  <c r="J494" i="5"/>
  <c r="H494" i="5"/>
  <c r="G494" i="5"/>
  <c r="K493" i="5"/>
  <c r="J493" i="5"/>
  <c r="H493" i="5"/>
  <c r="G493" i="5"/>
  <c r="K492" i="5"/>
  <c r="J492" i="5"/>
  <c r="H492" i="5"/>
  <c r="G492" i="5"/>
  <c r="K491" i="5"/>
  <c r="J491" i="5"/>
  <c r="H491" i="5"/>
  <c r="G491" i="5"/>
  <c r="K490" i="5"/>
  <c r="J490" i="5"/>
  <c r="H490" i="5"/>
  <c r="G490" i="5"/>
  <c r="K489" i="5"/>
  <c r="J489" i="5"/>
  <c r="H489" i="5"/>
  <c r="G489" i="5"/>
  <c r="K488" i="5"/>
  <c r="J488" i="5"/>
  <c r="H488" i="5"/>
  <c r="G488" i="5"/>
  <c r="K487" i="5"/>
  <c r="J487" i="5"/>
  <c r="H487" i="5"/>
  <c r="G487" i="5"/>
  <c r="K486" i="5"/>
  <c r="J486" i="5"/>
  <c r="H486" i="5"/>
  <c r="G486" i="5"/>
  <c r="K485" i="5"/>
  <c r="J485" i="5"/>
  <c r="H485" i="5"/>
  <c r="G485" i="5"/>
  <c r="K484" i="5"/>
  <c r="J484" i="5"/>
  <c r="H484" i="5"/>
  <c r="G484" i="5"/>
  <c r="K483" i="5"/>
  <c r="J483" i="5"/>
  <c r="H483" i="5"/>
  <c r="G483" i="5"/>
  <c r="K482" i="5"/>
  <c r="J482" i="5"/>
  <c r="H482" i="5"/>
  <c r="G482" i="5"/>
  <c r="K481" i="5"/>
  <c r="J481" i="5"/>
  <c r="H481" i="5"/>
  <c r="G481" i="5"/>
  <c r="K480" i="5"/>
  <c r="J480" i="5"/>
  <c r="H480" i="5"/>
  <c r="G480" i="5"/>
  <c r="K479" i="5"/>
  <c r="J479" i="5"/>
  <c r="H479" i="5"/>
  <c r="G479" i="5"/>
  <c r="K478" i="5"/>
  <c r="J478" i="5"/>
  <c r="H478" i="5"/>
  <c r="G478" i="5"/>
  <c r="K477" i="5"/>
  <c r="J477" i="5"/>
  <c r="H477" i="5"/>
  <c r="G477" i="5"/>
  <c r="K476" i="5"/>
  <c r="J476" i="5"/>
  <c r="H476" i="5"/>
  <c r="G476" i="5"/>
  <c r="K475" i="5"/>
  <c r="J475" i="5"/>
  <c r="H475" i="5"/>
  <c r="G475" i="5"/>
  <c r="K474" i="5"/>
  <c r="J474" i="5"/>
  <c r="H474" i="5"/>
  <c r="G474" i="5"/>
  <c r="K473" i="5"/>
  <c r="J473" i="5"/>
  <c r="H473" i="5"/>
  <c r="G473" i="5"/>
  <c r="K472" i="5"/>
  <c r="J472" i="5"/>
  <c r="H472" i="5"/>
  <c r="G472" i="5"/>
  <c r="K471" i="5"/>
  <c r="J471" i="5"/>
  <c r="H471" i="5"/>
  <c r="G471" i="5"/>
  <c r="K470" i="5"/>
  <c r="J470" i="5"/>
  <c r="H470" i="5"/>
  <c r="G470" i="5"/>
  <c r="K469" i="5"/>
  <c r="J469" i="5"/>
  <c r="H469" i="5"/>
  <c r="G469" i="5"/>
  <c r="K468" i="5"/>
  <c r="J468" i="5"/>
  <c r="H468" i="5"/>
  <c r="G468" i="5"/>
  <c r="K467" i="5"/>
  <c r="J467" i="5"/>
  <c r="H467" i="5"/>
  <c r="G467" i="5"/>
  <c r="K466" i="5"/>
  <c r="J466" i="5"/>
  <c r="H466" i="5"/>
  <c r="G466" i="5"/>
  <c r="K465" i="5"/>
  <c r="J465" i="5"/>
  <c r="H465" i="5"/>
  <c r="G465" i="5"/>
  <c r="K464" i="5"/>
  <c r="J464" i="5"/>
  <c r="H464" i="5"/>
  <c r="G464" i="5"/>
  <c r="K463" i="5"/>
  <c r="J463" i="5"/>
  <c r="H463" i="5"/>
  <c r="G463" i="5"/>
  <c r="K462" i="5"/>
  <c r="J462" i="5"/>
  <c r="H462" i="5"/>
  <c r="G462" i="5"/>
  <c r="K461" i="5"/>
  <c r="J461" i="5"/>
  <c r="H461" i="5"/>
  <c r="G461" i="5"/>
  <c r="K460" i="5"/>
  <c r="J460" i="5"/>
  <c r="H460" i="5"/>
  <c r="G460" i="5"/>
  <c r="K459" i="5"/>
  <c r="J459" i="5"/>
  <c r="H459" i="5"/>
  <c r="G459" i="5"/>
  <c r="K458" i="5"/>
  <c r="J458" i="5"/>
  <c r="H458" i="5"/>
  <c r="G458" i="5"/>
  <c r="K457" i="5"/>
  <c r="J457" i="5"/>
  <c r="H457" i="5"/>
  <c r="G457" i="5"/>
  <c r="K456" i="5"/>
  <c r="J456" i="5"/>
  <c r="H456" i="5"/>
  <c r="G456" i="5"/>
  <c r="K455" i="5"/>
  <c r="J455" i="5"/>
  <c r="H455" i="5"/>
  <c r="G455" i="5"/>
  <c r="K454" i="5"/>
  <c r="J454" i="5"/>
  <c r="H454" i="5"/>
  <c r="G454" i="5"/>
  <c r="K453" i="5"/>
  <c r="J453" i="5"/>
  <c r="H453" i="5"/>
  <c r="G453" i="5"/>
  <c r="K452" i="5"/>
  <c r="J452" i="5"/>
  <c r="H452" i="5"/>
  <c r="G452" i="5"/>
  <c r="K451" i="5"/>
  <c r="J451" i="5"/>
  <c r="H451" i="5"/>
  <c r="G451" i="5"/>
  <c r="K450" i="5"/>
  <c r="J450" i="5"/>
  <c r="H450" i="5"/>
  <c r="G450" i="5"/>
  <c r="K449" i="5"/>
  <c r="J449" i="5"/>
  <c r="H449" i="5"/>
  <c r="G449" i="5"/>
  <c r="K448" i="5"/>
  <c r="J448" i="5"/>
  <c r="H448" i="5"/>
  <c r="G448" i="5"/>
  <c r="K447" i="5"/>
  <c r="J447" i="5"/>
  <c r="H447" i="5"/>
  <c r="G447" i="5"/>
  <c r="K446" i="5"/>
  <c r="J446" i="5"/>
  <c r="H446" i="5"/>
  <c r="G446" i="5"/>
  <c r="K445" i="5"/>
  <c r="J445" i="5"/>
  <c r="H445" i="5"/>
  <c r="G445" i="5"/>
  <c r="K444" i="5"/>
  <c r="J444" i="5"/>
  <c r="H444" i="5"/>
  <c r="G444" i="5"/>
  <c r="K443" i="5"/>
  <c r="J443" i="5"/>
  <c r="H443" i="5"/>
  <c r="G443" i="5"/>
  <c r="K442" i="5"/>
  <c r="J442" i="5"/>
  <c r="H442" i="5"/>
  <c r="G442" i="5"/>
  <c r="K441" i="5"/>
  <c r="J441" i="5"/>
  <c r="H441" i="5"/>
  <c r="G441" i="5"/>
  <c r="K440" i="5"/>
  <c r="J440" i="5"/>
  <c r="H440" i="5"/>
  <c r="G440" i="5"/>
  <c r="K439" i="5"/>
  <c r="J439" i="5"/>
  <c r="H439" i="5"/>
  <c r="G439" i="5"/>
  <c r="K438" i="5"/>
  <c r="J438" i="5"/>
  <c r="H438" i="5"/>
  <c r="G438" i="5"/>
  <c r="K437" i="5"/>
  <c r="J437" i="5"/>
  <c r="H437" i="5"/>
  <c r="G437" i="5"/>
  <c r="K436" i="5"/>
  <c r="J436" i="5"/>
  <c r="H436" i="5"/>
  <c r="G436" i="5"/>
  <c r="K435" i="5"/>
  <c r="J435" i="5"/>
  <c r="H435" i="5"/>
  <c r="G435" i="5"/>
  <c r="K434" i="5"/>
  <c r="J434" i="5"/>
  <c r="H434" i="5"/>
  <c r="G434" i="5"/>
  <c r="K433" i="5"/>
  <c r="J433" i="5"/>
  <c r="H433" i="5"/>
  <c r="G433" i="5"/>
  <c r="K432" i="5"/>
  <c r="J432" i="5"/>
  <c r="H432" i="5"/>
  <c r="G432" i="5"/>
  <c r="K431" i="5"/>
  <c r="J431" i="5"/>
  <c r="H431" i="5"/>
  <c r="G431" i="5"/>
  <c r="K430" i="5"/>
  <c r="J430" i="5"/>
  <c r="H430" i="5"/>
  <c r="G430" i="5"/>
  <c r="K429" i="5"/>
  <c r="J429" i="5"/>
  <c r="H429" i="5"/>
  <c r="G429" i="5"/>
  <c r="K428" i="5"/>
  <c r="J428" i="5"/>
  <c r="H428" i="5"/>
  <c r="G428" i="5"/>
  <c r="K427" i="5"/>
  <c r="J427" i="5"/>
  <c r="H427" i="5"/>
  <c r="G427" i="5"/>
  <c r="K426" i="5"/>
  <c r="J426" i="5"/>
  <c r="H426" i="5"/>
  <c r="G426" i="5"/>
  <c r="K425" i="5"/>
  <c r="J425" i="5"/>
  <c r="H425" i="5"/>
  <c r="G425" i="5"/>
  <c r="K424" i="5"/>
  <c r="J424" i="5"/>
  <c r="H424" i="5"/>
  <c r="G424" i="5"/>
  <c r="K423" i="5"/>
  <c r="J423" i="5"/>
  <c r="H423" i="5"/>
  <c r="G423" i="5"/>
  <c r="K422" i="5"/>
  <c r="J422" i="5"/>
  <c r="H422" i="5"/>
  <c r="G422" i="5"/>
  <c r="K421" i="5"/>
  <c r="J421" i="5"/>
  <c r="H421" i="5"/>
  <c r="G421" i="5"/>
  <c r="K420" i="5"/>
  <c r="J420" i="5"/>
  <c r="H420" i="5"/>
  <c r="G420" i="5"/>
  <c r="K419" i="5"/>
  <c r="J419" i="5"/>
  <c r="H419" i="5"/>
  <c r="G419" i="5"/>
  <c r="K418" i="5"/>
  <c r="J418" i="5"/>
  <c r="H418" i="5"/>
  <c r="G418" i="5"/>
  <c r="K417" i="5"/>
  <c r="J417" i="5"/>
  <c r="H417" i="5"/>
  <c r="G417" i="5"/>
  <c r="K416" i="5"/>
  <c r="J416" i="5"/>
  <c r="H416" i="5"/>
  <c r="G416" i="5"/>
  <c r="K415" i="5"/>
  <c r="J415" i="5"/>
  <c r="H415" i="5"/>
  <c r="G415" i="5"/>
  <c r="K414" i="5"/>
  <c r="J414" i="5"/>
  <c r="H414" i="5"/>
  <c r="G414" i="5"/>
  <c r="K413" i="5"/>
  <c r="J413" i="5"/>
  <c r="H413" i="5"/>
  <c r="G413" i="5"/>
  <c r="K412" i="5"/>
  <c r="J412" i="5"/>
  <c r="H412" i="5"/>
  <c r="G412" i="5"/>
  <c r="K411" i="5"/>
  <c r="J411" i="5"/>
  <c r="H411" i="5"/>
  <c r="G411" i="5"/>
  <c r="K410" i="5"/>
  <c r="J410" i="5"/>
  <c r="H410" i="5"/>
  <c r="G410" i="5"/>
  <c r="K409" i="5"/>
  <c r="J409" i="5"/>
  <c r="H409" i="5"/>
  <c r="G409" i="5"/>
  <c r="K408" i="5"/>
  <c r="J408" i="5"/>
  <c r="H408" i="5"/>
  <c r="G408" i="5"/>
  <c r="K407" i="5"/>
  <c r="J407" i="5"/>
  <c r="H407" i="5"/>
  <c r="G407" i="5"/>
  <c r="K406" i="5"/>
  <c r="J406" i="5"/>
  <c r="H406" i="5"/>
  <c r="G406" i="5"/>
  <c r="K405" i="5"/>
  <c r="J405" i="5"/>
  <c r="H405" i="5"/>
  <c r="G405" i="5"/>
  <c r="K404" i="5"/>
  <c r="J404" i="5"/>
  <c r="H404" i="5"/>
  <c r="G404" i="5"/>
  <c r="K403" i="5"/>
  <c r="J403" i="5"/>
  <c r="H403" i="5"/>
  <c r="G403" i="5"/>
  <c r="K402" i="5"/>
  <c r="J402" i="5"/>
  <c r="H402" i="5"/>
  <c r="G402" i="5"/>
  <c r="K401" i="5"/>
  <c r="J401" i="5"/>
  <c r="H401" i="5"/>
  <c r="G401" i="5"/>
  <c r="K400" i="5"/>
  <c r="J400" i="5"/>
  <c r="H400" i="5"/>
  <c r="G400" i="5"/>
  <c r="K399" i="5"/>
  <c r="J399" i="5"/>
  <c r="H399" i="5"/>
  <c r="G399" i="5"/>
  <c r="K398" i="5"/>
  <c r="J398" i="5"/>
  <c r="H398" i="5"/>
  <c r="G398" i="5"/>
  <c r="K397" i="5"/>
  <c r="J397" i="5"/>
  <c r="H397" i="5"/>
  <c r="G397" i="5"/>
  <c r="K396" i="5"/>
  <c r="J396" i="5"/>
  <c r="H396" i="5"/>
  <c r="G396" i="5"/>
  <c r="K395" i="5"/>
  <c r="J395" i="5"/>
  <c r="H395" i="5"/>
  <c r="G395" i="5"/>
  <c r="K394" i="5"/>
  <c r="J394" i="5"/>
  <c r="H394" i="5"/>
  <c r="G394" i="5"/>
  <c r="K393" i="5"/>
  <c r="J393" i="5"/>
  <c r="H393" i="5"/>
  <c r="G393" i="5"/>
  <c r="K392" i="5"/>
  <c r="J392" i="5"/>
  <c r="H392" i="5"/>
  <c r="G392" i="5"/>
  <c r="K391" i="5"/>
  <c r="J391" i="5"/>
  <c r="H391" i="5"/>
  <c r="G391" i="5"/>
  <c r="K390" i="5"/>
  <c r="J390" i="5"/>
  <c r="H390" i="5"/>
  <c r="G390" i="5"/>
  <c r="K389" i="5"/>
  <c r="J389" i="5"/>
  <c r="H389" i="5"/>
  <c r="G389" i="5"/>
  <c r="K388" i="5"/>
  <c r="J388" i="5"/>
  <c r="H388" i="5"/>
  <c r="G388" i="5"/>
  <c r="K387" i="5"/>
  <c r="J387" i="5"/>
  <c r="H387" i="5"/>
  <c r="G387" i="5"/>
  <c r="K386" i="5"/>
  <c r="J386" i="5"/>
  <c r="H386" i="5"/>
  <c r="G386" i="5"/>
  <c r="K385" i="5"/>
  <c r="J385" i="5"/>
  <c r="H385" i="5"/>
  <c r="G385" i="5"/>
  <c r="K384" i="5"/>
  <c r="J384" i="5"/>
  <c r="H384" i="5"/>
  <c r="G384" i="5"/>
  <c r="K383" i="5"/>
  <c r="J383" i="5"/>
  <c r="H383" i="5"/>
  <c r="G383" i="5"/>
  <c r="K382" i="5"/>
  <c r="J382" i="5"/>
  <c r="H382" i="5"/>
  <c r="G382" i="5"/>
  <c r="K381" i="5"/>
  <c r="J381" i="5"/>
  <c r="H381" i="5"/>
  <c r="G381" i="5"/>
  <c r="K380" i="5"/>
  <c r="J380" i="5"/>
  <c r="H380" i="5"/>
  <c r="G380" i="5"/>
  <c r="K379" i="5"/>
  <c r="J379" i="5"/>
  <c r="H379" i="5"/>
  <c r="G379" i="5"/>
  <c r="K378" i="5"/>
  <c r="J378" i="5"/>
  <c r="H378" i="5"/>
  <c r="G378" i="5"/>
  <c r="K377" i="5"/>
  <c r="J377" i="5"/>
  <c r="H377" i="5"/>
  <c r="G377" i="5"/>
  <c r="K376" i="5"/>
  <c r="J376" i="5"/>
  <c r="H376" i="5"/>
  <c r="G376" i="5"/>
  <c r="K375" i="5"/>
  <c r="J375" i="5"/>
  <c r="H375" i="5"/>
  <c r="G375" i="5"/>
  <c r="K374" i="5"/>
  <c r="J374" i="5"/>
  <c r="H374" i="5"/>
  <c r="G374" i="5"/>
  <c r="K373" i="5"/>
  <c r="J373" i="5"/>
  <c r="H373" i="5"/>
  <c r="G373" i="5"/>
  <c r="K372" i="5"/>
  <c r="J372" i="5"/>
  <c r="H372" i="5"/>
  <c r="G372" i="5"/>
  <c r="K371" i="5"/>
  <c r="J371" i="5"/>
  <c r="H371" i="5"/>
  <c r="G371" i="5"/>
  <c r="K370" i="5"/>
  <c r="J370" i="5"/>
  <c r="H370" i="5"/>
  <c r="G370" i="5"/>
  <c r="K369" i="5"/>
  <c r="J369" i="5"/>
  <c r="H369" i="5"/>
  <c r="G369" i="5"/>
  <c r="K368" i="5"/>
  <c r="J368" i="5"/>
  <c r="H368" i="5"/>
  <c r="G368" i="5"/>
  <c r="K367" i="5"/>
  <c r="J367" i="5"/>
  <c r="H367" i="5"/>
  <c r="G367" i="5"/>
  <c r="K366" i="5"/>
  <c r="J366" i="5"/>
  <c r="H366" i="5"/>
  <c r="G366" i="5"/>
  <c r="K365" i="5"/>
  <c r="J365" i="5"/>
  <c r="H365" i="5"/>
  <c r="G365" i="5"/>
  <c r="K364" i="5"/>
  <c r="J364" i="5"/>
  <c r="H364" i="5"/>
  <c r="G364" i="5"/>
  <c r="K363" i="5"/>
  <c r="J363" i="5"/>
  <c r="H363" i="5"/>
  <c r="G363" i="5"/>
  <c r="K362" i="5"/>
  <c r="J362" i="5"/>
  <c r="H362" i="5"/>
  <c r="G362" i="5"/>
  <c r="K361" i="5"/>
  <c r="J361" i="5"/>
  <c r="H361" i="5"/>
  <c r="G361" i="5"/>
  <c r="K360" i="5"/>
  <c r="J360" i="5"/>
  <c r="H360" i="5"/>
  <c r="G360" i="5"/>
  <c r="K359" i="5"/>
  <c r="J359" i="5"/>
  <c r="H359" i="5"/>
  <c r="G359" i="5"/>
  <c r="K358" i="5"/>
  <c r="J358" i="5"/>
  <c r="H358" i="5"/>
  <c r="G358" i="5"/>
  <c r="K357" i="5"/>
  <c r="J357" i="5"/>
  <c r="H357" i="5"/>
  <c r="G357" i="5"/>
  <c r="K356" i="5"/>
  <c r="J356" i="5"/>
  <c r="H356" i="5"/>
  <c r="G356" i="5"/>
  <c r="K355" i="5"/>
  <c r="J355" i="5"/>
  <c r="H355" i="5"/>
  <c r="G355" i="5"/>
  <c r="K354" i="5"/>
  <c r="J354" i="5"/>
  <c r="H354" i="5"/>
  <c r="G354" i="5"/>
  <c r="K353" i="5"/>
  <c r="J353" i="5"/>
  <c r="H353" i="5"/>
  <c r="G353" i="5"/>
  <c r="K352" i="5"/>
  <c r="J352" i="5"/>
  <c r="H352" i="5"/>
  <c r="G352" i="5"/>
  <c r="K351" i="5"/>
  <c r="J351" i="5"/>
  <c r="H351" i="5"/>
  <c r="G351" i="5"/>
  <c r="K350" i="5"/>
  <c r="J350" i="5"/>
  <c r="H350" i="5"/>
  <c r="G350" i="5"/>
  <c r="K349" i="5"/>
  <c r="J349" i="5"/>
  <c r="H349" i="5"/>
  <c r="G349" i="5"/>
  <c r="K348" i="5"/>
  <c r="J348" i="5"/>
  <c r="H348" i="5"/>
  <c r="G348" i="5"/>
  <c r="K347" i="5"/>
  <c r="J347" i="5"/>
  <c r="H347" i="5"/>
  <c r="G347" i="5"/>
  <c r="K346" i="5"/>
  <c r="J346" i="5"/>
  <c r="H346" i="5"/>
  <c r="G346" i="5"/>
  <c r="K345" i="5"/>
  <c r="J345" i="5"/>
  <c r="H345" i="5"/>
  <c r="G345" i="5"/>
  <c r="K344" i="5"/>
  <c r="J344" i="5"/>
  <c r="H344" i="5"/>
  <c r="G344" i="5"/>
  <c r="K343" i="5"/>
  <c r="J343" i="5"/>
  <c r="H343" i="5"/>
  <c r="G343" i="5"/>
  <c r="K342" i="5"/>
  <c r="J342" i="5"/>
  <c r="H342" i="5"/>
  <c r="G342" i="5"/>
  <c r="K341" i="5"/>
  <c r="J341" i="5"/>
  <c r="H341" i="5"/>
  <c r="G341" i="5"/>
  <c r="K340" i="5"/>
  <c r="J340" i="5"/>
  <c r="H340" i="5"/>
  <c r="G340" i="5"/>
  <c r="K339" i="5"/>
  <c r="J339" i="5"/>
  <c r="H339" i="5"/>
  <c r="G339" i="5"/>
  <c r="K338" i="5"/>
  <c r="J338" i="5"/>
  <c r="H338" i="5"/>
  <c r="G338" i="5"/>
  <c r="K337" i="5"/>
  <c r="J337" i="5"/>
  <c r="H337" i="5"/>
  <c r="G337" i="5"/>
  <c r="K336" i="5"/>
  <c r="J336" i="5"/>
  <c r="H336" i="5"/>
  <c r="G336" i="5"/>
  <c r="K335" i="5"/>
  <c r="J335" i="5"/>
  <c r="H335" i="5"/>
  <c r="G335" i="5"/>
  <c r="K334" i="5"/>
  <c r="J334" i="5"/>
  <c r="H334" i="5"/>
  <c r="G334" i="5"/>
  <c r="K333" i="5"/>
  <c r="J333" i="5"/>
  <c r="H333" i="5"/>
  <c r="G333" i="5"/>
  <c r="K332" i="5"/>
  <c r="J332" i="5"/>
  <c r="H332" i="5"/>
  <c r="G332" i="5"/>
  <c r="K331" i="5"/>
  <c r="J331" i="5"/>
  <c r="H331" i="5"/>
  <c r="G331" i="5"/>
  <c r="K330" i="5"/>
  <c r="J330" i="5"/>
  <c r="H330" i="5"/>
  <c r="G330" i="5"/>
  <c r="K329" i="5"/>
  <c r="J329" i="5"/>
  <c r="H329" i="5"/>
  <c r="G329" i="5"/>
  <c r="K328" i="5"/>
  <c r="J328" i="5"/>
  <c r="H328" i="5"/>
  <c r="G328" i="5"/>
  <c r="K327" i="5"/>
  <c r="J327" i="5"/>
  <c r="H327" i="5"/>
  <c r="G327" i="5"/>
  <c r="K326" i="5"/>
  <c r="J326" i="5"/>
  <c r="H326" i="5"/>
  <c r="G326" i="5"/>
  <c r="K325" i="5"/>
  <c r="J325" i="5"/>
  <c r="H325" i="5"/>
  <c r="G325" i="5"/>
  <c r="K324" i="5"/>
  <c r="J324" i="5"/>
  <c r="H324" i="5"/>
  <c r="G324" i="5"/>
  <c r="K323" i="5"/>
  <c r="J323" i="5"/>
  <c r="H323" i="5"/>
  <c r="G323" i="5"/>
  <c r="K322" i="5"/>
  <c r="J322" i="5"/>
  <c r="H322" i="5"/>
  <c r="G322" i="5"/>
  <c r="K321" i="5"/>
  <c r="J321" i="5"/>
  <c r="H321" i="5"/>
  <c r="G321" i="5"/>
  <c r="K320" i="5"/>
  <c r="J320" i="5"/>
  <c r="H320" i="5"/>
  <c r="G320" i="5"/>
  <c r="K319" i="5"/>
  <c r="J319" i="5"/>
  <c r="H319" i="5"/>
  <c r="G319" i="5"/>
  <c r="K318" i="5"/>
  <c r="J318" i="5"/>
  <c r="H318" i="5"/>
  <c r="G318" i="5"/>
  <c r="K317" i="5"/>
  <c r="J317" i="5"/>
  <c r="H317" i="5"/>
  <c r="G317" i="5"/>
  <c r="K316" i="5"/>
  <c r="J316" i="5"/>
  <c r="H316" i="5"/>
  <c r="G316" i="5"/>
  <c r="K315" i="5"/>
  <c r="J315" i="5"/>
  <c r="H315" i="5"/>
  <c r="G315" i="5"/>
  <c r="K314" i="5"/>
  <c r="J314" i="5"/>
  <c r="H314" i="5"/>
  <c r="G314" i="5"/>
  <c r="K313" i="5"/>
  <c r="J313" i="5"/>
  <c r="H313" i="5"/>
  <c r="G313" i="5"/>
  <c r="K312" i="5"/>
  <c r="J312" i="5"/>
  <c r="H312" i="5"/>
  <c r="G312" i="5"/>
  <c r="K311" i="5"/>
  <c r="J311" i="5"/>
  <c r="H311" i="5"/>
  <c r="G311" i="5"/>
  <c r="K310" i="5"/>
  <c r="J310" i="5"/>
  <c r="H310" i="5"/>
  <c r="G310" i="5"/>
  <c r="K309" i="5"/>
  <c r="J309" i="5"/>
  <c r="H309" i="5"/>
  <c r="G309" i="5"/>
  <c r="K308" i="5"/>
  <c r="J308" i="5"/>
  <c r="H308" i="5"/>
  <c r="G308" i="5"/>
  <c r="K307" i="5"/>
  <c r="J307" i="5"/>
  <c r="H307" i="5"/>
  <c r="G307" i="5"/>
  <c r="K306" i="5"/>
  <c r="J306" i="5"/>
  <c r="H306" i="5"/>
  <c r="G306" i="5"/>
  <c r="K305" i="5"/>
  <c r="J305" i="5"/>
  <c r="H305" i="5"/>
  <c r="G305" i="5"/>
  <c r="K304" i="5"/>
  <c r="J304" i="5"/>
  <c r="H304" i="5"/>
  <c r="G304" i="5"/>
  <c r="K303" i="5"/>
  <c r="J303" i="5"/>
  <c r="H303" i="5"/>
  <c r="G303" i="5"/>
  <c r="K302" i="5"/>
  <c r="J302" i="5"/>
  <c r="H302" i="5"/>
  <c r="G302" i="5"/>
  <c r="K301" i="5"/>
  <c r="J301" i="5"/>
  <c r="H301" i="5"/>
  <c r="G301" i="5"/>
  <c r="K300" i="5"/>
  <c r="J300" i="5"/>
  <c r="H300" i="5"/>
  <c r="G300" i="5"/>
  <c r="K299" i="5"/>
  <c r="J299" i="5"/>
  <c r="H299" i="5"/>
  <c r="G299" i="5"/>
  <c r="K298" i="5"/>
  <c r="J298" i="5"/>
  <c r="H298" i="5"/>
  <c r="G298" i="5"/>
  <c r="K297" i="5"/>
  <c r="J297" i="5"/>
  <c r="H297" i="5"/>
  <c r="G297" i="5"/>
  <c r="K296" i="5"/>
  <c r="J296" i="5"/>
  <c r="H296" i="5"/>
  <c r="G296" i="5"/>
  <c r="K295" i="5"/>
  <c r="J295" i="5"/>
  <c r="H295" i="5"/>
  <c r="G295" i="5"/>
  <c r="K294" i="5"/>
  <c r="J294" i="5"/>
  <c r="H294" i="5"/>
  <c r="G294" i="5"/>
  <c r="K293" i="5"/>
  <c r="J293" i="5"/>
  <c r="H293" i="5"/>
  <c r="G293" i="5"/>
  <c r="K292" i="5"/>
  <c r="J292" i="5"/>
  <c r="H292" i="5"/>
  <c r="G292" i="5"/>
  <c r="K291" i="5"/>
  <c r="J291" i="5"/>
  <c r="H291" i="5"/>
  <c r="G291" i="5"/>
  <c r="K290" i="5"/>
  <c r="J290" i="5"/>
  <c r="H290" i="5"/>
  <c r="G290" i="5"/>
  <c r="K289" i="5"/>
  <c r="J289" i="5"/>
  <c r="H289" i="5"/>
  <c r="G289" i="5"/>
  <c r="K288" i="5"/>
  <c r="J288" i="5"/>
  <c r="H288" i="5"/>
  <c r="G288" i="5"/>
  <c r="K287" i="5"/>
  <c r="J287" i="5"/>
  <c r="H287" i="5"/>
  <c r="G287" i="5"/>
  <c r="K286" i="5"/>
  <c r="J286" i="5"/>
  <c r="H286" i="5"/>
  <c r="G286" i="5"/>
  <c r="K285" i="5"/>
  <c r="J285" i="5"/>
  <c r="H285" i="5"/>
  <c r="G285" i="5"/>
  <c r="K284" i="5"/>
  <c r="J284" i="5"/>
  <c r="H284" i="5"/>
  <c r="G284" i="5"/>
  <c r="K283" i="5"/>
  <c r="J283" i="5"/>
  <c r="H283" i="5"/>
  <c r="G283" i="5"/>
  <c r="K282" i="5"/>
  <c r="J282" i="5"/>
  <c r="H282" i="5"/>
  <c r="G282" i="5"/>
  <c r="K281" i="5"/>
  <c r="J281" i="5"/>
  <c r="H281" i="5"/>
  <c r="G281" i="5"/>
  <c r="K280" i="5"/>
  <c r="J280" i="5"/>
  <c r="H280" i="5"/>
  <c r="G280" i="5"/>
  <c r="K279" i="5"/>
  <c r="J279" i="5"/>
  <c r="H279" i="5"/>
  <c r="G279" i="5"/>
  <c r="K278" i="5"/>
  <c r="J278" i="5"/>
  <c r="H278" i="5"/>
  <c r="G278" i="5"/>
  <c r="K277" i="5"/>
  <c r="J277" i="5"/>
  <c r="H277" i="5"/>
  <c r="G277" i="5"/>
  <c r="K276" i="5"/>
  <c r="J276" i="5"/>
  <c r="H276" i="5"/>
  <c r="G276" i="5"/>
  <c r="K275" i="5"/>
  <c r="J275" i="5"/>
  <c r="H275" i="5"/>
  <c r="G275" i="5"/>
  <c r="K274" i="5"/>
  <c r="J274" i="5"/>
  <c r="H274" i="5"/>
  <c r="G274" i="5"/>
  <c r="K273" i="5"/>
  <c r="J273" i="5"/>
  <c r="H273" i="5"/>
  <c r="G273" i="5"/>
  <c r="K272" i="5"/>
  <c r="J272" i="5"/>
  <c r="H272" i="5"/>
  <c r="G272" i="5"/>
  <c r="K271" i="5"/>
  <c r="J271" i="5"/>
  <c r="H271" i="5"/>
  <c r="G271" i="5"/>
  <c r="K270" i="5"/>
  <c r="J270" i="5"/>
  <c r="H270" i="5"/>
  <c r="G270" i="5"/>
  <c r="K269" i="5"/>
  <c r="J269" i="5"/>
  <c r="H269" i="5"/>
  <c r="G269" i="5"/>
  <c r="K268" i="5"/>
  <c r="J268" i="5"/>
  <c r="H268" i="5"/>
  <c r="G268" i="5"/>
  <c r="K267" i="5"/>
  <c r="J267" i="5"/>
  <c r="H267" i="5"/>
  <c r="G267" i="5"/>
  <c r="K266" i="5"/>
  <c r="J266" i="5"/>
  <c r="H266" i="5"/>
  <c r="G266" i="5"/>
  <c r="K265" i="5"/>
  <c r="J265" i="5"/>
  <c r="H265" i="5"/>
  <c r="G265" i="5"/>
  <c r="K264" i="5"/>
  <c r="J264" i="5"/>
  <c r="H264" i="5"/>
  <c r="G264" i="5"/>
  <c r="K263" i="5"/>
  <c r="J263" i="5"/>
  <c r="H263" i="5"/>
  <c r="G263" i="5"/>
  <c r="K262" i="5"/>
  <c r="J262" i="5"/>
  <c r="H262" i="5"/>
  <c r="G262" i="5"/>
  <c r="K261" i="5"/>
  <c r="J261" i="5"/>
  <c r="H261" i="5"/>
  <c r="G261" i="5"/>
  <c r="K260" i="5"/>
  <c r="J260" i="5"/>
  <c r="H260" i="5"/>
  <c r="G260" i="5"/>
  <c r="K259" i="5"/>
  <c r="J259" i="5"/>
  <c r="H259" i="5"/>
  <c r="G259" i="5"/>
  <c r="K258" i="5"/>
  <c r="J258" i="5"/>
  <c r="H258" i="5"/>
  <c r="G258" i="5"/>
  <c r="K257" i="5"/>
  <c r="J257" i="5"/>
  <c r="H257" i="5"/>
  <c r="G257" i="5"/>
  <c r="K256" i="5"/>
  <c r="J256" i="5"/>
  <c r="H256" i="5"/>
  <c r="G256" i="5"/>
  <c r="K255" i="5"/>
  <c r="J255" i="5"/>
  <c r="H255" i="5"/>
  <c r="G255" i="5"/>
  <c r="K254" i="5"/>
  <c r="J254" i="5"/>
  <c r="H254" i="5"/>
  <c r="G254" i="5"/>
  <c r="K253" i="5"/>
  <c r="J253" i="5"/>
  <c r="H253" i="5"/>
  <c r="G253" i="5"/>
  <c r="K252" i="5"/>
  <c r="J252" i="5"/>
  <c r="H252" i="5"/>
  <c r="G252" i="5"/>
  <c r="K251" i="5"/>
  <c r="J251" i="5"/>
  <c r="H251" i="5"/>
  <c r="G251" i="5"/>
  <c r="K250" i="5"/>
  <c r="J250" i="5"/>
  <c r="H250" i="5"/>
  <c r="G250" i="5"/>
  <c r="K249" i="5"/>
  <c r="J249" i="5"/>
  <c r="H249" i="5"/>
  <c r="G249" i="5"/>
  <c r="K248" i="5"/>
  <c r="J248" i="5"/>
  <c r="H248" i="5"/>
  <c r="G248" i="5"/>
  <c r="K247" i="5"/>
  <c r="J247" i="5"/>
  <c r="H247" i="5"/>
  <c r="G247" i="5"/>
  <c r="K246" i="5"/>
  <c r="J246" i="5"/>
  <c r="H246" i="5"/>
  <c r="G246" i="5"/>
  <c r="K245" i="5"/>
  <c r="J245" i="5"/>
  <c r="H245" i="5"/>
  <c r="G245" i="5"/>
  <c r="K244" i="5"/>
  <c r="J244" i="5"/>
  <c r="H244" i="5"/>
  <c r="G244" i="5"/>
  <c r="K243" i="5"/>
  <c r="J243" i="5"/>
  <c r="H243" i="5"/>
  <c r="G243" i="5"/>
  <c r="K242" i="5"/>
  <c r="J242" i="5"/>
  <c r="H242" i="5"/>
  <c r="G242" i="5"/>
  <c r="K241" i="5"/>
  <c r="J241" i="5"/>
  <c r="H241" i="5"/>
  <c r="G241" i="5"/>
  <c r="K240" i="5"/>
  <c r="J240" i="5"/>
  <c r="H240" i="5"/>
  <c r="G240" i="5"/>
  <c r="K239" i="5"/>
  <c r="J239" i="5"/>
  <c r="H239" i="5"/>
  <c r="G239" i="5"/>
  <c r="K238" i="5"/>
  <c r="J238" i="5"/>
  <c r="H238" i="5"/>
  <c r="G238" i="5"/>
  <c r="K237" i="5"/>
  <c r="J237" i="5"/>
  <c r="H237" i="5"/>
  <c r="G237" i="5"/>
  <c r="K236" i="5"/>
  <c r="J236" i="5"/>
  <c r="H236" i="5"/>
  <c r="G236" i="5"/>
  <c r="K235" i="5"/>
  <c r="J235" i="5"/>
  <c r="H235" i="5"/>
  <c r="G235" i="5"/>
  <c r="K234" i="5"/>
  <c r="J234" i="5"/>
  <c r="H234" i="5"/>
  <c r="G234" i="5"/>
  <c r="K233" i="5"/>
  <c r="J233" i="5"/>
  <c r="H233" i="5"/>
  <c r="G233" i="5"/>
  <c r="K232" i="5"/>
  <c r="J232" i="5"/>
  <c r="H232" i="5"/>
  <c r="G232" i="5"/>
  <c r="K231" i="5"/>
  <c r="J231" i="5"/>
  <c r="H231" i="5"/>
  <c r="G231" i="5"/>
  <c r="K230" i="5"/>
  <c r="J230" i="5"/>
  <c r="H230" i="5"/>
  <c r="G230" i="5"/>
  <c r="K229" i="5"/>
  <c r="J229" i="5"/>
  <c r="H229" i="5"/>
  <c r="G229" i="5"/>
  <c r="K228" i="5"/>
  <c r="J228" i="5"/>
  <c r="H228" i="5"/>
  <c r="G228" i="5"/>
  <c r="K227" i="5"/>
  <c r="J227" i="5"/>
  <c r="H227" i="5"/>
  <c r="G227" i="5"/>
  <c r="K226" i="5"/>
  <c r="J226" i="5"/>
  <c r="H226" i="5"/>
  <c r="G226" i="5"/>
  <c r="K225" i="5"/>
  <c r="J225" i="5"/>
  <c r="H225" i="5"/>
  <c r="G225" i="5"/>
  <c r="K224" i="5"/>
  <c r="J224" i="5"/>
  <c r="H224" i="5"/>
  <c r="G224" i="5"/>
  <c r="K223" i="5"/>
  <c r="J223" i="5"/>
  <c r="H223" i="5"/>
  <c r="G223" i="5"/>
  <c r="K222" i="5"/>
  <c r="J222" i="5"/>
  <c r="H222" i="5"/>
  <c r="G222" i="5"/>
  <c r="K221" i="5"/>
  <c r="J221" i="5"/>
  <c r="H221" i="5"/>
  <c r="G221" i="5"/>
  <c r="K220" i="5"/>
  <c r="J220" i="5"/>
  <c r="H220" i="5"/>
  <c r="G220" i="5"/>
  <c r="K219" i="5"/>
  <c r="J219" i="5"/>
  <c r="H219" i="5"/>
  <c r="G219" i="5"/>
  <c r="K218" i="5"/>
  <c r="J218" i="5"/>
  <c r="H218" i="5"/>
  <c r="G218" i="5"/>
  <c r="K217" i="5"/>
  <c r="J217" i="5"/>
  <c r="H217" i="5"/>
  <c r="G217" i="5"/>
  <c r="K216" i="5"/>
  <c r="J216" i="5"/>
  <c r="H216" i="5"/>
  <c r="G216" i="5"/>
  <c r="K215" i="5"/>
  <c r="J215" i="5"/>
  <c r="H215" i="5"/>
  <c r="G215" i="5"/>
  <c r="K214" i="5"/>
  <c r="J214" i="5"/>
  <c r="H214" i="5"/>
  <c r="G214" i="5"/>
  <c r="K213" i="5"/>
  <c r="J213" i="5"/>
  <c r="H213" i="5"/>
  <c r="G213" i="5"/>
  <c r="K212" i="5"/>
  <c r="J212" i="5"/>
  <c r="H212" i="5"/>
  <c r="G212" i="5"/>
  <c r="K211" i="5"/>
  <c r="J211" i="5"/>
  <c r="H211" i="5"/>
  <c r="G211" i="5"/>
  <c r="K210" i="5"/>
  <c r="J210" i="5"/>
  <c r="H210" i="5"/>
  <c r="G210" i="5"/>
  <c r="K209" i="5"/>
  <c r="J209" i="5"/>
  <c r="H209" i="5"/>
  <c r="G209" i="5"/>
  <c r="K208" i="5"/>
  <c r="J208" i="5"/>
  <c r="H208" i="5"/>
  <c r="G208" i="5"/>
  <c r="K207" i="5"/>
  <c r="J207" i="5"/>
  <c r="H207" i="5"/>
  <c r="G207" i="5"/>
  <c r="K206" i="5"/>
  <c r="J206" i="5"/>
  <c r="H206" i="5"/>
  <c r="G206" i="5"/>
  <c r="K205" i="5"/>
  <c r="J205" i="5"/>
  <c r="H205" i="5"/>
  <c r="G205" i="5"/>
  <c r="K204" i="5"/>
  <c r="J204" i="5"/>
  <c r="H204" i="5"/>
  <c r="G204" i="5"/>
  <c r="K203" i="5"/>
  <c r="J203" i="5"/>
  <c r="H203" i="5"/>
  <c r="G203" i="5"/>
  <c r="K202" i="5"/>
  <c r="J202" i="5"/>
  <c r="H202" i="5"/>
  <c r="G202" i="5"/>
  <c r="K201" i="5"/>
  <c r="J201" i="5"/>
  <c r="H201" i="5"/>
  <c r="G201" i="5"/>
  <c r="K200" i="5"/>
  <c r="J200" i="5"/>
  <c r="H200" i="5"/>
  <c r="G200" i="5"/>
  <c r="K199" i="5"/>
  <c r="J199" i="5"/>
  <c r="H199" i="5"/>
  <c r="G199" i="5"/>
  <c r="K198" i="5"/>
  <c r="J198" i="5"/>
  <c r="H198" i="5"/>
  <c r="G198" i="5"/>
  <c r="K197" i="5"/>
  <c r="J197" i="5"/>
  <c r="H197" i="5"/>
  <c r="G197" i="5"/>
  <c r="K196" i="5"/>
  <c r="J196" i="5"/>
  <c r="H196" i="5"/>
  <c r="G196" i="5"/>
  <c r="K195" i="5"/>
  <c r="J195" i="5"/>
  <c r="H195" i="5"/>
  <c r="G195" i="5"/>
  <c r="K194" i="5"/>
  <c r="J194" i="5"/>
  <c r="H194" i="5"/>
  <c r="G194" i="5"/>
  <c r="K193" i="5"/>
  <c r="J193" i="5"/>
  <c r="H193" i="5"/>
  <c r="G193" i="5"/>
  <c r="K192" i="5"/>
  <c r="J192" i="5"/>
  <c r="H192" i="5"/>
  <c r="G192" i="5"/>
  <c r="K191" i="5"/>
  <c r="J191" i="5"/>
  <c r="H191" i="5"/>
  <c r="G191" i="5"/>
  <c r="K190" i="5"/>
  <c r="J190" i="5"/>
  <c r="H190" i="5"/>
  <c r="G190" i="5"/>
  <c r="K189" i="5"/>
  <c r="J189" i="5"/>
  <c r="H189" i="5"/>
  <c r="G189" i="5"/>
  <c r="K188" i="5"/>
  <c r="J188" i="5"/>
  <c r="H188" i="5"/>
  <c r="G188" i="5"/>
  <c r="K187" i="5"/>
  <c r="J187" i="5"/>
  <c r="H187" i="5"/>
  <c r="G187" i="5"/>
  <c r="K186" i="5"/>
  <c r="J186" i="5"/>
  <c r="H186" i="5"/>
  <c r="G186" i="5"/>
  <c r="K185" i="5"/>
  <c r="J185" i="5"/>
  <c r="H185" i="5"/>
  <c r="G185" i="5"/>
  <c r="K184" i="5"/>
  <c r="J184" i="5"/>
  <c r="H184" i="5"/>
  <c r="G184" i="5"/>
  <c r="K183" i="5"/>
  <c r="J183" i="5"/>
  <c r="H183" i="5"/>
  <c r="G183" i="5"/>
  <c r="K182" i="5"/>
  <c r="J182" i="5"/>
  <c r="H182" i="5"/>
  <c r="G182" i="5"/>
  <c r="K181" i="5"/>
  <c r="J181" i="5"/>
  <c r="H181" i="5"/>
  <c r="G181" i="5"/>
  <c r="K180" i="5"/>
  <c r="J180" i="5"/>
  <c r="H180" i="5"/>
  <c r="G180" i="5"/>
  <c r="K179" i="5"/>
  <c r="J179" i="5"/>
  <c r="H179" i="5"/>
  <c r="G179" i="5"/>
  <c r="K178" i="5"/>
  <c r="J178" i="5"/>
  <c r="H178" i="5"/>
  <c r="G178" i="5"/>
  <c r="K177" i="5"/>
  <c r="J177" i="5"/>
  <c r="H177" i="5"/>
  <c r="G177" i="5"/>
  <c r="K176" i="5"/>
  <c r="J176" i="5"/>
  <c r="H176" i="5"/>
  <c r="G176" i="5"/>
  <c r="K175" i="5"/>
  <c r="J175" i="5"/>
  <c r="H175" i="5"/>
  <c r="G175" i="5"/>
  <c r="K174" i="5"/>
  <c r="J174" i="5"/>
  <c r="H174" i="5"/>
  <c r="G174" i="5"/>
  <c r="K173" i="5"/>
  <c r="J173" i="5"/>
  <c r="H173" i="5"/>
  <c r="G173" i="5"/>
  <c r="K172" i="5"/>
  <c r="J172" i="5"/>
  <c r="H172" i="5"/>
  <c r="G172" i="5"/>
  <c r="K171" i="5"/>
  <c r="J171" i="5"/>
  <c r="H171" i="5"/>
  <c r="G171" i="5"/>
  <c r="K170" i="5"/>
  <c r="J170" i="5"/>
  <c r="H170" i="5"/>
  <c r="G170" i="5"/>
  <c r="K169" i="5"/>
  <c r="J169" i="5"/>
  <c r="H169" i="5"/>
  <c r="G169" i="5"/>
  <c r="K168" i="5"/>
  <c r="J168" i="5"/>
  <c r="H168" i="5"/>
  <c r="G168" i="5"/>
  <c r="K167" i="5"/>
  <c r="J167" i="5"/>
  <c r="H167" i="5"/>
  <c r="G167" i="5"/>
  <c r="K166" i="5"/>
  <c r="J166" i="5"/>
  <c r="H166" i="5"/>
  <c r="G166" i="5"/>
  <c r="K165" i="5"/>
  <c r="J165" i="5"/>
  <c r="H165" i="5"/>
  <c r="G165" i="5"/>
  <c r="K164" i="5"/>
  <c r="J164" i="5"/>
  <c r="H164" i="5"/>
  <c r="G164" i="5"/>
  <c r="K163" i="5"/>
  <c r="J163" i="5"/>
  <c r="H163" i="5"/>
  <c r="G163" i="5"/>
  <c r="K162" i="5"/>
  <c r="J162" i="5"/>
  <c r="H162" i="5"/>
  <c r="G162" i="5"/>
  <c r="K161" i="5"/>
  <c r="J161" i="5"/>
  <c r="H161" i="5"/>
  <c r="G161" i="5"/>
  <c r="K160" i="5"/>
  <c r="J160" i="5"/>
  <c r="H160" i="5"/>
  <c r="G160" i="5"/>
  <c r="K159" i="5"/>
  <c r="J159" i="5"/>
  <c r="H159" i="5"/>
  <c r="G159" i="5"/>
  <c r="K158" i="5"/>
  <c r="J158" i="5"/>
  <c r="H158" i="5"/>
  <c r="G158" i="5"/>
  <c r="K157" i="5"/>
  <c r="J157" i="5"/>
  <c r="H157" i="5"/>
  <c r="G157" i="5"/>
  <c r="K156" i="5"/>
  <c r="J156" i="5"/>
  <c r="H156" i="5"/>
  <c r="G156" i="5"/>
  <c r="K155" i="5"/>
  <c r="J155" i="5"/>
  <c r="H155" i="5"/>
  <c r="G155" i="5"/>
  <c r="K154" i="5"/>
  <c r="J154" i="5"/>
  <c r="H154" i="5"/>
  <c r="G154" i="5"/>
  <c r="K153" i="5"/>
  <c r="J153" i="5"/>
  <c r="H153" i="5"/>
  <c r="G153" i="5"/>
  <c r="K152" i="5"/>
  <c r="J152" i="5"/>
  <c r="H152" i="5"/>
  <c r="G152" i="5"/>
  <c r="K151" i="5"/>
  <c r="J151" i="5"/>
  <c r="H151" i="5"/>
  <c r="G151" i="5"/>
  <c r="K150" i="5"/>
  <c r="J150" i="5"/>
  <c r="H150" i="5"/>
  <c r="G150" i="5"/>
  <c r="K149" i="5"/>
  <c r="J149" i="5"/>
  <c r="H149" i="5"/>
  <c r="G149" i="5"/>
  <c r="K148" i="5"/>
  <c r="J148" i="5"/>
  <c r="H148" i="5"/>
  <c r="G148" i="5"/>
  <c r="K147" i="5"/>
  <c r="J147" i="5"/>
  <c r="H147" i="5"/>
  <c r="G147" i="5"/>
  <c r="K146" i="5"/>
  <c r="J146" i="5"/>
  <c r="H146" i="5"/>
  <c r="G146" i="5"/>
  <c r="K145" i="5"/>
  <c r="J145" i="5"/>
  <c r="H145" i="5"/>
  <c r="G145" i="5"/>
  <c r="K144" i="5"/>
  <c r="J144" i="5"/>
  <c r="H144" i="5"/>
  <c r="G144" i="5"/>
  <c r="K143" i="5"/>
  <c r="J143" i="5"/>
  <c r="H143" i="5"/>
  <c r="G143" i="5"/>
  <c r="K142" i="5"/>
  <c r="J142" i="5"/>
  <c r="H142" i="5"/>
  <c r="G142" i="5"/>
  <c r="K141" i="5"/>
  <c r="J141" i="5"/>
  <c r="H141" i="5"/>
  <c r="G141" i="5"/>
  <c r="K140" i="5"/>
  <c r="J140" i="5"/>
  <c r="H140" i="5"/>
  <c r="G140" i="5"/>
  <c r="K139" i="5"/>
  <c r="J139" i="5"/>
  <c r="H139" i="5"/>
  <c r="G139" i="5"/>
  <c r="K138" i="5"/>
  <c r="J138" i="5"/>
  <c r="H138" i="5"/>
  <c r="G138" i="5"/>
  <c r="K137" i="5"/>
  <c r="J137" i="5"/>
  <c r="H137" i="5"/>
  <c r="G137" i="5"/>
  <c r="K136" i="5"/>
  <c r="J136" i="5"/>
  <c r="H136" i="5"/>
  <c r="G136" i="5"/>
  <c r="K135" i="5"/>
  <c r="J135" i="5"/>
  <c r="H135" i="5"/>
  <c r="G135" i="5"/>
  <c r="K134" i="5"/>
  <c r="J134" i="5"/>
  <c r="H134" i="5"/>
  <c r="G134" i="5"/>
  <c r="K133" i="5"/>
  <c r="J133" i="5"/>
  <c r="H133" i="5"/>
  <c r="G133" i="5"/>
  <c r="K132" i="5"/>
  <c r="J132" i="5"/>
  <c r="H132" i="5"/>
  <c r="G132" i="5"/>
  <c r="K131" i="5"/>
  <c r="J131" i="5"/>
  <c r="H131" i="5"/>
  <c r="G131" i="5"/>
  <c r="K130" i="5"/>
  <c r="J130" i="5"/>
  <c r="H130" i="5"/>
  <c r="G130" i="5"/>
  <c r="K129" i="5"/>
  <c r="J129" i="5"/>
  <c r="H129" i="5"/>
  <c r="G129" i="5"/>
  <c r="K128" i="5"/>
  <c r="J128" i="5"/>
  <c r="H128" i="5"/>
  <c r="G128" i="5"/>
  <c r="K127" i="5"/>
  <c r="J127" i="5"/>
  <c r="H127" i="5"/>
  <c r="G127" i="5"/>
  <c r="K126" i="5"/>
  <c r="J126" i="5"/>
  <c r="H126" i="5"/>
  <c r="G126" i="5"/>
  <c r="K125" i="5"/>
  <c r="J125" i="5"/>
  <c r="H125" i="5"/>
  <c r="G125" i="5"/>
  <c r="K124" i="5"/>
  <c r="J124" i="5"/>
  <c r="H124" i="5"/>
  <c r="G124" i="5"/>
  <c r="K123" i="5"/>
  <c r="J123" i="5"/>
  <c r="H123" i="5"/>
  <c r="G123" i="5"/>
  <c r="K122" i="5"/>
  <c r="J122" i="5"/>
  <c r="H122" i="5"/>
  <c r="G122" i="5"/>
  <c r="K121" i="5"/>
  <c r="J121" i="5"/>
  <c r="H121" i="5"/>
  <c r="G121" i="5"/>
  <c r="K120" i="5"/>
  <c r="J120" i="5"/>
  <c r="H120" i="5"/>
  <c r="G120" i="5"/>
  <c r="K119" i="5"/>
  <c r="J119" i="5"/>
  <c r="H119" i="5"/>
  <c r="G119" i="5"/>
  <c r="K118" i="5"/>
  <c r="J118" i="5"/>
  <c r="H118" i="5"/>
  <c r="G118" i="5"/>
  <c r="K117" i="5"/>
  <c r="J117" i="5"/>
  <c r="H117" i="5"/>
  <c r="G117" i="5"/>
  <c r="K116" i="5"/>
  <c r="J116" i="5"/>
  <c r="H116" i="5"/>
  <c r="G116" i="5"/>
  <c r="K115" i="5"/>
  <c r="J115" i="5"/>
  <c r="H115" i="5"/>
  <c r="G115" i="5"/>
  <c r="K114" i="5"/>
  <c r="J114" i="5"/>
  <c r="H114" i="5"/>
  <c r="G114" i="5"/>
  <c r="K113" i="5"/>
  <c r="J113" i="5"/>
  <c r="H113" i="5"/>
  <c r="G113" i="5"/>
  <c r="K112" i="5"/>
  <c r="J112" i="5"/>
  <c r="H112" i="5"/>
  <c r="G112" i="5"/>
  <c r="K111" i="5"/>
  <c r="J111" i="5"/>
  <c r="H111" i="5"/>
  <c r="G111" i="5"/>
  <c r="K110" i="5"/>
  <c r="J110" i="5"/>
  <c r="H110" i="5"/>
  <c r="G110" i="5"/>
  <c r="K109" i="5"/>
  <c r="J109" i="5"/>
  <c r="H109" i="5"/>
  <c r="G109" i="5"/>
  <c r="K108" i="5"/>
  <c r="J108" i="5"/>
  <c r="H108" i="5"/>
  <c r="G108" i="5"/>
  <c r="K107" i="5"/>
  <c r="J107" i="5"/>
  <c r="H107" i="5"/>
  <c r="G107" i="5"/>
  <c r="K106" i="5"/>
  <c r="J106" i="5"/>
  <c r="H106" i="5"/>
  <c r="G106" i="5"/>
  <c r="K105" i="5"/>
  <c r="J105" i="5"/>
  <c r="H105" i="5"/>
  <c r="G105" i="5"/>
  <c r="K104" i="5"/>
  <c r="J104" i="5"/>
  <c r="H104" i="5"/>
  <c r="G104" i="5"/>
  <c r="K103" i="5"/>
  <c r="J103" i="5"/>
  <c r="H103" i="5"/>
  <c r="G103" i="5"/>
  <c r="K102" i="5"/>
  <c r="J102" i="5"/>
  <c r="H102" i="5"/>
  <c r="G102" i="5"/>
  <c r="K101" i="5"/>
  <c r="J101" i="5"/>
  <c r="H101" i="5"/>
  <c r="G101" i="5"/>
  <c r="K100" i="5"/>
  <c r="J100" i="5"/>
  <c r="H100" i="5"/>
  <c r="G100" i="5"/>
  <c r="K99" i="5"/>
  <c r="J99" i="5"/>
  <c r="H99" i="5"/>
  <c r="G99" i="5"/>
  <c r="K98" i="5"/>
  <c r="J98" i="5"/>
  <c r="H98" i="5"/>
  <c r="G98" i="5"/>
  <c r="K97" i="5"/>
  <c r="J97" i="5"/>
  <c r="H97" i="5"/>
  <c r="G97" i="5"/>
  <c r="K96" i="5"/>
  <c r="J96" i="5"/>
  <c r="H96" i="5"/>
  <c r="G96" i="5"/>
  <c r="K95" i="5"/>
  <c r="J95" i="5"/>
  <c r="H95" i="5"/>
  <c r="G95" i="5"/>
  <c r="K94" i="5"/>
  <c r="J94" i="5"/>
  <c r="H94" i="5"/>
  <c r="G94" i="5"/>
  <c r="K93" i="5"/>
  <c r="J93" i="5"/>
  <c r="H93" i="5"/>
  <c r="G93" i="5"/>
  <c r="K92" i="5"/>
  <c r="J92" i="5"/>
  <c r="H92" i="5"/>
  <c r="G92" i="5"/>
  <c r="K91" i="5"/>
  <c r="J91" i="5"/>
  <c r="H91" i="5"/>
  <c r="G91" i="5"/>
  <c r="K90" i="5"/>
  <c r="J90" i="5"/>
  <c r="H90" i="5"/>
  <c r="G90" i="5"/>
  <c r="K89" i="5"/>
  <c r="J89" i="5"/>
  <c r="H89" i="5"/>
  <c r="G89" i="5"/>
  <c r="K88" i="5"/>
  <c r="J88" i="5"/>
  <c r="H88" i="5"/>
  <c r="G88" i="5"/>
  <c r="K87" i="5"/>
  <c r="J87" i="5"/>
  <c r="H87" i="5"/>
  <c r="G87" i="5"/>
  <c r="K86" i="5"/>
  <c r="J86" i="5"/>
  <c r="H86" i="5"/>
  <c r="G86" i="5"/>
  <c r="K85" i="5"/>
  <c r="J85" i="5"/>
  <c r="H85" i="5"/>
  <c r="G85" i="5"/>
  <c r="K84" i="5"/>
  <c r="J84" i="5"/>
  <c r="H84" i="5"/>
  <c r="G84" i="5"/>
  <c r="K83" i="5"/>
  <c r="J83" i="5"/>
  <c r="H83" i="5"/>
  <c r="G83" i="5"/>
  <c r="K82" i="5"/>
  <c r="J82" i="5"/>
  <c r="H82" i="5"/>
  <c r="G82" i="5"/>
  <c r="K81" i="5"/>
  <c r="J81" i="5"/>
  <c r="H81" i="5"/>
  <c r="G81" i="5"/>
  <c r="K80" i="5"/>
  <c r="J80" i="5"/>
  <c r="H80" i="5"/>
  <c r="G80" i="5"/>
  <c r="K79" i="5"/>
  <c r="J79" i="5"/>
  <c r="H79" i="5"/>
  <c r="G79" i="5"/>
  <c r="K78" i="5"/>
  <c r="J78" i="5"/>
  <c r="H78" i="5"/>
  <c r="G78" i="5"/>
  <c r="K77" i="5"/>
  <c r="J77" i="5"/>
  <c r="H77" i="5"/>
  <c r="G77" i="5"/>
  <c r="K76" i="5"/>
  <c r="J76" i="5"/>
  <c r="H76" i="5"/>
  <c r="G76" i="5"/>
  <c r="K75" i="5"/>
  <c r="J75" i="5"/>
  <c r="H75" i="5"/>
  <c r="G75" i="5"/>
  <c r="K74" i="5"/>
  <c r="J74" i="5"/>
  <c r="H74" i="5"/>
  <c r="G74" i="5"/>
  <c r="K73" i="5"/>
  <c r="J73" i="5"/>
  <c r="H73" i="5"/>
  <c r="G73" i="5"/>
  <c r="K72" i="5"/>
  <c r="J72" i="5"/>
  <c r="H72" i="5"/>
  <c r="G72" i="5"/>
  <c r="K71" i="5"/>
  <c r="J71" i="5"/>
  <c r="H71" i="5"/>
  <c r="G71" i="5"/>
  <c r="K70" i="5"/>
  <c r="J70" i="5"/>
  <c r="H70" i="5"/>
  <c r="G70" i="5"/>
  <c r="K69" i="5"/>
  <c r="J69" i="5"/>
  <c r="H69" i="5"/>
  <c r="G69" i="5"/>
  <c r="K68" i="5"/>
  <c r="J68" i="5"/>
  <c r="H68" i="5"/>
  <c r="G68" i="5"/>
  <c r="K67" i="5"/>
  <c r="J67" i="5"/>
  <c r="H67" i="5"/>
  <c r="G67" i="5"/>
  <c r="K66" i="5"/>
  <c r="J66" i="5"/>
  <c r="H66" i="5"/>
  <c r="G66" i="5"/>
  <c r="K65" i="5"/>
  <c r="J65" i="5"/>
  <c r="H65" i="5"/>
  <c r="G65" i="5"/>
  <c r="K64" i="5"/>
  <c r="J64" i="5"/>
  <c r="H64" i="5"/>
  <c r="G64" i="5"/>
  <c r="K63" i="5"/>
  <c r="J63" i="5"/>
  <c r="H63" i="5"/>
  <c r="G63" i="5"/>
  <c r="K62" i="5"/>
  <c r="J62" i="5"/>
  <c r="H62" i="5"/>
  <c r="G62" i="5"/>
  <c r="K61" i="5"/>
  <c r="J61" i="5"/>
  <c r="H61" i="5"/>
  <c r="G61" i="5"/>
  <c r="K60" i="5"/>
  <c r="J60" i="5"/>
  <c r="H60" i="5"/>
  <c r="G60" i="5"/>
  <c r="K59" i="5"/>
  <c r="J59" i="5"/>
  <c r="H59" i="5"/>
  <c r="G59" i="5"/>
  <c r="K58" i="5"/>
  <c r="J58" i="5"/>
  <c r="H58" i="5"/>
  <c r="G58" i="5"/>
  <c r="K57" i="5"/>
  <c r="J57" i="5"/>
  <c r="H57" i="5"/>
  <c r="G57" i="5"/>
  <c r="K56" i="5"/>
  <c r="J56" i="5"/>
  <c r="H56" i="5"/>
  <c r="G56" i="5"/>
  <c r="K55" i="5"/>
  <c r="J55" i="5"/>
  <c r="H55" i="5"/>
  <c r="G55" i="5"/>
  <c r="K54" i="5"/>
  <c r="J54" i="5"/>
  <c r="H54" i="5"/>
  <c r="G54" i="5"/>
  <c r="K53" i="5"/>
  <c r="J53" i="5"/>
  <c r="H53" i="5"/>
  <c r="G53" i="5"/>
  <c r="K52" i="5"/>
  <c r="J52" i="5"/>
  <c r="H52" i="5"/>
  <c r="G52" i="5"/>
  <c r="K51" i="5"/>
  <c r="J51" i="5"/>
  <c r="H51" i="5"/>
  <c r="G51" i="5"/>
  <c r="K50" i="5"/>
  <c r="J50" i="5"/>
  <c r="H50" i="5"/>
  <c r="G50" i="5"/>
  <c r="K49" i="5"/>
  <c r="J49" i="5"/>
  <c r="H49" i="5"/>
  <c r="G49" i="5"/>
  <c r="K48" i="5"/>
  <c r="J48" i="5"/>
  <c r="H48" i="5"/>
  <c r="G48" i="5"/>
  <c r="K47" i="5"/>
  <c r="J47" i="5"/>
  <c r="H47" i="5"/>
  <c r="G47" i="5"/>
  <c r="K46" i="5"/>
  <c r="J46" i="5"/>
  <c r="H46" i="5"/>
  <c r="G46" i="5"/>
  <c r="K45" i="5"/>
  <c r="J45" i="5"/>
  <c r="H45" i="5"/>
  <c r="G45" i="5"/>
  <c r="K44" i="5"/>
  <c r="J44" i="5"/>
  <c r="H44" i="5"/>
  <c r="G44" i="5"/>
  <c r="K43" i="5"/>
  <c r="J43" i="5"/>
  <c r="H43" i="5"/>
  <c r="G43" i="5"/>
  <c r="K42" i="5"/>
  <c r="J42" i="5"/>
  <c r="H42" i="5"/>
  <c r="G42" i="5"/>
  <c r="K41" i="5"/>
  <c r="J41" i="5"/>
  <c r="H41" i="5"/>
  <c r="G41" i="5"/>
  <c r="K40" i="5"/>
  <c r="J40" i="5"/>
  <c r="H40" i="5"/>
  <c r="G40" i="5"/>
  <c r="K39" i="5"/>
  <c r="J39" i="5"/>
  <c r="H39" i="5"/>
  <c r="G39" i="5"/>
  <c r="K38" i="5"/>
  <c r="J38" i="5"/>
  <c r="H38" i="5"/>
  <c r="G38" i="5"/>
  <c r="K37" i="5"/>
  <c r="J37" i="5"/>
  <c r="H37" i="5"/>
  <c r="G37" i="5"/>
  <c r="K36" i="5"/>
  <c r="J36" i="5"/>
  <c r="H36" i="5"/>
  <c r="G36" i="5"/>
  <c r="K35" i="5"/>
  <c r="J35" i="5"/>
  <c r="H35" i="5"/>
  <c r="G35" i="5"/>
  <c r="K34" i="5"/>
  <c r="J34" i="5"/>
  <c r="H34" i="5"/>
  <c r="G34" i="5"/>
  <c r="K33" i="5"/>
  <c r="J33" i="5"/>
  <c r="H33" i="5"/>
  <c r="G33" i="5"/>
  <c r="K32" i="5"/>
  <c r="J32" i="5"/>
  <c r="H32" i="5"/>
  <c r="G32" i="5"/>
  <c r="K31" i="5"/>
  <c r="J31" i="5"/>
  <c r="H31" i="5"/>
  <c r="G31" i="5"/>
  <c r="K30" i="5"/>
  <c r="J30" i="5"/>
  <c r="H30" i="5"/>
  <c r="G30" i="5"/>
  <c r="K29" i="5"/>
  <c r="J29" i="5"/>
  <c r="H29" i="5"/>
  <c r="G29" i="5"/>
  <c r="K28" i="5"/>
  <c r="J28" i="5"/>
  <c r="H28" i="5"/>
  <c r="G28" i="5"/>
  <c r="K27" i="5"/>
  <c r="J27" i="5"/>
  <c r="H27" i="5"/>
  <c r="G27" i="5"/>
  <c r="K26" i="5"/>
  <c r="J26" i="5"/>
  <c r="H26" i="5"/>
  <c r="G26" i="5"/>
  <c r="K25" i="5"/>
  <c r="J25" i="5"/>
  <c r="H25" i="5"/>
  <c r="G25" i="5"/>
  <c r="K24" i="5"/>
  <c r="J24" i="5"/>
  <c r="H24" i="5"/>
  <c r="G24" i="5"/>
  <c r="K23" i="5"/>
  <c r="J23" i="5"/>
  <c r="H23" i="5"/>
  <c r="G23" i="5"/>
  <c r="K22" i="5"/>
  <c r="J22" i="5"/>
  <c r="H22" i="5"/>
  <c r="G22" i="5"/>
  <c r="K21" i="5"/>
  <c r="J21" i="5"/>
  <c r="H21" i="5"/>
  <c r="G21" i="5"/>
  <c r="K20" i="5"/>
  <c r="J20" i="5"/>
  <c r="H20" i="5"/>
  <c r="G20" i="5"/>
  <c r="K19" i="5"/>
  <c r="J19" i="5"/>
  <c r="H19" i="5"/>
  <c r="G19" i="5"/>
  <c r="K18" i="5"/>
  <c r="J18" i="5"/>
  <c r="H18" i="5"/>
  <c r="G18" i="5"/>
  <c r="K17" i="5"/>
  <c r="J17" i="5"/>
  <c r="H17" i="5"/>
  <c r="G17" i="5"/>
  <c r="K16" i="5"/>
  <c r="J16" i="5"/>
  <c r="H16" i="5"/>
  <c r="G16" i="5"/>
  <c r="K15" i="5"/>
  <c r="J15" i="5"/>
  <c r="H15" i="5"/>
  <c r="G15" i="5"/>
  <c r="K14" i="5"/>
  <c r="J14" i="5"/>
  <c r="H14" i="5"/>
  <c r="G14" i="5"/>
  <c r="K13" i="5"/>
  <c r="J13" i="5"/>
  <c r="H13" i="5"/>
  <c r="G13" i="5"/>
  <c r="K12" i="5"/>
  <c r="J12" i="5"/>
  <c r="H12" i="5"/>
  <c r="G12" i="5"/>
  <c r="K11" i="5"/>
  <c r="J11" i="5"/>
  <c r="H11" i="5"/>
  <c r="G11" i="5"/>
  <c r="K10" i="5"/>
  <c r="J10" i="5"/>
  <c r="H10" i="5"/>
  <c r="G10" i="5"/>
  <c r="K9" i="5"/>
  <c r="J9" i="5"/>
  <c r="H9" i="5"/>
  <c r="G9" i="5"/>
  <c r="K8" i="5"/>
  <c r="J8" i="5"/>
  <c r="H8" i="5"/>
  <c r="G8" i="5"/>
  <c r="K7" i="5"/>
  <c r="J7" i="5"/>
  <c r="H7" i="5"/>
  <c r="G7" i="5"/>
  <c r="K6" i="5"/>
  <c r="J6" i="5"/>
  <c r="H6" i="5"/>
  <c r="G6" i="5"/>
  <c r="K5" i="5"/>
  <c r="J5" i="5"/>
  <c r="H5" i="5"/>
  <c r="G5" i="5"/>
  <c r="J503" i="4"/>
  <c r="I503" i="4"/>
  <c r="H503" i="4"/>
  <c r="G503" i="4"/>
  <c r="J502" i="4"/>
  <c r="I502" i="4"/>
  <c r="H502" i="4"/>
  <c r="G502" i="4"/>
  <c r="J501" i="4"/>
  <c r="I501" i="4"/>
  <c r="H501" i="4"/>
  <c r="G501" i="4"/>
  <c r="J500" i="4"/>
  <c r="I500" i="4"/>
  <c r="H500" i="4"/>
  <c r="G500" i="4"/>
  <c r="J499" i="4"/>
  <c r="I499" i="4"/>
  <c r="H499" i="4"/>
  <c r="G499" i="4"/>
  <c r="J498" i="4"/>
  <c r="I498" i="4"/>
  <c r="H498" i="4"/>
  <c r="G498" i="4"/>
  <c r="J497" i="4"/>
  <c r="I497" i="4"/>
  <c r="H497" i="4"/>
  <c r="G497" i="4"/>
  <c r="J496" i="4"/>
  <c r="I496" i="4"/>
  <c r="H496" i="4"/>
  <c r="G496" i="4"/>
  <c r="J495" i="4"/>
  <c r="I495" i="4"/>
  <c r="H495" i="4"/>
  <c r="G495" i="4"/>
  <c r="J494" i="4"/>
  <c r="I494" i="4"/>
  <c r="H494" i="4"/>
  <c r="G494" i="4"/>
  <c r="J493" i="4"/>
  <c r="I493" i="4"/>
  <c r="H493" i="4"/>
  <c r="G493" i="4"/>
  <c r="J492" i="4"/>
  <c r="I492" i="4"/>
  <c r="H492" i="4"/>
  <c r="G492" i="4"/>
  <c r="J491" i="4"/>
  <c r="I491" i="4"/>
  <c r="H491" i="4"/>
  <c r="G491" i="4"/>
  <c r="J490" i="4"/>
  <c r="I490" i="4"/>
  <c r="H490" i="4"/>
  <c r="G490" i="4"/>
  <c r="J489" i="4"/>
  <c r="I489" i="4"/>
  <c r="H489" i="4"/>
  <c r="G489" i="4"/>
  <c r="J488" i="4"/>
  <c r="I488" i="4"/>
  <c r="H488" i="4"/>
  <c r="G488" i="4"/>
  <c r="J487" i="4"/>
  <c r="I487" i="4"/>
  <c r="H487" i="4"/>
  <c r="G487" i="4"/>
  <c r="J486" i="4"/>
  <c r="I486" i="4"/>
  <c r="H486" i="4"/>
  <c r="G486" i="4"/>
  <c r="J485" i="4"/>
  <c r="I485" i="4"/>
  <c r="H485" i="4"/>
  <c r="G485" i="4"/>
  <c r="J484" i="4"/>
  <c r="I484" i="4"/>
  <c r="H484" i="4"/>
  <c r="G484" i="4"/>
  <c r="J483" i="4"/>
  <c r="I483" i="4"/>
  <c r="H483" i="4"/>
  <c r="G483" i="4"/>
  <c r="J482" i="4"/>
  <c r="I482" i="4"/>
  <c r="H482" i="4"/>
  <c r="G482" i="4"/>
  <c r="J481" i="4"/>
  <c r="I481" i="4"/>
  <c r="H481" i="4"/>
  <c r="G481" i="4"/>
  <c r="J480" i="4"/>
  <c r="I480" i="4"/>
  <c r="H480" i="4"/>
  <c r="G480" i="4"/>
  <c r="J479" i="4"/>
  <c r="I479" i="4"/>
  <c r="H479" i="4"/>
  <c r="G479" i="4"/>
  <c r="J478" i="4"/>
  <c r="I478" i="4"/>
  <c r="H478" i="4"/>
  <c r="G478" i="4"/>
  <c r="J477" i="4"/>
  <c r="I477" i="4"/>
  <c r="H477" i="4"/>
  <c r="G477" i="4"/>
  <c r="J476" i="4"/>
  <c r="I476" i="4"/>
  <c r="H476" i="4"/>
  <c r="G476" i="4"/>
  <c r="J475" i="4"/>
  <c r="I475" i="4"/>
  <c r="H475" i="4"/>
  <c r="G475" i="4"/>
  <c r="J474" i="4"/>
  <c r="I474" i="4"/>
  <c r="H474" i="4"/>
  <c r="G474" i="4"/>
  <c r="J473" i="4"/>
  <c r="I473" i="4"/>
  <c r="H473" i="4"/>
  <c r="G473" i="4"/>
  <c r="J472" i="4"/>
  <c r="I472" i="4"/>
  <c r="H472" i="4"/>
  <c r="G472" i="4"/>
  <c r="J471" i="4"/>
  <c r="I471" i="4"/>
  <c r="H471" i="4"/>
  <c r="G471" i="4"/>
  <c r="J470" i="4"/>
  <c r="I470" i="4"/>
  <c r="H470" i="4"/>
  <c r="G470" i="4"/>
  <c r="J469" i="4"/>
  <c r="I469" i="4"/>
  <c r="H469" i="4"/>
  <c r="G469" i="4"/>
  <c r="J468" i="4"/>
  <c r="I468" i="4"/>
  <c r="H468" i="4"/>
  <c r="G468" i="4"/>
  <c r="J467" i="4"/>
  <c r="I467" i="4"/>
  <c r="H467" i="4"/>
  <c r="G467" i="4"/>
  <c r="J466" i="4"/>
  <c r="I466" i="4"/>
  <c r="H466" i="4"/>
  <c r="G466" i="4"/>
  <c r="J465" i="4"/>
  <c r="I465" i="4"/>
  <c r="H465" i="4"/>
  <c r="G465" i="4"/>
  <c r="J464" i="4"/>
  <c r="I464" i="4"/>
  <c r="H464" i="4"/>
  <c r="G464" i="4"/>
  <c r="J463" i="4"/>
  <c r="I463" i="4"/>
  <c r="H463" i="4"/>
  <c r="G463" i="4"/>
  <c r="J462" i="4"/>
  <c r="I462" i="4"/>
  <c r="H462" i="4"/>
  <c r="G462" i="4"/>
  <c r="J461" i="4"/>
  <c r="I461" i="4"/>
  <c r="H461" i="4"/>
  <c r="G461" i="4"/>
  <c r="J460" i="4"/>
  <c r="I460" i="4"/>
  <c r="H460" i="4"/>
  <c r="G460" i="4"/>
  <c r="J459" i="4"/>
  <c r="I459" i="4"/>
  <c r="H459" i="4"/>
  <c r="G459" i="4"/>
  <c r="J458" i="4"/>
  <c r="I458" i="4"/>
  <c r="H458" i="4"/>
  <c r="G458" i="4"/>
  <c r="J457" i="4"/>
  <c r="I457" i="4"/>
  <c r="H457" i="4"/>
  <c r="G457" i="4"/>
  <c r="J456" i="4"/>
  <c r="I456" i="4"/>
  <c r="H456" i="4"/>
  <c r="G456" i="4"/>
  <c r="J455" i="4"/>
  <c r="I455" i="4"/>
  <c r="H455" i="4"/>
  <c r="G455" i="4"/>
  <c r="J454" i="4"/>
  <c r="I454" i="4"/>
  <c r="H454" i="4"/>
  <c r="G454" i="4"/>
  <c r="J453" i="4"/>
  <c r="I453" i="4"/>
  <c r="H453" i="4"/>
  <c r="G453" i="4"/>
  <c r="J452" i="4"/>
  <c r="I452" i="4"/>
  <c r="H452" i="4"/>
  <c r="G452" i="4"/>
  <c r="J451" i="4"/>
  <c r="I451" i="4"/>
  <c r="H451" i="4"/>
  <c r="G451" i="4"/>
  <c r="J450" i="4"/>
  <c r="I450" i="4"/>
  <c r="H450" i="4"/>
  <c r="G450" i="4"/>
  <c r="J449" i="4"/>
  <c r="I449" i="4"/>
  <c r="H449" i="4"/>
  <c r="G449" i="4"/>
  <c r="J448" i="4"/>
  <c r="I448" i="4"/>
  <c r="H448" i="4"/>
  <c r="G448" i="4"/>
  <c r="J447" i="4"/>
  <c r="I447" i="4"/>
  <c r="H447" i="4"/>
  <c r="G447" i="4"/>
  <c r="J446" i="4"/>
  <c r="I446" i="4"/>
  <c r="H446" i="4"/>
  <c r="G446" i="4"/>
  <c r="J445" i="4"/>
  <c r="I445" i="4"/>
  <c r="H445" i="4"/>
  <c r="G445" i="4"/>
  <c r="J444" i="4"/>
  <c r="I444" i="4"/>
  <c r="H444" i="4"/>
  <c r="G444" i="4"/>
  <c r="J443" i="4"/>
  <c r="I443" i="4"/>
  <c r="H443" i="4"/>
  <c r="G443" i="4"/>
  <c r="J442" i="4"/>
  <c r="I442" i="4"/>
  <c r="H442" i="4"/>
  <c r="G442" i="4"/>
  <c r="J441" i="4"/>
  <c r="I441" i="4"/>
  <c r="H441" i="4"/>
  <c r="G441" i="4"/>
  <c r="J440" i="4"/>
  <c r="I440" i="4"/>
  <c r="H440" i="4"/>
  <c r="G440" i="4"/>
  <c r="J439" i="4"/>
  <c r="I439" i="4"/>
  <c r="H439" i="4"/>
  <c r="G439" i="4"/>
  <c r="J438" i="4"/>
  <c r="I438" i="4"/>
  <c r="H438" i="4"/>
  <c r="G438" i="4"/>
  <c r="J437" i="4"/>
  <c r="I437" i="4"/>
  <c r="H437" i="4"/>
  <c r="G437" i="4"/>
  <c r="J436" i="4"/>
  <c r="I436" i="4"/>
  <c r="H436" i="4"/>
  <c r="G436" i="4"/>
  <c r="J435" i="4"/>
  <c r="I435" i="4"/>
  <c r="H435" i="4"/>
  <c r="G435" i="4"/>
  <c r="J434" i="4"/>
  <c r="I434" i="4"/>
  <c r="H434" i="4"/>
  <c r="G434" i="4"/>
  <c r="J433" i="4"/>
  <c r="I433" i="4"/>
  <c r="H433" i="4"/>
  <c r="G433" i="4"/>
  <c r="J432" i="4"/>
  <c r="I432" i="4"/>
  <c r="H432" i="4"/>
  <c r="G432" i="4"/>
  <c r="J431" i="4"/>
  <c r="I431" i="4"/>
  <c r="H431" i="4"/>
  <c r="G431" i="4"/>
  <c r="J430" i="4"/>
  <c r="I430" i="4"/>
  <c r="H430" i="4"/>
  <c r="G430" i="4"/>
  <c r="J429" i="4"/>
  <c r="I429" i="4"/>
  <c r="H429" i="4"/>
  <c r="G429" i="4"/>
  <c r="J428" i="4"/>
  <c r="I428" i="4"/>
  <c r="H428" i="4"/>
  <c r="G428" i="4"/>
  <c r="J427" i="4"/>
  <c r="I427" i="4"/>
  <c r="H427" i="4"/>
  <c r="G427" i="4"/>
  <c r="J426" i="4"/>
  <c r="I426" i="4"/>
  <c r="H426" i="4"/>
  <c r="G426" i="4"/>
  <c r="J425" i="4"/>
  <c r="I425" i="4"/>
  <c r="H425" i="4"/>
  <c r="G425" i="4"/>
  <c r="J424" i="4"/>
  <c r="I424" i="4"/>
  <c r="H424" i="4"/>
  <c r="G424" i="4"/>
  <c r="J423" i="4"/>
  <c r="I423" i="4"/>
  <c r="H423" i="4"/>
  <c r="G423" i="4"/>
  <c r="J422" i="4"/>
  <c r="I422" i="4"/>
  <c r="H422" i="4"/>
  <c r="G422" i="4"/>
  <c r="J421" i="4"/>
  <c r="I421" i="4"/>
  <c r="H421" i="4"/>
  <c r="G421" i="4"/>
  <c r="J420" i="4"/>
  <c r="I420" i="4"/>
  <c r="H420" i="4"/>
  <c r="G420" i="4"/>
  <c r="J419" i="4"/>
  <c r="I419" i="4"/>
  <c r="H419" i="4"/>
  <c r="G419" i="4"/>
  <c r="J418" i="4"/>
  <c r="I418" i="4"/>
  <c r="H418" i="4"/>
  <c r="G418" i="4"/>
  <c r="J417" i="4"/>
  <c r="I417" i="4"/>
  <c r="H417" i="4"/>
  <c r="G417" i="4"/>
  <c r="J416" i="4"/>
  <c r="I416" i="4"/>
  <c r="H416" i="4"/>
  <c r="G416" i="4"/>
  <c r="J415" i="4"/>
  <c r="I415" i="4"/>
  <c r="H415" i="4"/>
  <c r="G415" i="4"/>
  <c r="J414" i="4"/>
  <c r="I414" i="4"/>
  <c r="H414" i="4"/>
  <c r="G414" i="4"/>
  <c r="J413" i="4"/>
  <c r="I413" i="4"/>
  <c r="H413" i="4"/>
  <c r="G413" i="4"/>
  <c r="J412" i="4"/>
  <c r="I412" i="4"/>
  <c r="H412" i="4"/>
  <c r="G412" i="4"/>
  <c r="J411" i="4"/>
  <c r="I411" i="4"/>
  <c r="H411" i="4"/>
  <c r="G411" i="4"/>
  <c r="J410" i="4"/>
  <c r="I410" i="4"/>
  <c r="H410" i="4"/>
  <c r="G410" i="4"/>
  <c r="J409" i="4"/>
  <c r="I409" i="4"/>
  <c r="H409" i="4"/>
  <c r="G409" i="4"/>
  <c r="J408" i="4"/>
  <c r="I408" i="4"/>
  <c r="H408" i="4"/>
  <c r="G408" i="4"/>
  <c r="J407" i="4"/>
  <c r="I407" i="4"/>
  <c r="H407" i="4"/>
  <c r="G407" i="4"/>
  <c r="J406" i="4"/>
  <c r="I406" i="4"/>
  <c r="H406" i="4"/>
  <c r="G406" i="4"/>
  <c r="J405" i="4"/>
  <c r="I405" i="4"/>
  <c r="H405" i="4"/>
  <c r="G405" i="4"/>
  <c r="J404" i="4"/>
  <c r="I404" i="4"/>
  <c r="H404" i="4"/>
  <c r="G404" i="4"/>
  <c r="J403" i="4"/>
  <c r="I403" i="4"/>
  <c r="H403" i="4"/>
  <c r="G403" i="4"/>
  <c r="J402" i="4"/>
  <c r="I402" i="4"/>
  <c r="H402" i="4"/>
  <c r="G402" i="4"/>
  <c r="J401" i="4"/>
  <c r="I401" i="4"/>
  <c r="H401" i="4"/>
  <c r="G401" i="4"/>
  <c r="J400" i="4"/>
  <c r="I400" i="4"/>
  <c r="H400" i="4"/>
  <c r="G400" i="4"/>
  <c r="J399" i="4"/>
  <c r="I399" i="4"/>
  <c r="H399" i="4"/>
  <c r="G399" i="4"/>
  <c r="J398" i="4"/>
  <c r="I398" i="4"/>
  <c r="H398" i="4"/>
  <c r="G398" i="4"/>
  <c r="J397" i="4"/>
  <c r="I397" i="4"/>
  <c r="H397" i="4"/>
  <c r="G397" i="4"/>
  <c r="J396" i="4"/>
  <c r="I396" i="4"/>
  <c r="H396" i="4"/>
  <c r="G396" i="4"/>
  <c r="J395" i="4"/>
  <c r="I395" i="4"/>
  <c r="H395" i="4"/>
  <c r="G395" i="4"/>
  <c r="J394" i="4"/>
  <c r="I394" i="4"/>
  <c r="H394" i="4"/>
  <c r="G394" i="4"/>
  <c r="J393" i="4"/>
  <c r="I393" i="4"/>
  <c r="H393" i="4"/>
  <c r="G393" i="4"/>
  <c r="J392" i="4"/>
  <c r="I392" i="4"/>
  <c r="H392" i="4"/>
  <c r="G392" i="4"/>
  <c r="J391" i="4"/>
  <c r="I391" i="4"/>
  <c r="H391" i="4"/>
  <c r="G391" i="4"/>
  <c r="J390" i="4"/>
  <c r="I390" i="4"/>
  <c r="H390" i="4"/>
  <c r="G390" i="4"/>
  <c r="J389" i="4"/>
  <c r="I389" i="4"/>
  <c r="H389" i="4"/>
  <c r="G389" i="4"/>
  <c r="J388" i="4"/>
  <c r="I388" i="4"/>
  <c r="H388" i="4"/>
  <c r="G388" i="4"/>
  <c r="J387" i="4"/>
  <c r="I387" i="4"/>
  <c r="H387" i="4"/>
  <c r="G387" i="4"/>
  <c r="J386" i="4"/>
  <c r="I386" i="4"/>
  <c r="H386" i="4"/>
  <c r="G386" i="4"/>
  <c r="J385" i="4"/>
  <c r="I385" i="4"/>
  <c r="H385" i="4"/>
  <c r="G385" i="4"/>
  <c r="J384" i="4"/>
  <c r="I384" i="4"/>
  <c r="H384" i="4"/>
  <c r="G384" i="4"/>
  <c r="J383" i="4"/>
  <c r="I383" i="4"/>
  <c r="H383" i="4"/>
  <c r="G383" i="4"/>
  <c r="J382" i="4"/>
  <c r="I382" i="4"/>
  <c r="H382" i="4"/>
  <c r="G382" i="4"/>
  <c r="J381" i="4"/>
  <c r="I381" i="4"/>
  <c r="H381" i="4"/>
  <c r="G381" i="4"/>
  <c r="J380" i="4"/>
  <c r="I380" i="4"/>
  <c r="H380" i="4"/>
  <c r="G380" i="4"/>
  <c r="J379" i="4"/>
  <c r="I379" i="4"/>
  <c r="H379" i="4"/>
  <c r="G379" i="4"/>
  <c r="J378" i="4"/>
  <c r="I378" i="4"/>
  <c r="H378" i="4"/>
  <c r="G378" i="4"/>
  <c r="J377" i="4"/>
  <c r="I377" i="4"/>
  <c r="H377" i="4"/>
  <c r="G377" i="4"/>
  <c r="J376" i="4"/>
  <c r="I376" i="4"/>
  <c r="H376" i="4"/>
  <c r="G376" i="4"/>
  <c r="J375" i="4"/>
  <c r="I375" i="4"/>
  <c r="H375" i="4"/>
  <c r="G375" i="4"/>
  <c r="J374" i="4"/>
  <c r="I374" i="4"/>
  <c r="H374" i="4"/>
  <c r="G374" i="4"/>
  <c r="J373" i="4"/>
  <c r="I373" i="4"/>
  <c r="H373" i="4"/>
  <c r="G373" i="4"/>
  <c r="J372" i="4"/>
  <c r="I372" i="4"/>
  <c r="H372" i="4"/>
  <c r="G372" i="4"/>
  <c r="J371" i="4"/>
  <c r="I371" i="4"/>
  <c r="H371" i="4"/>
  <c r="G371" i="4"/>
  <c r="J370" i="4"/>
  <c r="I370" i="4"/>
  <c r="H370" i="4"/>
  <c r="G370" i="4"/>
  <c r="J369" i="4"/>
  <c r="I369" i="4"/>
  <c r="H369" i="4"/>
  <c r="G369" i="4"/>
  <c r="J368" i="4"/>
  <c r="I368" i="4"/>
  <c r="H368" i="4"/>
  <c r="G368" i="4"/>
  <c r="J367" i="4"/>
  <c r="I367" i="4"/>
  <c r="H367" i="4"/>
  <c r="G367" i="4"/>
  <c r="J366" i="4"/>
  <c r="I366" i="4"/>
  <c r="H366" i="4"/>
  <c r="G366" i="4"/>
  <c r="J365" i="4"/>
  <c r="I365" i="4"/>
  <c r="H365" i="4"/>
  <c r="G365" i="4"/>
  <c r="J364" i="4"/>
  <c r="I364" i="4"/>
  <c r="H364" i="4"/>
  <c r="G364" i="4"/>
  <c r="J363" i="4"/>
  <c r="I363" i="4"/>
  <c r="H363" i="4"/>
  <c r="G363" i="4"/>
  <c r="J362" i="4"/>
  <c r="I362" i="4"/>
  <c r="H362" i="4"/>
  <c r="G362" i="4"/>
  <c r="J361" i="4"/>
  <c r="I361" i="4"/>
  <c r="H361" i="4"/>
  <c r="G361" i="4"/>
  <c r="J360" i="4"/>
  <c r="I360" i="4"/>
  <c r="H360" i="4"/>
  <c r="G360" i="4"/>
  <c r="J359" i="4"/>
  <c r="I359" i="4"/>
  <c r="H359" i="4"/>
  <c r="G359" i="4"/>
  <c r="J358" i="4"/>
  <c r="I358" i="4"/>
  <c r="H358" i="4"/>
  <c r="G358" i="4"/>
  <c r="J357" i="4"/>
  <c r="I357" i="4"/>
  <c r="H357" i="4"/>
  <c r="G357" i="4"/>
  <c r="J356" i="4"/>
  <c r="I356" i="4"/>
  <c r="H356" i="4"/>
  <c r="G356" i="4"/>
  <c r="J355" i="4"/>
  <c r="I355" i="4"/>
  <c r="H355" i="4"/>
  <c r="G355" i="4"/>
  <c r="J354" i="4"/>
  <c r="I354" i="4"/>
  <c r="H354" i="4"/>
  <c r="G354" i="4"/>
  <c r="J353" i="4"/>
  <c r="I353" i="4"/>
  <c r="H353" i="4"/>
  <c r="G353" i="4"/>
  <c r="J352" i="4"/>
  <c r="I352" i="4"/>
  <c r="H352" i="4"/>
  <c r="G352" i="4"/>
  <c r="J351" i="4"/>
  <c r="I351" i="4"/>
  <c r="H351" i="4"/>
  <c r="G351" i="4"/>
  <c r="J350" i="4"/>
  <c r="I350" i="4"/>
  <c r="H350" i="4"/>
  <c r="G350" i="4"/>
  <c r="J349" i="4"/>
  <c r="I349" i="4"/>
  <c r="H349" i="4"/>
  <c r="G349" i="4"/>
  <c r="J348" i="4"/>
  <c r="I348" i="4"/>
  <c r="H348" i="4"/>
  <c r="G348" i="4"/>
  <c r="J347" i="4"/>
  <c r="I347" i="4"/>
  <c r="H347" i="4"/>
  <c r="G347" i="4"/>
  <c r="J346" i="4"/>
  <c r="I346" i="4"/>
  <c r="H346" i="4"/>
  <c r="G346" i="4"/>
  <c r="J345" i="4"/>
  <c r="I345" i="4"/>
  <c r="H345" i="4"/>
  <c r="G345" i="4"/>
  <c r="J344" i="4"/>
  <c r="I344" i="4"/>
  <c r="H344" i="4"/>
  <c r="G344" i="4"/>
  <c r="J343" i="4"/>
  <c r="I343" i="4"/>
  <c r="H343" i="4"/>
  <c r="G343" i="4"/>
  <c r="J342" i="4"/>
  <c r="I342" i="4"/>
  <c r="H342" i="4"/>
  <c r="G342" i="4"/>
  <c r="J341" i="4"/>
  <c r="I341" i="4"/>
  <c r="H341" i="4"/>
  <c r="G341" i="4"/>
  <c r="J340" i="4"/>
  <c r="I340" i="4"/>
  <c r="H340" i="4"/>
  <c r="G340" i="4"/>
  <c r="J339" i="4"/>
  <c r="I339" i="4"/>
  <c r="H339" i="4"/>
  <c r="G339" i="4"/>
  <c r="J338" i="4"/>
  <c r="I338" i="4"/>
  <c r="H338" i="4"/>
  <c r="G338" i="4"/>
  <c r="J337" i="4"/>
  <c r="I337" i="4"/>
  <c r="H337" i="4"/>
  <c r="G337" i="4"/>
  <c r="J336" i="4"/>
  <c r="I336" i="4"/>
  <c r="H336" i="4"/>
  <c r="G336" i="4"/>
  <c r="J335" i="4"/>
  <c r="I335" i="4"/>
  <c r="H335" i="4"/>
  <c r="G335" i="4"/>
  <c r="J334" i="4"/>
  <c r="I334" i="4"/>
  <c r="H334" i="4"/>
  <c r="G334" i="4"/>
  <c r="J333" i="4"/>
  <c r="I333" i="4"/>
  <c r="H333" i="4"/>
  <c r="G333" i="4"/>
  <c r="J332" i="4"/>
  <c r="I332" i="4"/>
  <c r="H332" i="4"/>
  <c r="G332" i="4"/>
  <c r="J331" i="4"/>
  <c r="I331" i="4"/>
  <c r="H331" i="4"/>
  <c r="G331" i="4"/>
  <c r="J330" i="4"/>
  <c r="I330" i="4"/>
  <c r="H330" i="4"/>
  <c r="G330" i="4"/>
  <c r="J329" i="4"/>
  <c r="I329" i="4"/>
  <c r="H329" i="4"/>
  <c r="G329" i="4"/>
  <c r="J328" i="4"/>
  <c r="I328" i="4"/>
  <c r="H328" i="4"/>
  <c r="G328" i="4"/>
  <c r="J327" i="4"/>
  <c r="I327" i="4"/>
  <c r="H327" i="4"/>
  <c r="G327" i="4"/>
  <c r="J326" i="4"/>
  <c r="I326" i="4"/>
  <c r="H326" i="4"/>
  <c r="G326" i="4"/>
  <c r="J325" i="4"/>
  <c r="I325" i="4"/>
  <c r="H325" i="4"/>
  <c r="G325" i="4"/>
  <c r="J324" i="4"/>
  <c r="I324" i="4"/>
  <c r="H324" i="4"/>
  <c r="G324" i="4"/>
  <c r="J323" i="4"/>
  <c r="I323" i="4"/>
  <c r="H323" i="4"/>
  <c r="G323" i="4"/>
  <c r="J322" i="4"/>
  <c r="I322" i="4"/>
  <c r="H322" i="4"/>
  <c r="G322" i="4"/>
  <c r="J321" i="4"/>
  <c r="I321" i="4"/>
  <c r="H321" i="4"/>
  <c r="G321" i="4"/>
  <c r="J320" i="4"/>
  <c r="I320" i="4"/>
  <c r="H320" i="4"/>
  <c r="G320" i="4"/>
  <c r="J319" i="4"/>
  <c r="I319" i="4"/>
  <c r="H319" i="4"/>
  <c r="G319" i="4"/>
  <c r="J318" i="4"/>
  <c r="I318" i="4"/>
  <c r="H318" i="4"/>
  <c r="G318" i="4"/>
  <c r="J317" i="4"/>
  <c r="I317" i="4"/>
  <c r="H317" i="4"/>
  <c r="G317" i="4"/>
  <c r="J316" i="4"/>
  <c r="I316" i="4"/>
  <c r="H316" i="4"/>
  <c r="G316" i="4"/>
  <c r="J315" i="4"/>
  <c r="I315" i="4"/>
  <c r="H315" i="4"/>
  <c r="G315" i="4"/>
  <c r="J314" i="4"/>
  <c r="I314" i="4"/>
  <c r="H314" i="4"/>
  <c r="G314" i="4"/>
  <c r="J313" i="4"/>
  <c r="I313" i="4"/>
  <c r="H313" i="4"/>
  <c r="G313" i="4"/>
  <c r="J312" i="4"/>
  <c r="I312" i="4"/>
  <c r="H312" i="4"/>
  <c r="G312" i="4"/>
  <c r="J311" i="4"/>
  <c r="I311" i="4"/>
  <c r="H311" i="4"/>
  <c r="G311" i="4"/>
  <c r="J310" i="4"/>
  <c r="I310" i="4"/>
  <c r="H310" i="4"/>
  <c r="G310" i="4"/>
  <c r="J309" i="4"/>
  <c r="I309" i="4"/>
  <c r="H309" i="4"/>
  <c r="G309" i="4"/>
  <c r="J308" i="4"/>
  <c r="I308" i="4"/>
  <c r="H308" i="4"/>
  <c r="G308" i="4"/>
  <c r="J307" i="4"/>
  <c r="I307" i="4"/>
  <c r="H307" i="4"/>
  <c r="G307" i="4"/>
  <c r="J306" i="4"/>
  <c r="I306" i="4"/>
  <c r="H306" i="4"/>
  <c r="G306" i="4"/>
  <c r="J305" i="4"/>
  <c r="I305" i="4"/>
  <c r="H305" i="4"/>
  <c r="G305" i="4"/>
  <c r="J304" i="4"/>
  <c r="I304" i="4"/>
  <c r="H304" i="4"/>
  <c r="G304" i="4"/>
  <c r="J303" i="4"/>
  <c r="I303" i="4"/>
  <c r="H303" i="4"/>
  <c r="G303" i="4"/>
  <c r="J302" i="4"/>
  <c r="I302" i="4"/>
  <c r="H302" i="4"/>
  <c r="G302" i="4"/>
  <c r="J301" i="4"/>
  <c r="I301" i="4"/>
  <c r="H301" i="4"/>
  <c r="G301" i="4"/>
  <c r="J300" i="4"/>
  <c r="I300" i="4"/>
  <c r="H300" i="4"/>
  <c r="G300" i="4"/>
  <c r="J299" i="4"/>
  <c r="I299" i="4"/>
  <c r="H299" i="4"/>
  <c r="G299" i="4"/>
  <c r="J298" i="4"/>
  <c r="I298" i="4"/>
  <c r="H298" i="4"/>
  <c r="G298" i="4"/>
  <c r="J297" i="4"/>
  <c r="I297" i="4"/>
  <c r="H297" i="4"/>
  <c r="G297" i="4"/>
  <c r="J296" i="4"/>
  <c r="I296" i="4"/>
  <c r="H296" i="4"/>
  <c r="G296" i="4"/>
  <c r="J295" i="4"/>
  <c r="I295" i="4"/>
  <c r="H295" i="4"/>
  <c r="G295" i="4"/>
  <c r="J294" i="4"/>
  <c r="I294" i="4"/>
  <c r="H294" i="4"/>
  <c r="G294" i="4"/>
  <c r="J293" i="4"/>
  <c r="I293" i="4"/>
  <c r="H293" i="4"/>
  <c r="G293" i="4"/>
  <c r="J292" i="4"/>
  <c r="I292" i="4"/>
  <c r="H292" i="4"/>
  <c r="G292" i="4"/>
  <c r="J291" i="4"/>
  <c r="I291" i="4"/>
  <c r="H291" i="4"/>
  <c r="G291" i="4"/>
  <c r="J290" i="4"/>
  <c r="I290" i="4"/>
  <c r="H290" i="4"/>
  <c r="G290" i="4"/>
  <c r="J289" i="4"/>
  <c r="I289" i="4"/>
  <c r="H289" i="4"/>
  <c r="G289" i="4"/>
  <c r="J288" i="4"/>
  <c r="I288" i="4"/>
  <c r="H288" i="4"/>
  <c r="G288" i="4"/>
  <c r="J287" i="4"/>
  <c r="I287" i="4"/>
  <c r="H287" i="4"/>
  <c r="G287" i="4"/>
  <c r="J286" i="4"/>
  <c r="I286" i="4"/>
  <c r="H286" i="4"/>
  <c r="G286" i="4"/>
  <c r="J285" i="4"/>
  <c r="I285" i="4"/>
  <c r="H285" i="4"/>
  <c r="G285" i="4"/>
  <c r="J284" i="4"/>
  <c r="I284" i="4"/>
  <c r="H284" i="4"/>
  <c r="G284" i="4"/>
  <c r="J283" i="4"/>
  <c r="I283" i="4"/>
  <c r="H283" i="4"/>
  <c r="G283" i="4"/>
  <c r="J282" i="4"/>
  <c r="I282" i="4"/>
  <c r="H282" i="4"/>
  <c r="G282" i="4"/>
  <c r="J281" i="4"/>
  <c r="I281" i="4"/>
  <c r="H281" i="4"/>
  <c r="G281" i="4"/>
  <c r="J280" i="4"/>
  <c r="I280" i="4"/>
  <c r="H280" i="4"/>
  <c r="G280" i="4"/>
  <c r="J279" i="4"/>
  <c r="I279" i="4"/>
  <c r="H279" i="4"/>
  <c r="G279" i="4"/>
  <c r="J278" i="4"/>
  <c r="I278" i="4"/>
  <c r="H278" i="4"/>
  <c r="G278" i="4"/>
  <c r="J277" i="4"/>
  <c r="I277" i="4"/>
  <c r="H277" i="4"/>
  <c r="G277" i="4"/>
  <c r="J276" i="4"/>
  <c r="I276" i="4"/>
  <c r="H276" i="4"/>
  <c r="G276" i="4"/>
  <c r="J275" i="4"/>
  <c r="I275" i="4"/>
  <c r="H275" i="4"/>
  <c r="G275" i="4"/>
  <c r="J274" i="4"/>
  <c r="I274" i="4"/>
  <c r="H274" i="4"/>
  <c r="G274" i="4"/>
  <c r="J273" i="4"/>
  <c r="I273" i="4"/>
  <c r="H273" i="4"/>
  <c r="G273" i="4"/>
  <c r="J272" i="4"/>
  <c r="I272" i="4"/>
  <c r="H272" i="4"/>
  <c r="G272" i="4"/>
  <c r="J271" i="4"/>
  <c r="I271" i="4"/>
  <c r="H271" i="4"/>
  <c r="G271" i="4"/>
  <c r="J270" i="4"/>
  <c r="I270" i="4"/>
  <c r="H270" i="4"/>
  <c r="G270" i="4"/>
  <c r="J269" i="4"/>
  <c r="I269" i="4"/>
  <c r="H269" i="4"/>
  <c r="G269" i="4"/>
  <c r="J268" i="4"/>
  <c r="I268" i="4"/>
  <c r="H268" i="4"/>
  <c r="G268" i="4"/>
  <c r="J267" i="4"/>
  <c r="I267" i="4"/>
  <c r="H267" i="4"/>
  <c r="G267" i="4"/>
  <c r="J266" i="4"/>
  <c r="I266" i="4"/>
  <c r="H266" i="4"/>
  <c r="G266" i="4"/>
  <c r="J265" i="4"/>
  <c r="I265" i="4"/>
  <c r="H265" i="4"/>
  <c r="G265" i="4"/>
  <c r="J264" i="4"/>
  <c r="I264" i="4"/>
  <c r="H264" i="4"/>
  <c r="G264" i="4"/>
  <c r="J263" i="4"/>
  <c r="I263" i="4"/>
  <c r="H263" i="4"/>
  <c r="G263" i="4"/>
  <c r="J262" i="4"/>
  <c r="I262" i="4"/>
  <c r="H262" i="4"/>
  <c r="G262" i="4"/>
  <c r="J261" i="4"/>
  <c r="I261" i="4"/>
  <c r="H261" i="4"/>
  <c r="G261" i="4"/>
  <c r="J260" i="4"/>
  <c r="I260" i="4"/>
  <c r="H260" i="4"/>
  <c r="G260" i="4"/>
  <c r="J259" i="4"/>
  <c r="I259" i="4"/>
  <c r="H259" i="4"/>
  <c r="G259" i="4"/>
  <c r="J258" i="4"/>
  <c r="I258" i="4"/>
  <c r="H258" i="4"/>
  <c r="G258" i="4"/>
  <c r="J257" i="4"/>
  <c r="I257" i="4"/>
  <c r="H257" i="4"/>
  <c r="G257" i="4"/>
  <c r="J256" i="4"/>
  <c r="I256" i="4"/>
  <c r="H256" i="4"/>
  <c r="G256" i="4"/>
  <c r="J255" i="4"/>
  <c r="I255" i="4"/>
  <c r="H255" i="4"/>
  <c r="G255" i="4"/>
  <c r="J254" i="4"/>
  <c r="I254" i="4"/>
  <c r="H254" i="4"/>
  <c r="G254" i="4"/>
  <c r="J253" i="4"/>
  <c r="I253" i="4"/>
  <c r="H253" i="4"/>
  <c r="G253" i="4"/>
  <c r="J252" i="4"/>
  <c r="I252" i="4"/>
  <c r="H252" i="4"/>
  <c r="G252" i="4"/>
  <c r="J251" i="4"/>
  <c r="I251" i="4"/>
  <c r="H251" i="4"/>
  <c r="G251" i="4"/>
  <c r="J250" i="4"/>
  <c r="I250" i="4"/>
  <c r="H250" i="4"/>
  <c r="G250" i="4"/>
  <c r="J249" i="4"/>
  <c r="I249" i="4"/>
  <c r="H249" i="4"/>
  <c r="G249" i="4"/>
  <c r="J248" i="4"/>
  <c r="I248" i="4"/>
  <c r="H248" i="4"/>
  <c r="G248" i="4"/>
  <c r="J247" i="4"/>
  <c r="I247" i="4"/>
  <c r="H247" i="4"/>
  <c r="G247" i="4"/>
  <c r="J246" i="4"/>
  <c r="I246" i="4"/>
  <c r="H246" i="4"/>
  <c r="G246" i="4"/>
  <c r="J245" i="4"/>
  <c r="I245" i="4"/>
  <c r="H245" i="4"/>
  <c r="G245" i="4"/>
  <c r="J244" i="4"/>
  <c r="I244" i="4"/>
  <c r="H244" i="4"/>
  <c r="G244" i="4"/>
  <c r="J243" i="4"/>
  <c r="I243" i="4"/>
  <c r="H243" i="4"/>
  <c r="G243" i="4"/>
  <c r="J242" i="4"/>
  <c r="I242" i="4"/>
  <c r="H242" i="4"/>
  <c r="G242" i="4"/>
  <c r="J241" i="4"/>
  <c r="I241" i="4"/>
  <c r="H241" i="4"/>
  <c r="G241" i="4"/>
  <c r="J240" i="4"/>
  <c r="I240" i="4"/>
  <c r="H240" i="4"/>
  <c r="G240" i="4"/>
  <c r="J239" i="4"/>
  <c r="I239" i="4"/>
  <c r="H239" i="4"/>
  <c r="G239" i="4"/>
  <c r="J238" i="4"/>
  <c r="I238" i="4"/>
  <c r="H238" i="4"/>
  <c r="G238" i="4"/>
  <c r="J237" i="4"/>
  <c r="I237" i="4"/>
  <c r="H237" i="4"/>
  <c r="G237" i="4"/>
  <c r="J236" i="4"/>
  <c r="I236" i="4"/>
  <c r="H236" i="4"/>
  <c r="G236" i="4"/>
  <c r="J235" i="4"/>
  <c r="I235" i="4"/>
  <c r="H235" i="4"/>
  <c r="G235" i="4"/>
  <c r="J234" i="4"/>
  <c r="I234" i="4"/>
  <c r="H234" i="4"/>
  <c r="G234" i="4"/>
  <c r="J233" i="4"/>
  <c r="I233" i="4"/>
  <c r="H233" i="4"/>
  <c r="G233" i="4"/>
  <c r="J232" i="4"/>
  <c r="I232" i="4"/>
  <c r="H232" i="4"/>
  <c r="G232" i="4"/>
  <c r="J231" i="4"/>
  <c r="I231" i="4"/>
  <c r="H231" i="4"/>
  <c r="G231" i="4"/>
  <c r="J230" i="4"/>
  <c r="I230" i="4"/>
  <c r="H230" i="4"/>
  <c r="G230" i="4"/>
  <c r="J229" i="4"/>
  <c r="I229" i="4"/>
  <c r="H229" i="4"/>
  <c r="G229" i="4"/>
  <c r="J228" i="4"/>
  <c r="I228" i="4"/>
  <c r="H228" i="4"/>
  <c r="G228" i="4"/>
  <c r="J227" i="4"/>
  <c r="I227" i="4"/>
  <c r="H227" i="4"/>
  <c r="G227" i="4"/>
  <c r="J226" i="4"/>
  <c r="I226" i="4"/>
  <c r="H226" i="4"/>
  <c r="G226" i="4"/>
  <c r="J225" i="4"/>
  <c r="I225" i="4"/>
  <c r="H225" i="4"/>
  <c r="G225" i="4"/>
  <c r="J224" i="4"/>
  <c r="I224" i="4"/>
  <c r="H224" i="4"/>
  <c r="G224" i="4"/>
  <c r="J223" i="4"/>
  <c r="I223" i="4"/>
  <c r="H223" i="4"/>
  <c r="G223" i="4"/>
  <c r="J222" i="4"/>
  <c r="I222" i="4"/>
  <c r="H222" i="4"/>
  <c r="G222" i="4"/>
  <c r="J221" i="4"/>
  <c r="I221" i="4"/>
  <c r="H221" i="4"/>
  <c r="G221" i="4"/>
  <c r="J220" i="4"/>
  <c r="I220" i="4"/>
  <c r="H220" i="4"/>
  <c r="G220" i="4"/>
  <c r="J219" i="4"/>
  <c r="I219" i="4"/>
  <c r="H219" i="4"/>
  <c r="G219" i="4"/>
  <c r="J218" i="4"/>
  <c r="I218" i="4"/>
  <c r="H218" i="4"/>
  <c r="G218" i="4"/>
  <c r="J217" i="4"/>
  <c r="I217" i="4"/>
  <c r="H217" i="4"/>
  <c r="G217" i="4"/>
  <c r="J216" i="4"/>
  <c r="I216" i="4"/>
  <c r="H216" i="4"/>
  <c r="G216" i="4"/>
  <c r="J215" i="4"/>
  <c r="I215" i="4"/>
  <c r="H215" i="4"/>
  <c r="G215" i="4"/>
  <c r="J214" i="4"/>
  <c r="I214" i="4"/>
  <c r="H214" i="4"/>
  <c r="G214" i="4"/>
  <c r="J213" i="4"/>
  <c r="I213" i="4"/>
  <c r="H213" i="4"/>
  <c r="G213" i="4"/>
  <c r="J212" i="4"/>
  <c r="I212" i="4"/>
  <c r="H212" i="4"/>
  <c r="G212" i="4"/>
  <c r="J211" i="4"/>
  <c r="I211" i="4"/>
  <c r="H211" i="4"/>
  <c r="G211" i="4"/>
  <c r="J210" i="4"/>
  <c r="I210" i="4"/>
  <c r="H210" i="4"/>
  <c r="G210" i="4"/>
  <c r="J209" i="4"/>
  <c r="I209" i="4"/>
  <c r="H209" i="4"/>
  <c r="G209" i="4"/>
  <c r="J208" i="4"/>
  <c r="I208" i="4"/>
  <c r="H208" i="4"/>
  <c r="G208" i="4"/>
  <c r="J207" i="4"/>
  <c r="I207" i="4"/>
  <c r="H207" i="4"/>
  <c r="G207" i="4"/>
  <c r="J206" i="4"/>
  <c r="I206" i="4"/>
  <c r="H206" i="4"/>
  <c r="G206" i="4"/>
  <c r="J205" i="4"/>
  <c r="I205" i="4"/>
  <c r="H205" i="4"/>
  <c r="G205" i="4"/>
  <c r="J204" i="4"/>
  <c r="I204" i="4"/>
  <c r="H204" i="4"/>
  <c r="G204" i="4"/>
  <c r="J203" i="4"/>
  <c r="I203" i="4"/>
  <c r="H203" i="4"/>
  <c r="G203" i="4"/>
  <c r="J202" i="4"/>
  <c r="I202" i="4"/>
  <c r="H202" i="4"/>
  <c r="G202" i="4"/>
  <c r="J201" i="4"/>
  <c r="I201" i="4"/>
  <c r="H201" i="4"/>
  <c r="G201" i="4"/>
  <c r="J200" i="4"/>
  <c r="I200" i="4"/>
  <c r="H200" i="4"/>
  <c r="G200" i="4"/>
  <c r="J199" i="4"/>
  <c r="I199" i="4"/>
  <c r="H199" i="4"/>
  <c r="G199" i="4"/>
  <c r="J198" i="4"/>
  <c r="I198" i="4"/>
  <c r="H198" i="4"/>
  <c r="G198" i="4"/>
  <c r="J197" i="4"/>
  <c r="I197" i="4"/>
  <c r="H197" i="4"/>
  <c r="G197" i="4"/>
  <c r="J196" i="4"/>
  <c r="I196" i="4"/>
  <c r="H196" i="4"/>
  <c r="G196" i="4"/>
  <c r="J195" i="4"/>
  <c r="I195" i="4"/>
  <c r="H195" i="4"/>
  <c r="G195" i="4"/>
  <c r="J194" i="4"/>
  <c r="I194" i="4"/>
  <c r="H194" i="4"/>
  <c r="G194" i="4"/>
  <c r="J193" i="4"/>
  <c r="I193" i="4"/>
  <c r="H193" i="4"/>
  <c r="G193" i="4"/>
  <c r="J192" i="4"/>
  <c r="I192" i="4"/>
  <c r="H192" i="4"/>
  <c r="G192" i="4"/>
  <c r="J191" i="4"/>
  <c r="I191" i="4"/>
  <c r="H191" i="4"/>
  <c r="G191" i="4"/>
  <c r="J190" i="4"/>
  <c r="I190" i="4"/>
  <c r="H190" i="4"/>
  <c r="G190" i="4"/>
  <c r="J189" i="4"/>
  <c r="I189" i="4"/>
  <c r="H189" i="4"/>
  <c r="G189" i="4"/>
  <c r="J188" i="4"/>
  <c r="I188" i="4"/>
  <c r="H188" i="4"/>
  <c r="G188" i="4"/>
  <c r="J187" i="4"/>
  <c r="I187" i="4"/>
  <c r="H187" i="4"/>
  <c r="G187" i="4"/>
  <c r="J186" i="4"/>
  <c r="I186" i="4"/>
  <c r="H186" i="4"/>
  <c r="G186" i="4"/>
  <c r="J185" i="4"/>
  <c r="I185" i="4"/>
  <c r="H185" i="4"/>
  <c r="G185" i="4"/>
  <c r="J184" i="4"/>
  <c r="I184" i="4"/>
  <c r="H184" i="4"/>
  <c r="G184" i="4"/>
  <c r="J183" i="4"/>
  <c r="I183" i="4"/>
  <c r="H183" i="4"/>
  <c r="G183" i="4"/>
  <c r="J182" i="4"/>
  <c r="I182" i="4"/>
  <c r="H182" i="4"/>
  <c r="G182" i="4"/>
  <c r="J181" i="4"/>
  <c r="I181" i="4"/>
  <c r="H181" i="4"/>
  <c r="G181" i="4"/>
  <c r="J180" i="4"/>
  <c r="I180" i="4"/>
  <c r="H180" i="4"/>
  <c r="G180" i="4"/>
  <c r="J179" i="4"/>
  <c r="I179" i="4"/>
  <c r="H179" i="4"/>
  <c r="G179" i="4"/>
  <c r="J178" i="4"/>
  <c r="I178" i="4"/>
  <c r="H178" i="4"/>
  <c r="G178" i="4"/>
  <c r="J177" i="4"/>
  <c r="I177" i="4"/>
  <c r="H177" i="4"/>
  <c r="G177" i="4"/>
  <c r="J176" i="4"/>
  <c r="I176" i="4"/>
  <c r="H176" i="4"/>
  <c r="G176" i="4"/>
  <c r="J175" i="4"/>
  <c r="I175" i="4"/>
  <c r="H175" i="4"/>
  <c r="G175" i="4"/>
  <c r="J174" i="4"/>
  <c r="I174" i="4"/>
  <c r="H174" i="4"/>
  <c r="G174" i="4"/>
  <c r="J173" i="4"/>
  <c r="I173" i="4"/>
  <c r="H173" i="4"/>
  <c r="G173" i="4"/>
  <c r="J172" i="4"/>
  <c r="I172" i="4"/>
  <c r="H172" i="4"/>
  <c r="G172" i="4"/>
  <c r="J171" i="4"/>
  <c r="I171" i="4"/>
  <c r="H171" i="4"/>
  <c r="G171" i="4"/>
  <c r="J170" i="4"/>
  <c r="I170" i="4"/>
  <c r="H170" i="4"/>
  <c r="G170" i="4"/>
  <c r="J169" i="4"/>
  <c r="I169" i="4"/>
  <c r="H169" i="4"/>
  <c r="G169" i="4"/>
  <c r="J168" i="4"/>
  <c r="I168" i="4"/>
  <c r="H168" i="4"/>
  <c r="G168" i="4"/>
  <c r="J167" i="4"/>
  <c r="I167" i="4"/>
  <c r="H167" i="4"/>
  <c r="G167" i="4"/>
  <c r="J166" i="4"/>
  <c r="I166" i="4"/>
  <c r="H166" i="4"/>
  <c r="G166" i="4"/>
  <c r="J165" i="4"/>
  <c r="I165" i="4"/>
  <c r="H165" i="4"/>
  <c r="G165" i="4"/>
  <c r="J164" i="4"/>
  <c r="I164" i="4"/>
  <c r="H164" i="4"/>
  <c r="G164" i="4"/>
  <c r="J163" i="4"/>
  <c r="I163" i="4"/>
  <c r="H163" i="4"/>
  <c r="G163" i="4"/>
  <c r="J162" i="4"/>
  <c r="I162" i="4"/>
  <c r="H162" i="4"/>
  <c r="G162" i="4"/>
  <c r="J161" i="4"/>
  <c r="I161" i="4"/>
  <c r="H161" i="4"/>
  <c r="G161" i="4"/>
  <c r="J160" i="4"/>
  <c r="I160" i="4"/>
  <c r="H160" i="4"/>
  <c r="G160" i="4"/>
  <c r="J159" i="4"/>
  <c r="I159" i="4"/>
  <c r="H159" i="4"/>
  <c r="G159" i="4"/>
  <c r="J158" i="4"/>
  <c r="I158" i="4"/>
  <c r="H158" i="4"/>
  <c r="G158" i="4"/>
  <c r="J157" i="4"/>
  <c r="I157" i="4"/>
  <c r="H157" i="4"/>
  <c r="G157" i="4"/>
  <c r="J156" i="4"/>
  <c r="I156" i="4"/>
  <c r="H156" i="4"/>
  <c r="G156" i="4"/>
  <c r="J155" i="4"/>
  <c r="I155" i="4"/>
  <c r="H155" i="4"/>
  <c r="G155" i="4"/>
  <c r="J154" i="4"/>
  <c r="I154" i="4"/>
  <c r="H154" i="4"/>
  <c r="G154" i="4"/>
  <c r="J153" i="4"/>
  <c r="I153" i="4"/>
  <c r="H153" i="4"/>
  <c r="G153" i="4"/>
  <c r="J152" i="4"/>
  <c r="I152" i="4"/>
  <c r="H152" i="4"/>
  <c r="G152" i="4"/>
  <c r="J151" i="4"/>
  <c r="I151" i="4"/>
  <c r="H151" i="4"/>
  <c r="G151" i="4"/>
  <c r="J150" i="4"/>
  <c r="I150" i="4"/>
  <c r="H150" i="4"/>
  <c r="G150" i="4"/>
  <c r="J149" i="4"/>
  <c r="I149" i="4"/>
  <c r="H149" i="4"/>
  <c r="G149" i="4"/>
  <c r="J148" i="4"/>
  <c r="I148" i="4"/>
  <c r="H148" i="4"/>
  <c r="G148" i="4"/>
  <c r="J147" i="4"/>
  <c r="I147" i="4"/>
  <c r="H147" i="4"/>
  <c r="G147" i="4"/>
  <c r="J146" i="4"/>
  <c r="I146" i="4"/>
  <c r="H146" i="4"/>
  <c r="G146" i="4"/>
  <c r="J145" i="4"/>
  <c r="I145" i="4"/>
  <c r="H145" i="4"/>
  <c r="G145" i="4"/>
  <c r="J144" i="4"/>
  <c r="I144" i="4"/>
  <c r="H144" i="4"/>
  <c r="G144" i="4"/>
  <c r="J143" i="4"/>
  <c r="I143" i="4"/>
  <c r="H143" i="4"/>
  <c r="G143" i="4"/>
  <c r="J142" i="4"/>
  <c r="I142" i="4"/>
  <c r="H142" i="4"/>
  <c r="G142" i="4"/>
  <c r="J141" i="4"/>
  <c r="I141" i="4"/>
  <c r="H141" i="4"/>
  <c r="G141" i="4"/>
  <c r="J140" i="4"/>
  <c r="I140" i="4"/>
  <c r="H140" i="4"/>
  <c r="G140" i="4"/>
  <c r="J139" i="4"/>
  <c r="I139" i="4"/>
  <c r="H139" i="4"/>
  <c r="G139" i="4"/>
  <c r="J138" i="4"/>
  <c r="I138" i="4"/>
  <c r="H138" i="4"/>
  <c r="G138" i="4"/>
  <c r="J137" i="4"/>
  <c r="I137" i="4"/>
  <c r="H137" i="4"/>
  <c r="G137" i="4"/>
  <c r="J136" i="4"/>
  <c r="I136" i="4"/>
  <c r="H136" i="4"/>
  <c r="G136" i="4"/>
  <c r="J135" i="4"/>
  <c r="I135" i="4"/>
  <c r="H135" i="4"/>
  <c r="G135" i="4"/>
  <c r="J134" i="4"/>
  <c r="I134" i="4"/>
  <c r="H134" i="4"/>
  <c r="G134" i="4"/>
  <c r="J133" i="4"/>
  <c r="I133" i="4"/>
  <c r="H133" i="4"/>
  <c r="G133" i="4"/>
  <c r="J132" i="4"/>
  <c r="I132" i="4"/>
  <c r="H132" i="4"/>
  <c r="G132" i="4"/>
  <c r="J131" i="4"/>
  <c r="I131" i="4"/>
  <c r="H131" i="4"/>
  <c r="G131" i="4"/>
  <c r="J130" i="4"/>
  <c r="I130" i="4"/>
  <c r="H130" i="4"/>
  <c r="G130" i="4"/>
  <c r="J129" i="4"/>
  <c r="I129" i="4"/>
  <c r="H129" i="4"/>
  <c r="G129" i="4"/>
  <c r="J128" i="4"/>
  <c r="I128" i="4"/>
  <c r="H128" i="4"/>
  <c r="G128" i="4"/>
  <c r="J127" i="4"/>
  <c r="I127" i="4"/>
  <c r="H127" i="4"/>
  <c r="G127" i="4"/>
  <c r="J126" i="4"/>
  <c r="I126" i="4"/>
  <c r="H126" i="4"/>
  <c r="G126" i="4"/>
  <c r="J125" i="4"/>
  <c r="I125" i="4"/>
  <c r="H125" i="4"/>
  <c r="G125" i="4"/>
  <c r="J124" i="4"/>
  <c r="I124" i="4"/>
  <c r="H124" i="4"/>
  <c r="G124" i="4"/>
  <c r="J123" i="4"/>
  <c r="I123" i="4"/>
  <c r="H123" i="4"/>
  <c r="G123" i="4"/>
  <c r="J122" i="4"/>
  <c r="I122" i="4"/>
  <c r="H122" i="4"/>
  <c r="G122" i="4"/>
  <c r="J121" i="4"/>
  <c r="I121" i="4"/>
  <c r="H121" i="4"/>
  <c r="G121" i="4"/>
  <c r="J120" i="4"/>
  <c r="I120" i="4"/>
  <c r="H120" i="4"/>
  <c r="G120" i="4"/>
  <c r="J119" i="4"/>
  <c r="I119" i="4"/>
  <c r="H119" i="4"/>
  <c r="G119" i="4"/>
  <c r="J118" i="4"/>
  <c r="I118" i="4"/>
  <c r="H118" i="4"/>
  <c r="G118" i="4"/>
  <c r="J117" i="4"/>
  <c r="I117" i="4"/>
  <c r="H117" i="4"/>
  <c r="G117" i="4"/>
  <c r="J116" i="4"/>
  <c r="I116" i="4"/>
  <c r="H116" i="4"/>
  <c r="G116" i="4"/>
  <c r="J115" i="4"/>
  <c r="I115" i="4"/>
  <c r="H115" i="4"/>
  <c r="G115" i="4"/>
  <c r="J114" i="4"/>
  <c r="I114" i="4"/>
  <c r="H114" i="4"/>
  <c r="G114" i="4"/>
  <c r="J113" i="4"/>
  <c r="I113" i="4"/>
  <c r="H113" i="4"/>
  <c r="G113" i="4"/>
  <c r="J112" i="4"/>
  <c r="I112" i="4"/>
  <c r="H112" i="4"/>
  <c r="G112" i="4"/>
  <c r="J111" i="4"/>
  <c r="I111" i="4"/>
  <c r="H111" i="4"/>
  <c r="G111" i="4"/>
  <c r="J110" i="4"/>
  <c r="I110" i="4"/>
  <c r="H110" i="4"/>
  <c r="G110" i="4"/>
  <c r="J109" i="4"/>
  <c r="I109" i="4"/>
  <c r="H109" i="4"/>
  <c r="G109" i="4"/>
  <c r="J108" i="4"/>
  <c r="I108" i="4"/>
  <c r="H108" i="4"/>
  <c r="G108" i="4"/>
  <c r="J107" i="4"/>
  <c r="I107" i="4"/>
  <c r="H107" i="4"/>
  <c r="G107" i="4"/>
  <c r="J106" i="4"/>
  <c r="I106" i="4"/>
  <c r="H106" i="4"/>
  <c r="G106" i="4"/>
  <c r="J105" i="4"/>
  <c r="I105" i="4"/>
  <c r="H105" i="4"/>
  <c r="G105" i="4"/>
  <c r="J104" i="4"/>
  <c r="I104" i="4"/>
  <c r="H104" i="4"/>
  <c r="G104" i="4"/>
  <c r="J103" i="4"/>
  <c r="I103" i="4"/>
  <c r="H103" i="4"/>
  <c r="G103" i="4"/>
  <c r="J102" i="4"/>
  <c r="I102" i="4"/>
  <c r="H102" i="4"/>
  <c r="G102" i="4"/>
  <c r="J101" i="4"/>
  <c r="I101" i="4"/>
  <c r="H101" i="4"/>
  <c r="G101" i="4"/>
  <c r="J100" i="4"/>
  <c r="I100" i="4"/>
  <c r="H100" i="4"/>
  <c r="G100" i="4"/>
  <c r="J99" i="4"/>
  <c r="I99" i="4"/>
  <c r="H99" i="4"/>
  <c r="G99" i="4"/>
  <c r="J98" i="4"/>
  <c r="I98" i="4"/>
  <c r="H98" i="4"/>
  <c r="G98" i="4"/>
  <c r="J97" i="4"/>
  <c r="I97" i="4"/>
  <c r="H97" i="4"/>
  <c r="G97" i="4"/>
  <c r="J96" i="4"/>
  <c r="I96" i="4"/>
  <c r="H96" i="4"/>
  <c r="G96" i="4"/>
  <c r="J95" i="4"/>
  <c r="I95" i="4"/>
  <c r="H95" i="4"/>
  <c r="G95" i="4"/>
  <c r="J94" i="4"/>
  <c r="I94" i="4"/>
  <c r="H94" i="4"/>
  <c r="G94" i="4"/>
  <c r="J93" i="4"/>
  <c r="I93" i="4"/>
  <c r="H93" i="4"/>
  <c r="G93" i="4"/>
  <c r="J92" i="4"/>
  <c r="I92" i="4"/>
  <c r="H92" i="4"/>
  <c r="G92" i="4"/>
  <c r="J91" i="4"/>
  <c r="I91" i="4"/>
  <c r="H91" i="4"/>
  <c r="G91" i="4"/>
  <c r="J90" i="4"/>
  <c r="I90" i="4"/>
  <c r="H90" i="4"/>
  <c r="G90" i="4"/>
  <c r="J89" i="4"/>
  <c r="I89" i="4"/>
  <c r="H89" i="4"/>
  <c r="G89" i="4"/>
  <c r="J88" i="4"/>
  <c r="I88" i="4"/>
  <c r="H88" i="4"/>
  <c r="G88" i="4"/>
  <c r="J87" i="4"/>
  <c r="I87" i="4"/>
  <c r="H87" i="4"/>
  <c r="G87" i="4"/>
  <c r="J86" i="4"/>
  <c r="I86" i="4"/>
  <c r="H86" i="4"/>
  <c r="G86" i="4"/>
  <c r="J85" i="4"/>
  <c r="I85" i="4"/>
  <c r="H85" i="4"/>
  <c r="G85" i="4"/>
  <c r="J84" i="4"/>
  <c r="I84" i="4"/>
  <c r="H84" i="4"/>
  <c r="G84" i="4"/>
  <c r="J83" i="4"/>
  <c r="I83" i="4"/>
  <c r="H83" i="4"/>
  <c r="G83" i="4"/>
  <c r="J82" i="4"/>
  <c r="I82" i="4"/>
  <c r="H82" i="4"/>
  <c r="G82" i="4"/>
  <c r="J81" i="4"/>
  <c r="I81" i="4"/>
  <c r="H81" i="4"/>
  <c r="G81" i="4"/>
  <c r="J80" i="4"/>
  <c r="I80" i="4"/>
  <c r="H80" i="4"/>
  <c r="G80" i="4"/>
  <c r="J79" i="4"/>
  <c r="I79" i="4"/>
  <c r="H79" i="4"/>
  <c r="G79" i="4"/>
  <c r="J78" i="4"/>
  <c r="I78" i="4"/>
  <c r="H78" i="4"/>
  <c r="G78" i="4"/>
  <c r="J77" i="4"/>
  <c r="I77" i="4"/>
  <c r="H77" i="4"/>
  <c r="G77" i="4"/>
  <c r="J76" i="4"/>
  <c r="I76" i="4"/>
  <c r="H76" i="4"/>
  <c r="G76" i="4"/>
  <c r="J75" i="4"/>
  <c r="I75" i="4"/>
  <c r="H75" i="4"/>
  <c r="G75" i="4"/>
  <c r="J74" i="4"/>
  <c r="I74" i="4"/>
  <c r="H74" i="4"/>
  <c r="G74" i="4"/>
  <c r="J73" i="4"/>
  <c r="I73" i="4"/>
  <c r="H73" i="4"/>
  <c r="G73" i="4"/>
  <c r="J72" i="4"/>
  <c r="I72" i="4"/>
  <c r="H72" i="4"/>
  <c r="G72" i="4"/>
  <c r="J71" i="4"/>
  <c r="I71" i="4"/>
  <c r="H71" i="4"/>
  <c r="G71" i="4"/>
  <c r="J70" i="4"/>
  <c r="I70" i="4"/>
  <c r="H70" i="4"/>
  <c r="G70" i="4"/>
  <c r="J69" i="4"/>
  <c r="I69" i="4"/>
  <c r="H69" i="4"/>
  <c r="G69" i="4"/>
  <c r="J68" i="4"/>
  <c r="I68" i="4"/>
  <c r="H68" i="4"/>
  <c r="G68" i="4"/>
  <c r="J67" i="4"/>
  <c r="I67" i="4"/>
  <c r="H67" i="4"/>
  <c r="G67" i="4"/>
  <c r="J66" i="4"/>
  <c r="I66" i="4"/>
  <c r="H66" i="4"/>
  <c r="G66" i="4"/>
  <c r="J65" i="4"/>
  <c r="I65" i="4"/>
  <c r="H65" i="4"/>
  <c r="G65" i="4"/>
  <c r="J64" i="4"/>
  <c r="I64" i="4"/>
  <c r="H64" i="4"/>
  <c r="G64" i="4"/>
  <c r="J63" i="4"/>
  <c r="I63" i="4"/>
  <c r="H63" i="4"/>
  <c r="G63" i="4"/>
  <c r="J62" i="4"/>
  <c r="I62" i="4"/>
  <c r="H62" i="4"/>
  <c r="G62" i="4"/>
  <c r="J61" i="4"/>
  <c r="I61" i="4"/>
  <c r="H61" i="4"/>
  <c r="G61" i="4"/>
  <c r="J60" i="4"/>
  <c r="I60" i="4"/>
  <c r="H60" i="4"/>
  <c r="G60" i="4"/>
  <c r="J59" i="4"/>
  <c r="I59" i="4"/>
  <c r="H59" i="4"/>
  <c r="G59" i="4"/>
  <c r="J58" i="4"/>
  <c r="I58" i="4"/>
  <c r="H58" i="4"/>
  <c r="G58" i="4"/>
  <c r="J57" i="4"/>
  <c r="I57" i="4"/>
  <c r="H57" i="4"/>
  <c r="G57" i="4"/>
  <c r="J56" i="4"/>
  <c r="I56" i="4"/>
  <c r="H56" i="4"/>
  <c r="G56" i="4"/>
  <c r="J55" i="4"/>
  <c r="I55" i="4"/>
  <c r="H55" i="4"/>
  <c r="G55" i="4"/>
  <c r="J54" i="4"/>
  <c r="I54" i="4"/>
  <c r="H54" i="4"/>
  <c r="G54" i="4"/>
  <c r="J53" i="4"/>
  <c r="I53" i="4"/>
  <c r="H53" i="4"/>
  <c r="G53" i="4"/>
  <c r="J52" i="4"/>
  <c r="I52" i="4"/>
  <c r="H52" i="4"/>
  <c r="G52" i="4"/>
  <c r="J51" i="4"/>
  <c r="I51" i="4"/>
  <c r="H51" i="4"/>
  <c r="G51" i="4"/>
  <c r="J50" i="4"/>
  <c r="I50" i="4"/>
  <c r="H50" i="4"/>
  <c r="G50" i="4"/>
  <c r="J49" i="4"/>
  <c r="I49" i="4"/>
  <c r="H49" i="4"/>
  <c r="G49" i="4"/>
  <c r="J48" i="4"/>
  <c r="I48" i="4"/>
  <c r="H48" i="4"/>
  <c r="G48" i="4"/>
  <c r="J47" i="4"/>
  <c r="I47" i="4"/>
  <c r="H47" i="4"/>
  <c r="G47" i="4"/>
  <c r="J46" i="4"/>
  <c r="I46" i="4"/>
  <c r="H46" i="4"/>
  <c r="G46" i="4"/>
  <c r="J45" i="4"/>
  <c r="I45" i="4"/>
  <c r="H45" i="4"/>
  <c r="G45" i="4"/>
  <c r="J44" i="4"/>
  <c r="I44" i="4"/>
  <c r="H44" i="4"/>
  <c r="G44" i="4"/>
  <c r="J43" i="4"/>
  <c r="I43" i="4"/>
  <c r="H43" i="4"/>
  <c r="G43" i="4"/>
  <c r="J42" i="4"/>
  <c r="I42" i="4"/>
  <c r="H42" i="4"/>
  <c r="G42" i="4"/>
  <c r="J41" i="4"/>
  <c r="I41" i="4"/>
  <c r="H41" i="4"/>
  <c r="G41" i="4"/>
  <c r="J40" i="4"/>
  <c r="I40" i="4"/>
  <c r="H40" i="4"/>
  <c r="G40" i="4"/>
  <c r="J39" i="4"/>
  <c r="I39" i="4"/>
  <c r="H39" i="4"/>
  <c r="G39" i="4"/>
  <c r="J38" i="4"/>
  <c r="I38" i="4"/>
  <c r="H38" i="4"/>
  <c r="G38" i="4"/>
  <c r="J37" i="4"/>
  <c r="I37" i="4"/>
  <c r="H37" i="4"/>
  <c r="G37" i="4"/>
  <c r="J36" i="4"/>
  <c r="I36" i="4"/>
  <c r="H36" i="4"/>
  <c r="G36" i="4"/>
  <c r="J35" i="4"/>
  <c r="I35" i="4"/>
  <c r="H35" i="4"/>
  <c r="G35" i="4"/>
  <c r="J34" i="4"/>
  <c r="I34" i="4"/>
  <c r="H34" i="4"/>
  <c r="G34" i="4"/>
  <c r="J33" i="4"/>
  <c r="I33" i="4"/>
  <c r="H33" i="4"/>
  <c r="G33" i="4"/>
  <c r="J32" i="4"/>
  <c r="I32" i="4"/>
  <c r="H32" i="4"/>
  <c r="G32" i="4"/>
  <c r="J31" i="4"/>
  <c r="I31" i="4"/>
  <c r="H31" i="4"/>
  <c r="G31" i="4"/>
  <c r="J30" i="4"/>
  <c r="I30" i="4"/>
  <c r="H30" i="4"/>
  <c r="G30" i="4"/>
  <c r="J29" i="4"/>
  <c r="I29" i="4"/>
  <c r="H29" i="4"/>
  <c r="G29" i="4"/>
  <c r="J28" i="4"/>
  <c r="I28" i="4"/>
  <c r="H28" i="4"/>
  <c r="G28" i="4"/>
  <c r="J27" i="4"/>
  <c r="I27" i="4"/>
  <c r="H27" i="4"/>
  <c r="G27" i="4"/>
  <c r="J26" i="4"/>
  <c r="I26" i="4"/>
  <c r="H26" i="4"/>
  <c r="G26" i="4"/>
  <c r="J25" i="4"/>
  <c r="I25" i="4"/>
  <c r="H25" i="4"/>
  <c r="G25" i="4"/>
  <c r="J24" i="4"/>
  <c r="I24" i="4"/>
  <c r="H24" i="4"/>
  <c r="G24" i="4"/>
  <c r="J23" i="4"/>
  <c r="I23" i="4"/>
  <c r="H23" i="4"/>
  <c r="G23" i="4"/>
  <c r="J22" i="4"/>
  <c r="I22" i="4"/>
  <c r="H22" i="4"/>
  <c r="G22" i="4"/>
  <c r="J21" i="4"/>
  <c r="I21" i="4"/>
  <c r="H21" i="4"/>
  <c r="G21" i="4"/>
  <c r="J20" i="4"/>
  <c r="I20" i="4"/>
  <c r="H20" i="4"/>
  <c r="G20" i="4"/>
  <c r="J19" i="4"/>
  <c r="I19" i="4"/>
  <c r="H19" i="4"/>
  <c r="G19" i="4"/>
  <c r="J18" i="4"/>
  <c r="I18" i="4"/>
  <c r="H18" i="4"/>
  <c r="G18" i="4"/>
  <c r="J17" i="4"/>
  <c r="I17" i="4"/>
  <c r="H17" i="4"/>
  <c r="G17" i="4"/>
  <c r="J16" i="4"/>
  <c r="I16" i="4"/>
  <c r="H16" i="4"/>
  <c r="G16" i="4"/>
  <c r="J15" i="4"/>
  <c r="I15" i="4"/>
  <c r="H15" i="4"/>
  <c r="G15" i="4"/>
  <c r="J14" i="4"/>
  <c r="I14" i="4"/>
  <c r="H14" i="4"/>
  <c r="G14" i="4"/>
  <c r="J13" i="4"/>
  <c r="I13" i="4"/>
  <c r="H13" i="4"/>
  <c r="G13" i="4"/>
  <c r="J12" i="4"/>
  <c r="I12" i="4"/>
  <c r="H12" i="4"/>
  <c r="G12" i="4"/>
  <c r="J11" i="4"/>
  <c r="I11" i="4"/>
  <c r="H11" i="4"/>
  <c r="G11" i="4"/>
  <c r="J10" i="4"/>
  <c r="I10" i="4"/>
  <c r="H10" i="4"/>
  <c r="G10" i="4"/>
  <c r="J9" i="4"/>
  <c r="I9" i="4"/>
  <c r="H9" i="4"/>
  <c r="G9" i="4"/>
  <c r="J8" i="4"/>
  <c r="I8" i="4"/>
  <c r="H8" i="4"/>
  <c r="G8" i="4"/>
  <c r="J7" i="4"/>
  <c r="I7" i="4"/>
  <c r="H7" i="4"/>
  <c r="G7" i="4"/>
  <c r="J6" i="4"/>
  <c r="I6" i="4"/>
  <c r="H6" i="4"/>
  <c r="G6" i="4"/>
  <c r="J5" i="4"/>
  <c r="I5" i="4"/>
  <c r="H5" i="4"/>
  <c r="G5" i="4"/>
  <c r="H503" i="3"/>
  <c r="G503" i="3"/>
  <c r="F503" i="3"/>
  <c r="H502" i="3"/>
  <c r="G502" i="3"/>
  <c r="F502" i="3"/>
  <c r="H501" i="3"/>
  <c r="G501" i="3"/>
  <c r="F501" i="3"/>
  <c r="H500" i="3"/>
  <c r="G500" i="3"/>
  <c r="F500" i="3"/>
  <c r="H499" i="3"/>
  <c r="G499" i="3"/>
  <c r="F499" i="3"/>
  <c r="H498" i="3"/>
  <c r="G498" i="3"/>
  <c r="F498" i="3"/>
  <c r="H497" i="3"/>
  <c r="G497" i="3"/>
  <c r="F497" i="3"/>
  <c r="H496" i="3"/>
  <c r="G496" i="3"/>
  <c r="F496" i="3"/>
  <c r="H495" i="3"/>
  <c r="G495" i="3"/>
  <c r="F495" i="3"/>
  <c r="H494" i="3"/>
  <c r="G494" i="3"/>
  <c r="F494" i="3"/>
  <c r="H493" i="3"/>
  <c r="G493" i="3"/>
  <c r="F493" i="3"/>
  <c r="H492" i="3"/>
  <c r="G492" i="3"/>
  <c r="F492" i="3"/>
  <c r="H491" i="3"/>
  <c r="G491" i="3"/>
  <c r="F491" i="3"/>
  <c r="H490" i="3"/>
  <c r="G490" i="3"/>
  <c r="F490" i="3"/>
  <c r="H489" i="3"/>
  <c r="G489" i="3"/>
  <c r="F489" i="3"/>
  <c r="H488" i="3"/>
  <c r="G488" i="3"/>
  <c r="F488" i="3"/>
  <c r="H487" i="3"/>
  <c r="G487" i="3"/>
  <c r="F487" i="3"/>
  <c r="H486" i="3"/>
  <c r="G486" i="3"/>
  <c r="F486" i="3"/>
  <c r="H485" i="3"/>
  <c r="G485" i="3"/>
  <c r="F485" i="3"/>
  <c r="H484" i="3"/>
  <c r="G484" i="3"/>
  <c r="F484" i="3"/>
  <c r="H483" i="3"/>
  <c r="G483" i="3"/>
  <c r="F483" i="3"/>
  <c r="H482" i="3"/>
  <c r="G482" i="3"/>
  <c r="F482" i="3"/>
  <c r="H481" i="3"/>
  <c r="G481" i="3"/>
  <c r="F481" i="3"/>
  <c r="H480" i="3"/>
  <c r="G480" i="3"/>
  <c r="F480" i="3"/>
  <c r="H479" i="3"/>
  <c r="G479" i="3"/>
  <c r="F479" i="3"/>
  <c r="H478" i="3"/>
  <c r="G478" i="3"/>
  <c r="F478" i="3"/>
  <c r="H477" i="3"/>
  <c r="G477" i="3"/>
  <c r="F477" i="3"/>
  <c r="H476" i="3"/>
  <c r="G476" i="3"/>
  <c r="F476" i="3"/>
  <c r="H475" i="3"/>
  <c r="G475" i="3"/>
  <c r="F475" i="3"/>
  <c r="H474" i="3"/>
  <c r="G474" i="3"/>
  <c r="F474" i="3"/>
  <c r="H473" i="3"/>
  <c r="G473" i="3"/>
  <c r="F473" i="3"/>
  <c r="H472" i="3"/>
  <c r="G472" i="3"/>
  <c r="F472" i="3"/>
  <c r="H471" i="3"/>
  <c r="G471" i="3"/>
  <c r="F471" i="3"/>
  <c r="H470" i="3"/>
  <c r="G470" i="3"/>
  <c r="F470" i="3"/>
  <c r="H469" i="3"/>
  <c r="G469" i="3"/>
  <c r="F469" i="3"/>
  <c r="H468" i="3"/>
  <c r="G468" i="3"/>
  <c r="F468" i="3"/>
  <c r="H467" i="3"/>
  <c r="G467" i="3"/>
  <c r="F467" i="3"/>
  <c r="H466" i="3"/>
  <c r="G466" i="3"/>
  <c r="F466" i="3"/>
  <c r="H465" i="3"/>
  <c r="G465" i="3"/>
  <c r="F465" i="3"/>
  <c r="H464" i="3"/>
  <c r="G464" i="3"/>
  <c r="F464" i="3"/>
  <c r="H463" i="3"/>
  <c r="G463" i="3"/>
  <c r="F463" i="3"/>
  <c r="H462" i="3"/>
  <c r="G462" i="3"/>
  <c r="F462" i="3"/>
  <c r="H461" i="3"/>
  <c r="G461" i="3"/>
  <c r="F461" i="3"/>
  <c r="H460" i="3"/>
  <c r="G460" i="3"/>
  <c r="F460" i="3"/>
  <c r="H459" i="3"/>
  <c r="G459" i="3"/>
  <c r="F459" i="3"/>
  <c r="H458" i="3"/>
  <c r="G458" i="3"/>
  <c r="F458" i="3"/>
  <c r="H457" i="3"/>
  <c r="G457" i="3"/>
  <c r="F457" i="3"/>
  <c r="H456" i="3"/>
  <c r="G456" i="3"/>
  <c r="F456" i="3"/>
  <c r="H455" i="3"/>
  <c r="G455" i="3"/>
  <c r="F455" i="3"/>
  <c r="H454" i="3"/>
  <c r="G454" i="3"/>
  <c r="F454" i="3"/>
  <c r="H453" i="3"/>
  <c r="G453" i="3"/>
  <c r="F453" i="3"/>
  <c r="H452" i="3"/>
  <c r="G452" i="3"/>
  <c r="F452" i="3"/>
  <c r="H451" i="3"/>
  <c r="G451" i="3"/>
  <c r="F451" i="3"/>
  <c r="H450" i="3"/>
  <c r="G450" i="3"/>
  <c r="F450" i="3"/>
  <c r="H449" i="3"/>
  <c r="G449" i="3"/>
  <c r="F449" i="3"/>
  <c r="H448" i="3"/>
  <c r="G448" i="3"/>
  <c r="F448" i="3"/>
  <c r="H447" i="3"/>
  <c r="G447" i="3"/>
  <c r="F447" i="3"/>
  <c r="H446" i="3"/>
  <c r="G446" i="3"/>
  <c r="F446" i="3"/>
  <c r="H445" i="3"/>
  <c r="G445" i="3"/>
  <c r="F445" i="3"/>
  <c r="H444" i="3"/>
  <c r="G444" i="3"/>
  <c r="F444" i="3"/>
  <c r="H443" i="3"/>
  <c r="G443" i="3"/>
  <c r="F443" i="3"/>
  <c r="H442" i="3"/>
  <c r="G442" i="3"/>
  <c r="F442" i="3"/>
  <c r="H441" i="3"/>
  <c r="G441" i="3"/>
  <c r="F441" i="3"/>
  <c r="H440" i="3"/>
  <c r="G440" i="3"/>
  <c r="F440" i="3"/>
  <c r="H439" i="3"/>
  <c r="G439" i="3"/>
  <c r="F439" i="3"/>
  <c r="H438" i="3"/>
  <c r="G438" i="3"/>
  <c r="F438" i="3"/>
  <c r="H437" i="3"/>
  <c r="G437" i="3"/>
  <c r="F437" i="3"/>
  <c r="H436" i="3"/>
  <c r="G436" i="3"/>
  <c r="F436" i="3"/>
  <c r="H435" i="3"/>
  <c r="G435" i="3"/>
  <c r="F435" i="3"/>
  <c r="H434" i="3"/>
  <c r="G434" i="3"/>
  <c r="F434" i="3"/>
  <c r="H433" i="3"/>
  <c r="G433" i="3"/>
  <c r="F433" i="3"/>
  <c r="H432" i="3"/>
  <c r="G432" i="3"/>
  <c r="F432" i="3"/>
  <c r="H431" i="3"/>
  <c r="G431" i="3"/>
  <c r="F431" i="3"/>
  <c r="H430" i="3"/>
  <c r="G430" i="3"/>
  <c r="F430" i="3"/>
  <c r="H429" i="3"/>
  <c r="G429" i="3"/>
  <c r="F429" i="3"/>
  <c r="H428" i="3"/>
  <c r="G428" i="3"/>
  <c r="F428" i="3"/>
  <c r="H427" i="3"/>
  <c r="G427" i="3"/>
  <c r="F427" i="3"/>
  <c r="H426" i="3"/>
  <c r="G426" i="3"/>
  <c r="F426" i="3"/>
  <c r="H425" i="3"/>
  <c r="G425" i="3"/>
  <c r="F425" i="3"/>
  <c r="H424" i="3"/>
  <c r="G424" i="3"/>
  <c r="F424" i="3"/>
  <c r="H423" i="3"/>
  <c r="G423" i="3"/>
  <c r="F423" i="3"/>
  <c r="H422" i="3"/>
  <c r="G422" i="3"/>
  <c r="F422" i="3"/>
  <c r="H421" i="3"/>
  <c r="G421" i="3"/>
  <c r="F421" i="3"/>
  <c r="H420" i="3"/>
  <c r="G420" i="3"/>
  <c r="F420" i="3"/>
  <c r="H419" i="3"/>
  <c r="G419" i="3"/>
  <c r="F419" i="3"/>
  <c r="H418" i="3"/>
  <c r="G418" i="3"/>
  <c r="F418" i="3"/>
  <c r="H417" i="3"/>
  <c r="G417" i="3"/>
  <c r="F417" i="3"/>
  <c r="H416" i="3"/>
  <c r="G416" i="3"/>
  <c r="F416" i="3"/>
  <c r="H415" i="3"/>
  <c r="G415" i="3"/>
  <c r="F415" i="3"/>
  <c r="H414" i="3"/>
  <c r="G414" i="3"/>
  <c r="F414" i="3"/>
  <c r="H413" i="3"/>
  <c r="G413" i="3"/>
  <c r="F413" i="3"/>
  <c r="H412" i="3"/>
  <c r="G412" i="3"/>
  <c r="F412" i="3"/>
  <c r="H411" i="3"/>
  <c r="G411" i="3"/>
  <c r="F411" i="3"/>
  <c r="H410" i="3"/>
  <c r="G410" i="3"/>
  <c r="F410" i="3"/>
  <c r="H409" i="3"/>
  <c r="G409" i="3"/>
  <c r="F409" i="3"/>
  <c r="H408" i="3"/>
  <c r="G408" i="3"/>
  <c r="F408" i="3"/>
  <c r="H407" i="3"/>
  <c r="G407" i="3"/>
  <c r="F407" i="3"/>
  <c r="H406" i="3"/>
  <c r="G406" i="3"/>
  <c r="F406" i="3"/>
  <c r="H405" i="3"/>
  <c r="G405" i="3"/>
  <c r="F405" i="3"/>
  <c r="H404" i="3"/>
  <c r="G404" i="3"/>
  <c r="F404" i="3"/>
  <c r="H403" i="3"/>
  <c r="G403" i="3"/>
  <c r="F403" i="3"/>
  <c r="H402" i="3"/>
  <c r="G402" i="3"/>
  <c r="F402" i="3"/>
  <c r="H401" i="3"/>
  <c r="G401" i="3"/>
  <c r="F401" i="3"/>
  <c r="H400" i="3"/>
  <c r="G400" i="3"/>
  <c r="F400" i="3"/>
  <c r="H399" i="3"/>
  <c r="G399" i="3"/>
  <c r="F399" i="3"/>
  <c r="H398" i="3"/>
  <c r="G398" i="3"/>
  <c r="F398" i="3"/>
  <c r="H397" i="3"/>
  <c r="G397" i="3"/>
  <c r="F397" i="3"/>
  <c r="H396" i="3"/>
  <c r="G396" i="3"/>
  <c r="F396" i="3"/>
  <c r="H395" i="3"/>
  <c r="G395" i="3"/>
  <c r="F395" i="3"/>
  <c r="H394" i="3"/>
  <c r="G394" i="3"/>
  <c r="F394" i="3"/>
  <c r="H393" i="3"/>
  <c r="G393" i="3"/>
  <c r="F393" i="3"/>
  <c r="H392" i="3"/>
  <c r="G392" i="3"/>
  <c r="F392" i="3"/>
  <c r="H391" i="3"/>
  <c r="G391" i="3"/>
  <c r="F391" i="3"/>
  <c r="H390" i="3"/>
  <c r="G390" i="3"/>
  <c r="F390" i="3"/>
  <c r="H389" i="3"/>
  <c r="G389" i="3"/>
  <c r="F389" i="3"/>
  <c r="H388" i="3"/>
  <c r="G388" i="3"/>
  <c r="F388" i="3"/>
  <c r="H387" i="3"/>
  <c r="G387" i="3"/>
  <c r="F387" i="3"/>
  <c r="H386" i="3"/>
  <c r="G386" i="3"/>
  <c r="F386" i="3"/>
  <c r="H385" i="3"/>
  <c r="G385" i="3"/>
  <c r="F385" i="3"/>
  <c r="H384" i="3"/>
  <c r="G384" i="3"/>
  <c r="F384" i="3"/>
  <c r="H383" i="3"/>
  <c r="G383" i="3"/>
  <c r="F383" i="3"/>
  <c r="H382" i="3"/>
  <c r="G382" i="3"/>
  <c r="F382" i="3"/>
  <c r="H381" i="3"/>
  <c r="G381" i="3"/>
  <c r="F381" i="3"/>
  <c r="H380" i="3"/>
  <c r="G380" i="3"/>
  <c r="F380" i="3"/>
  <c r="H379" i="3"/>
  <c r="G379" i="3"/>
  <c r="F379" i="3"/>
  <c r="H378" i="3"/>
  <c r="G378" i="3"/>
  <c r="F378" i="3"/>
  <c r="H377" i="3"/>
  <c r="G377" i="3"/>
  <c r="F377" i="3"/>
  <c r="H376" i="3"/>
  <c r="G376" i="3"/>
  <c r="F376" i="3"/>
  <c r="H375" i="3"/>
  <c r="G375" i="3"/>
  <c r="F375" i="3"/>
  <c r="H374" i="3"/>
  <c r="G374" i="3"/>
  <c r="F374" i="3"/>
  <c r="H373" i="3"/>
  <c r="G373" i="3"/>
  <c r="F373" i="3"/>
  <c r="H372" i="3"/>
  <c r="G372" i="3"/>
  <c r="F372" i="3"/>
  <c r="H371" i="3"/>
  <c r="G371" i="3"/>
  <c r="F371" i="3"/>
  <c r="H370" i="3"/>
  <c r="G370" i="3"/>
  <c r="F370" i="3"/>
  <c r="H369" i="3"/>
  <c r="G369" i="3"/>
  <c r="F369" i="3"/>
  <c r="H368" i="3"/>
  <c r="G368" i="3"/>
  <c r="F368" i="3"/>
  <c r="H367" i="3"/>
  <c r="G367" i="3"/>
  <c r="F367" i="3"/>
  <c r="H366" i="3"/>
  <c r="G366" i="3"/>
  <c r="F366" i="3"/>
  <c r="H365" i="3"/>
  <c r="G365" i="3"/>
  <c r="F365" i="3"/>
  <c r="H364" i="3"/>
  <c r="G364" i="3"/>
  <c r="F364" i="3"/>
  <c r="H363" i="3"/>
  <c r="G363" i="3"/>
  <c r="F363" i="3"/>
  <c r="H362" i="3"/>
  <c r="G362" i="3"/>
  <c r="F362" i="3"/>
  <c r="H361" i="3"/>
  <c r="G361" i="3"/>
  <c r="F361" i="3"/>
  <c r="H360" i="3"/>
  <c r="G360" i="3"/>
  <c r="F360" i="3"/>
  <c r="H359" i="3"/>
  <c r="G359" i="3"/>
  <c r="F359" i="3"/>
  <c r="H358" i="3"/>
  <c r="G358" i="3"/>
  <c r="F358" i="3"/>
  <c r="H357" i="3"/>
  <c r="G357" i="3"/>
  <c r="F357" i="3"/>
  <c r="H356" i="3"/>
  <c r="G356" i="3"/>
  <c r="F356" i="3"/>
  <c r="H355" i="3"/>
  <c r="G355" i="3"/>
  <c r="F355" i="3"/>
  <c r="H354" i="3"/>
  <c r="G354" i="3"/>
  <c r="F354" i="3"/>
  <c r="H353" i="3"/>
  <c r="G353" i="3"/>
  <c r="F353" i="3"/>
  <c r="H352" i="3"/>
  <c r="G352" i="3"/>
  <c r="F352" i="3"/>
  <c r="H351" i="3"/>
  <c r="G351" i="3"/>
  <c r="F351" i="3"/>
  <c r="H350" i="3"/>
  <c r="G350" i="3"/>
  <c r="F350" i="3"/>
  <c r="H349" i="3"/>
  <c r="G349" i="3"/>
  <c r="F349" i="3"/>
  <c r="H348" i="3"/>
  <c r="G348" i="3"/>
  <c r="F348" i="3"/>
  <c r="H347" i="3"/>
  <c r="G347" i="3"/>
  <c r="F347" i="3"/>
  <c r="H346" i="3"/>
  <c r="G346" i="3"/>
  <c r="F346" i="3"/>
  <c r="H345" i="3"/>
  <c r="G345" i="3"/>
  <c r="F345" i="3"/>
  <c r="H344" i="3"/>
  <c r="G344" i="3"/>
  <c r="F344" i="3"/>
  <c r="H343" i="3"/>
  <c r="G343" i="3"/>
  <c r="F343" i="3"/>
  <c r="H342" i="3"/>
  <c r="G342" i="3"/>
  <c r="F342" i="3"/>
  <c r="H341" i="3"/>
  <c r="G341" i="3"/>
  <c r="F341" i="3"/>
  <c r="H340" i="3"/>
  <c r="G340" i="3"/>
  <c r="F340" i="3"/>
  <c r="H339" i="3"/>
  <c r="G339" i="3"/>
  <c r="F339" i="3"/>
  <c r="H338" i="3"/>
  <c r="G338" i="3"/>
  <c r="F338" i="3"/>
  <c r="H337" i="3"/>
  <c r="G337" i="3"/>
  <c r="F337" i="3"/>
  <c r="H336" i="3"/>
  <c r="G336" i="3"/>
  <c r="F336" i="3"/>
  <c r="H335" i="3"/>
  <c r="G335" i="3"/>
  <c r="F335" i="3"/>
  <c r="H334" i="3"/>
  <c r="G334" i="3"/>
  <c r="F334" i="3"/>
  <c r="H333" i="3"/>
  <c r="G333" i="3"/>
  <c r="F333" i="3"/>
  <c r="H332" i="3"/>
  <c r="G332" i="3"/>
  <c r="F332" i="3"/>
  <c r="H331" i="3"/>
  <c r="G331" i="3"/>
  <c r="F331" i="3"/>
  <c r="H330" i="3"/>
  <c r="G330" i="3"/>
  <c r="F330" i="3"/>
  <c r="H329" i="3"/>
  <c r="G329" i="3"/>
  <c r="F329" i="3"/>
  <c r="H328" i="3"/>
  <c r="G328" i="3"/>
  <c r="F328" i="3"/>
  <c r="H327" i="3"/>
  <c r="G327" i="3"/>
  <c r="F327" i="3"/>
  <c r="H326" i="3"/>
  <c r="G326" i="3"/>
  <c r="F326" i="3"/>
  <c r="H325" i="3"/>
  <c r="G325" i="3"/>
  <c r="F325" i="3"/>
  <c r="H324" i="3"/>
  <c r="G324" i="3"/>
  <c r="F324" i="3"/>
  <c r="H323" i="3"/>
  <c r="G323" i="3"/>
  <c r="F323" i="3"/>
  <c r="H322" i="3"/>
  <c r="G322" i="3"/>
  <c r="F322" i="3"/>
  <c r="H321" i="3"/>
  <c r="G321" i="3"/>
  <c r="F321" i="3"/>
  <c r="H320" i="3"/>
  <c r="G320" i="3"/>
  <c r="F320" i="3"/>
  <c r="H319" i="3"/>
  <c r="G319" i="3"/>
  <c r="F319" i="3"/>
  <c r="H318" i="3"/>
  <c r="G318" i="3"/>
  <c r="F318" i="3"/>
  <c r="H317" i="3"/>
  <c r="G317" i="3"/>
  <c r="F317" i="3"/>
  <c r="H316" i="3"/>
  <c r="G316" i="3"/>
  <c r="F316" i="3"/>
  <c r="H315" i="3"/>
  <c r="G315" i="3"/>
  <c r="F315" i="3"/>
  <c r="H314" i="3"/>
  <c r="G314" i="3"/>
  <c r="F314" i="3"/>
  <c r="H313" i="3"/>
  <c r="G313" i="3"/>
  <c r="F313" i="3"/>
  <c r="H312" i="3"/>
  <c r="G312" i="3"/>
  <c r="F312" i="3"/>
  <c r="H311" i="3"/>
  <c r="G311" i="3"/>
  <c r="F311" i="3"/>
  <c r="H310" i="3"/>
  <c r="G310" i="3"/>
  <c r="F310" i="3"/>
  <c r="H309" i="3"/>
  <c r="G309" i="3"/>
  <c r="F309" i="3"/>
  <c r="H308" i="3"/>
  <c r="G308" i="3"/>
  <c r="F308" i="3"/>
  <c r="H307" i="3"/>
  <c r="G307" i="3"/>
  <c r="F307" i="3"/>
  <c r="H306" i="3"/>
  <c r="G306" i="3"/>
  <c r="F306" i="3"/>
  <c r="H305" i="3"/>
  <c r="G305" i="3"/>
  <c r="F305" i="3"/>
  <c r="H304" i="3"/>
  <c r="G304" i="3"/>
  <c r="F304" i="3"/>
  <c r="H303" i="3"/>
  <c r="G303" i="3"/>
  <c r="F303" i="3"/>
  <c r="H302" i="3"/>
  <c r="G302" i="3"/>
  <c r="F302" i="3"/>
  <c r="H301" i="3"/>
  <c r="G301" i="3"/>
  <c r="F301" i="3"/>
  <c r="H300" i="3"/>
  <c r="G300" i="3"/>
  <c r="F300" i="3"/>
  <c r="H299" i="3"/>
  <c r="G299" i="3"/>
  <c r="F299" i="3"/>
  <c r="H298" i="3"/>
  <c r="G298" i="3"/>
  <c r="F298" i="3"/>
  <c r="H297" i="3"/>
  <c r="G297" i="3"/>
  <c r="F297" i="3"/>
  <c r="H296" i="3"/>
  <c r="G296" i="3"/>
  <c r="F296" i="3"/>
  <c r="H295" i="3"/>
  <c r="G295" i="3"/>
  <c r="F295" i="3"/>
  <c r="H294" i="3"/>
  <c r="G294" i="3"/>
  <c r="F294" i="3"/>
  <c r="H293" i="3"/>
  <c r="G293" i="3"/>
  <c r="F293" i="3"/>
  <c r="H292" i="3"/>
  <c r="G292" i="3"/>
  <c r="F292" i="3"/>
  <c r="H291" i="3"/>
  <c r="G291" i="3"/>
  <c r="F291" i="3"/>
  <c r="H290" i="3"/>
  <c r="G290" i="3"/>
  <c r="F290" i="3"/>
  <c r="H289" i="3"/>
  <c r="G289" i="3"/>
  <c r="F289" i="3"/>
  <c r="H288" i="3"/>
  <c r="G288" i="3"/>
  <c r="F288" i="3"/>
  <c r="H287" i="3"/>
  <c r="G287" i="3"/>
  <c r="F287" i="3"/>
  <c r="H286" i="3"/>
  <c r="G286" i="3"/>
  <c r="F286" i="3"/>
  <c r="H285" i="3"/>
  <c r="G285" i="3"/>
  <c r="F285" i="3"/>
  <c r="H284" i="3"/>
  <c r="G284" i="3"/>
  <c r="F284" i="3"/>
  <c r="H283" i="3"/>
  <c r="G283" i="3"/>
  <c r="F283" i="3"/>
  <c r="H282" i="3"/>
  <c r="G282" i="3"/>
  <c r="F282" i="3"/>
  <c r="H281" i="3"/>
  <c r="G281" i="3"/>
  <c r="F281" i="3"/>
  <c r="H280" i="3"/>
  <c r="G280" i="3"/>
  <c r="F280" i="3"/>
  <c r="H279" i="3"/>
  <c r="G279" i="3"/>
  <c r="F279" i="3"/>
  <c r="H278" i="3"/>
  <c r="G278" i="3"/>
  <c r="F278" i="3"/>
  <c r="H277" i="3"/>
  <c r="G277" i="3"/>
  <c r="F277" i="3"/>
  <c r="H276" i="3"/>
  <c r="G276" i="3"/>
  <c r="F276" i="3"/>
  <c r="H275" i="3"/>
  <c r="G275" i="3"/>
  <c r="F275" i="3"/>
  <c r="H274" i="3"/>
  <c r="G274" i="3"/>
  <c r="F274" i="3"/>
  <c r="H273" i="3"/>
  <c r="G273" i="3"/>
  <c r="F273" i="3"/>
  <c r="H272" i="3"/>
  <c r="G272" i="3"/>
  <c r="F272" i="3"/>
  <c r="H271" i="3"/>
  <c r="G271" i="3"/>
  <c r="F271" i="3"/>
  <c r="H270" i="3"/>
  <c r="G270" i="3"/>
  <c r="F270" i="3"/>
  <c r="H269" i="3"/>
  <c r="G269" i="3"/>
  <c r="F269" i="3"/>
  <c r="H268" i="3"/>
  <c r="G268" i="3"/>
  <c r="F268" i="3"/>
  <c r="H267" i="3"/>
  <c r="G267" i="3"/>
  <c r="F267" i="3"/>
  <c r="H266" i="3"/>
  <c r="G266" i="3"/>
  <c r="F266" i="3"/>
  <c r="H265" i="3"/>
  <c r="G265" i="3"/>
  <c r="F265" i="3"/>
  <c r="H264" i="3"/>
  <c r="G264" i="3"/>
  <c r="F264" i="3"/>
  <c r="H263" i="3"/>
  <c r="G263" i="3"/>
  <c r="F263" i="3"/>
  <c r="H262" i="3"/>
  <c r="G262" i="3"/>
  <c r="F262" i="3"/>
  <c r="H261" i="3"/>
  <c r="G261" i="3"/>
  <c r="F261" i="3"/>
  <c r="H260" i="3"/>
  <c r="G260" i="3"/>
  <c r="F260" i="3"/>
  <c r="H259" i="3"/>
  <c r="G259" i="3"/>
  <c r="F259" i="3"/>
  <c r="H258" i="3"/>
  <c r="G258" i="3"/>
  <c r="F258" i="3"/>
  <c r="H257" i="3"/>
  <c r="G257" i="3"/>
  <c r="F257" i="3"/>
  <c r="H256" i="3"/>
  <c r="G256" i="3"/>
  <c r="F256" i="3"/>
  <c r="H255" i="3"/>
  <c r="G255" i="3"/>
  <c r="F255" i="3"/>
  <c r="H254" i="3"/>
  <c r="G254" i="3"/>
  <c r="F254" i="3"/>
  <c r="H253" i="3"/>
  <c r="G253" i="3"/>
  <c r="F253" i="3"/>
  <c r="H252" i="3"/>
  <c r="G252" i="3"/>
  <c r="F252" i="3"/>
  <c r="H251" i="3"/>
  <c r="G251" i="3"/>
  <c r="F251" i="3"/>
  <c r="H250" i="3"/>
  <c r="G250" i="3"/>
  <c r="F250" i="3"/>
  <c r="H249" i="3"/>
  <c r="G249" i="3"/>
  <c r="F249" i="3"/>
  <c r="H248" i="3"/>
  <c r="G248" i="3"/>
  <c r="F248" i="3"/>
  <c r="H247" i="3"/>
  <c r="G247" i="3"/>
  <c r="F247" i="3"/>
  <c r="H246" i="3"/>
  <c r="G246" i="3"/>
  <c r="F246" i="3"/>
  <c r="H245" i="3"/>
  <c r="G245" i="3"/>
  <c r="F245" i="3"/>
  <c r="H244" i="3"/>
  <c r="G244" i="3"/>
  <c r="F244" i="3"/>
  <c r="H243" i="3"/>
  <c r="G243" i="3"/>
  <c r="F243" i="3"/>
  <c r="H242" i="3"/>
  <c r="G242" i="3"/>
  <c r="F242" i="3"/>
  <c r="H241" i="3"/>
  <c r="G241" i="3"/>
  <c r="F241" i="3"/>
  <c r="H240" i="3"/>
  <c r="G240" i="3"/>
  <c r="F240" i="3"/>
  <c r="H239" i="3"/>
  <c r="G239" i="3"/>
  <c r="F239" i="3"/>
  <c r="H238" i="3"/>
  <c r="G238" i="3"/>
  <c r="F238" i="3"/>
  <c r="H237" i="3"/>
  <c r="G237" i="3"/>
  <c r="F237" i="3"/>
  <c r="H236" i="3"/>
  <c r="G236" i="3"/>
  <c r="F236" i="3"/>
  <c r="H235" i="3"/>
  <c r="G235" i="3"/>
  <c r="F235" i="3"/>
  <c r="H234" i="3"/>
  <c r="G234" i="3"/>
  <c r="F234" i="3"/>
  <c r="H233" i="3"/>
  <c r="G233" i="3"/>
  <c r="F233" i="3"/>
  <c r="H232" i="3"/>
  <c r="G232" i="3"/>
  <c r="F232" i="3"/>
  <c r="H231" i="3"/>
  <c r="G231" i="3"/>
  <c r="F231" i="3"/>
  <c r="H230" i="3"/>
  <c r="G230" i="3"/>
  <c r="F230" i="3"/>
  <c r="H229" i="3"/>
  <c r="G229" i="3"/>
  <c r="F229" i="3"/>
  <c r="H228" i="3"/>
  <c r="G228" i="3"/>
  <c r="F228" i="3"/>
  <c r="H227" i="3"/>
  <c r="G227" i="3"/>
  <c r="F227" i="3"/>
  <c r="H226" i="3"/>
  <c r="G226" i="3"/>
  <c r="F226" i="3"/>
  <c r="H225" i="3"/>
  <c r="G225" i="3"/>
  <c r="F225" i="3"/>
  <c r="H224" i="3"/>
  <c r="G224" i="3"/>
  <c r="F224" i="3"/>
  <c r="H223" i="3"/>
  <c r="G223" i="3"/>
  <c r="F223" i="3"/>
  <c r="H222" i="3"/>
  <c r="G222" i="3"/>
  <c r="F222" i="3"/>
  <c r="H221" i="3"/>
  <c r="G221" i="3"/>
  <c r="F221" i="3"/>
  <c r="H220" i="3"/>
  <c r="G220" i="3"/>
  <c r="F220" i="3"/>
  <c r="H219" i="3"/>
  <c r="G219" i="3"/>
  <c r="F219" i="3"/>
  <c r="H218" i="3"/>
  <c r="G218" i="3"/>
  <c r="F218" i="3"/>
  <c r="H217" i="3"/>
  <c r="G217" i="3"/>
  <c r="F217" i="3"/>
  <c r="H216" i="3"/>
  <c r="G216" i="3"/>
  <c r="F216" i="3"/>
  <c r="H215" i="3"/>
  <c r="G215" i="3"/>
  <c r="F215" i="3"/>
  <c r="H214" i="3"/>
  <c r="G214" i="3"/>
  <c r="F214" i="3"/>
  <c r="H213" i="3"/>
  <c r="G213" i="3"/>
  <c r="F213" i="3"/>
  <c r="H212" i="3"/>
  <c r="G212" i="3"/>
  <c r="F212" i="3"/>
  <c r="H211" i="3"/>
  <c r="G211" i="3"/>
  <c r="F211" i="3"/>
  <c r="H210" i="3"/>
  <c r="G210" i="3"/>
  <c r="F210" i="3"/>
  <c r="H209" i="3"/>
  <c r="G209" i="3"/>
  <c r="F209" i="3"/>
  <c r="H208" i="3"/>
  <c r="G208" i="3"/>
  <c r="F208" i="3"/>
  <c r="H207" i="3"/>
  <c r="G207" i="3"/>
  <c r="F207" i="3"/>
  <c r="H206" i="3"/>
  <c r="G206" i="3"/>
  <c r="F206" i="3"/>
  <c r="H205" i="3"/>
  <c r="G205" i="3"/>
  <c r="F205" i="3"/>
  <c r="H204" i="3"/>
  <c r="G204" i="3"/>
  <c r="F204" i="3"/>
  <c r="H203" i="3"/>
  <c r="G203" i="3"/>
  <c r="F203" i="3"/>
  <c r="H202" i="3"/>
  <c r="G202" i="3"/>
  <c r="F202" i="3"/>
  <c r="H201" i="3"/>
  <c r="G201" i="3"/>
  <c r="F201" i="3"/>
  <c r="H200" i="3"/>
  <c r="G200" i="3"/>
  <c r="F200" i="3"/>
  <c r="H199" i="3"/>
  <c r="G199" i="3"/>
  <c r="F199" i="3"/>
  <c r="H198" i="3"/>
  <c r="G198" i="3"/>
  <c r="F198" i="3"/>
  <c r="H197" i="3"/>
  <c r="G197" i="3"/>
  <c r="F197" i="3"/>
  <c r="H196" i="3"/>
  <c r="G196" i="3"/>
  <c r="F196" i="3"/>
  <c r="H195" i="3"/>
  <c r="G195" i="3"/>
  <c r="F195" i="3"/>
  <c r="H194" i="3"/>
  <c r="G194" i="3"/>
  <c r="F194" i="3"/>
  <c r="H193" i="3"/>
  <c r="G193" i="3"/>
  <c r="F193" i="3"/>
  <c r="H192" i="3"/>
  <c r="G192" i="3"/>
  <c r="F192" i="3"/>
  <c r="H191" i="3"/>
  <c r="G191" i="3"/>
  <c r="F191" i="3"/>
  <c r="H190" i="3"/>
  <c r="G190" i="3"/>
  <c r="F190" i="3"/>
  <c r="H189" i="3"/>
  <c r="G189" i="3"/>
  <c r="F189" i="3"/>
  <c r="H188" i="3"/>
  <c r="G188" i="3"/>
  <c r="F188" i="3"/>
  <c r="H187" i="3"/>
  <c r="G187" i="3"/>
  <c r="F187" i="3"/>
  <c r="H186" i="3"/>
  <c r="G186" i="3"/>
  <c r="F186" i="3"/>
  <c r="H185" i="3"/>
  <c r="G185" i="3"/>
  <c r="F185" i="3"/>
  <c r="H184" i="3"/>
  <c r="G184" i="3"/>
  <c r="F184" i="3"/>
  <c r="H183" i="3"/>
  <c r="G183" i="3"/>
  <c r="F183" i="3"/>
  <c r="H182" i="3"/>
  <c r="G182" i="3"/>
  <c r="F182" i="3"/>
  <c r="H181" i="3"/>
  <c r="G181" i="3"/>
  <c r="F181" i="3"/>
  <c r="H180" i="3"/>
  <c r="G180" i="3"/>
  <c r="F180" i="3"/>
  <c r="H179" i="3"/>
  <c r="G179" i="3"/>
  <c r="F179" i="3"/>
  <c r="H178" i="3"/>
  <c r="G178" i="3"/>
  <c r="F178" i="3"/>
  <c r="H177" i="3"/>
  <c r="G177" i="3"/>
  <c r="F177" i="3"/>
  <c r="H176" i="3"/>
  <c r="G176" i="3"/>
  <c r="F176" i="3"/>
  <c r="H175" i="3"/>
  <c r="G175" i="3"/>
  <c r="F175" i="3"/>
  <c r="H174" i="3"/>
  <c r="G174" i="3"/>
  <c r="F174" i="3"/>
  <c r="H173" i="3"/>
  <c r="G173" i="3"/>
  <c r="F173" i="3"/>
  <c r="H172" i="3"/>
  <c r="G172" i="3"/>
  <c r="F172" i="3"/>
  <c r="H171" i="3"/>
  <c r="G171" i="3"/>
  <c r="F171" i="3"/>
  <c r="H170" i="3"/>
  <c r="G170" i="3"/>
  <c r="F170" i="3"/>
  <c r="H169" i="3"/>
  <c r="G169" i="3"/>
  <c r="F169" i="3"/>
  <c r="H168" i="3"/>
  <c r="G168" i="3"/>
  <c r="F168" i="3"/>
  <c r="H167" i="3"/>
  <c r="G167" i="3"/>
  <c r="F167" i="3"/>
  <c r="H166" i="3"/>
  <c r="G166" i="3"/>
  <c r="F166" i="3"/>
  <c r="H165" i="3"/>
  <c r="G165" i="3"/>
  <c r="F165" i="3"/>
  <c r="H164" i="3"/>
  <c r="G164" i="3"/>
  <c r="F164" i="3"/>
  <c r="H163" i="3"/>
  <c r="G163" i="3"/>
  <c r="F163" i="3"/>
  <c r="H162" i="3"/>
  <c r="G162" i="3"/>
  <c r="F162" i="3"/>
  <c r="H161" i="3"/>
  <c r="G161" i="3"/>
  <c r="F161" i="3"/>
  <c r="H160" i="3"/>
  <c r="G160" i="3"/>
  <c r="F160" i="3"/>
  <c r="H159" i="3"/>
  <c r="G159" i="3"/>
  <c r="F159" i="3"/>
  <c r="H158" i="3"/>
  <c r="G158" i="3"/>
  <c r="F158" i="3"/>
  <c r="H157" i="3"/>
  <c r="G157" i="3"/>
  <c r="F157" i="3"/>
  <c r="H156" i="3"/>
  <c r="G156" i="3"/>
  <c r="F156" i="3"/>
  <c r="H155" i="3"/>
  <c r="G155" i="3"/>
  <c r="F155" i="3"/>
  <c r="H154" i="3"/>
  <c r="G154" i="3"/>
  <c r="F154" i="3"/>
  <c r="H153" i="3"/>
  <c r="G153" i="3"/>
  <c r="F153" i="3"/>
  <c r="H152" i="3"/>
  <c r="G152" i="3"/>
  <c r="F152" i="3"/>
  <c r="H151" i="3"/>
  <c r="G151" i="3"/>
  <c r="F151" i="3"/>
  <c r="H150" i="3"/>
  <c r="G150" i="3"/>
  <c r="F150" i="3"/>
  <c r="H149" i="3"/>
  <c r="G149" i="3"/>
  <c r="F149" i="3"/>
  <c r="H148" i="3"/>
  <c r="G148" i="3"/>
  <c r="F148" i="3"/>
  <c r="H147" i="3"/>
  <c r="G147" i="3"/>
  <c r="F147" i="3"/>
  <c r="H146" i="3"/>
  <c r="G146" i="3"/>
  <c r="F146" i="3"/>
  <c r="H145" i="3"/>
  <c r="G145" i="3"/>
  <c r="F145" i="3"/>
  <c r="H144" i="3"/>
  <c r="G144" i="3"/>
  <c r="F144" i="3"/>
  <c r="H143" i="3"/>
  <c r="G143" i="3"/>
  <c r="F143" i="3"/>
  <c r="H142" i="3"/>
  <c r="G142" i="3"/>
  <c r="F142" i="3"/>
  <c r="H141" i="3"/>
  <c r="G141" i="3"/>
  <c r="F141" i="3"/>
  <c r="H140" i="3"/>
  <c r="G140" i="3"/>
  <c r="F140" i="3"/>
  <c r="H139" i="3"/>
  <c r="G139" i="3"/>
  <c r="F139" i="3"/>
  <c r="H138" i="3"/>
  <c r="G138" i="3"/>
  <c r="F138" i="3"/>
  <c r="H137" i="3"/>
  <c r="G137" i="3"/>
  <c r="F137" i="3"/>
  <c r="H136" i="3"/>
  <c r="G136" i="3"/>
  <c r="F136" i="3"/>
  <c r="H135" i="3"/>
  <c r="G135" i="3"/>
  <c r="F135" i="3"/>
  <c r="H134" i="3"/>
  <c r="G134" i="3"/>
  <c r="F134" i="3"/>
  <c r="H133" i="3"/>
  <c r="G133" i="3"/>
  <c r="F133" i="3"/>
  <c r="H132" i="3"/>
  <c r="G132" i="3"/>
  <c r="F132" i="3"/>
  <c r="H131" i="3"/>
  <c r="G131" i="3"/>
  <c r="F131" i="3"/>
  <c r="H130" i="3"/>
  <c r="G130" i="3"/>
  <c r="F130" i="3"/>
  <c r="H129" i="3"/>
  <c r="G129" i="3"/>
  <c r="F129" i="3"/>
  <c r="H128" i="3"/>
  <c r="G128" i="3"/>
  <c r="F128" i="3"/>
  <c r="H127" i="3"/>
  <c r="G127" i="3"/>
  <c r="F127" i="3"/>
  <c r="H126" i="3"/>
  <c r="G126" i="3"/>
  <c r="F126" i="3"/>
  <c r="H125" i="3"/>
  <c r="G125" i="3"/>
  <c r="F125" i="3"/>
  <c r="H124" i="3"/>
  <c r="G124" i="3"/>
  <c r="F124" i="3"/>
  <c r="H123" i="3"/>
  <c r="G123" i="3"/>
  <c r="F123" i="3"/>
  <c r="H122" i="3"/>
  <c r="G122" i="3"/>
  <c r="F122" i="3"/>
  <c r="H121" i="3"/>
  <c r="G121" i="3"/>
  <c r="F121" i="3"/>
  <c r="H120" i="3"/>
  <c r="G120" i="3"/>
  <c r="F120" i="3"/>
  <c r="H119" i="3"/>
  <c r="G119" i="3"/>
  <c r="F119" i="3"/>
  <c r="H118" i="3"/>
  <c r="G118" i="3"/>
  <c r="F118" i="3"/>
  <c r="H117" i="3"/>
  <c r="G117" i="3"/>
  <c r="F117" i="3"/>
  <c r="H116" i="3"/>
  <c r="G116" i="3"/>
  <c r="F116" i="3"/>
  <c r="H115" i="3"/>
  <c r="G115" i="3"/>
  <c r="F115" i="3"/>
  <c r="H114" i="3"/>
  <c r="G114" i="3"/>
  <c r="F114" i="3"/>
  <c r="H113" i="3"/>
  <c r="G113" i="3"/>
  <c r="F113" i="3"/>
  <c r="H112" i="3"/>
  <c r="G112" i="3"/>
  <c r="F112" i="3"/>
  <c r="H111" i="3"/>
  <c r="G111" i="3"/>
  <c r="F111" i="3"/>
  <c r="H110" i="3"/>
  <c r="G110" i="3"/>
  <c r="F110" i="3"/>
  <c r="H109" i="3"/>
  <c r="G109" i="3"/>
  <c r="F109" i="3"/>
  <c r="H108" i="3"/>
  <c r="G108" i="3"/>
  <c r="F108" i="3"/>
  <c r="H107" i="3"/>
  <c r="G107" i="3"/>
  <c r="F107" i="3"/>
  <c r="H106" i="3"/>
  <c r="G106" i="3"/>
  <c r="F106" i="3"/>
  <c r="H105" i="3"/>
  <c r="G105" i="3"/>
  <c r="F105" i="3"/>
  <c r="H104" i="3"/>
  <c r="G104" i="3"/>
  <c r="F104" i="3"/>
  <c r="H103" i="3"/>
  <c r="G103" i="3"/>
  <c r="F103" i="3"/>
  <c r="H102" i="3"/>
  <c r="G102" i="3"/>
  <c r="F102" i="3"/>
  <c r="H101" i="3"/>
  <c r="G101" i="3"/>
  <c r="F101" i="3"/>
  <c r="H100" i="3"/>
  <c r="G100" i="3"/>
  <c r="F100" i="3"/>
  <c r="H99" i="3"/>
  <c r="G99" i="3"/>
  <c r="F99" i="3"/>
  <c r="H98" i="3"/>
  <c r="G98" i="3"/>
  <c r="F98" i="3"/>
  <c r="H97" i="3"/>
  <c r="G97" i="3"/>
  <c r="F97" i="3"/>
  <c r="H96" i="3"/>
  <c r="G96" i="3"/>
  <c r="F96" i="3"/>
  <c r="H95" i="3"/>
  <c r="G95" i="3"/>
  <c r="F95" i="3"/>
  <c r="H94" i="3"/>
  <c r="G94" i="3"/>
  <c r="F94" i="3"/>
  <c r="H93" i="3"/>
  <c r="G93" i="3"/>
  <c r="F93" i="3"/>
  <c r="H92" i="3"/>
  <c r="G92" i="3"/>
  <c r="F92" i="3"/>
  <c r="H91" i="3"/>
  <c r="G91" i="3"/>
  <c r="F91" i="3"/>
  <c r="H90" i="3"/>
  <c r="G90" i="3"/>
  <c r="F90" i="3"/>
  <c r="H89" i="3"/>
  <c r="G89" i="3"/>
  <c r="F89" i="3"/>
  <c r="H88" i="3"/>
  <c r="G88" i="3"/>
  <c r="F88" i="3"/>
  <c r="H87" i="3"/>
  <c r="G87" i="3"/>
  <c r="F87" i="3"/>
  <c r="H86" i="3"/>
  <c r="G86" i="3"/>
  <c r="F86" i="3"/>
  <c r="H85" i="3"/>
  <c r="G85" i="3"/>
  <c r="F85" i="3"/>
  <c r="H84" i="3"/>
  <c r="G84" i="3"/>
  <c r="F84" i="3"/>
  <c r="H83" i="3"/>
  <c r="G83" i="3"/>
  <c r="F83" i="3"/>
  <c r="H82" i="3"/>
  <c r="G82" i="3"/>
  <c r="F82" i="3"/>
  <c r="H81" i="3"/>
  <c r="G81" i="3"/>
  <c r="F81" i="3"/>
  <c r="H80" i="3"/>
  <c r="G80" i="3"/>
  <c r="F80" i="3"/>
  <c r="H79" i="3"/>
  <c r="G79" i="3"/>
  <c r="F79" i="3"/>
  <c r="H78" i="3"/>
  <c r="G78" i="3"/>
  <c r="F78" i="3"/>
  <c r="H77" i="3"/>
  <c r="G77" i="3"/>
  <c r="F77" i="3"/>
  <c r="H76" i="3"/>
  <c r="G76" i="3"/>
  <c r="F76" i="3"/>
  <c r="H75" i="3"/>
  <c r="G75" i="3"/>
  <c r="F75" i="3"/>
  <c r="H74" i="3"/>
  <c r="G74" i="3"/>
  <c r="F74" i="3"/>
  <c r="H73" i="3"/>
  <c r="G73" i="3"/>
  <c r="F73" i="3"/>
  <c r="H72" i="3"/>
  <c r="G72" i="3"/>
  <c r="F72" i="3"/>
  <c r="H71" i="3"/>
  <c r="G71" i="3"/>
  <c r="F71" i="3"/>
  <c r="H70" i="3"/>
  <c r="G70" i="3"/>
  <c r="F70" i="3"/>
  <c r="H69" i="3"/>
  <c r="G69" i="3"/>
  <c r="F69" i="3"/>
  <c r="H68" i="3"/>
  <c r="G68" i="3"/>
  <c r="F68" i="3"/>
  <c r="H67" i="3"/>
  <c r="G67" i="3"/>
  <c r="F67" i="3"/>
  <c r="H66" i="3"/>
  <c r="G66" i="3"/>
  <c r="F66" i="3"/>
  <c r="H65" i="3"/>
  <c r="G65" i="3"/>
  <c r="F65" i="3"/>
  <c r="H64" i="3"/>
  <c r="G64" i="3"/>
  <c r="F64" i="3"/>
  <c r="H63" i="3"/>
  <c r="G63" i="3"/>
  <c r="F63" i="3"/>
  <c r="H62" i="3"/>
  <c r="G62" i="3"/>
  <c r="F62" i="3"/>
  <c r="H61" i="3"/>
  <c r="G61" i="3"/>
  <c r="F61" i="3"/>
  <c r="H60" i="3"/>
  <c r="G60" i="3"/>
  <c r="F60" i="3"/>
  <c r="H59" i="3"/>
  <c r="G59" i="3"/>
  <c r="F59" i="3"/>
  <c r="H58" i="3"/>
  <c r="G58" i="3"/>
  <c r="F58" i="3"/>
  <c r="H57" i="3"/>
  <c r="G57" i="3"/>
  <c r="F57" i="3"/>
  <c r="H56" i="3"/>
  <c r="G56" i="3"/>
  <c r="F56" i="3"/>
  <c r="H55" i="3"/>
  <c r="G55" i="3"/>
  <c r="F55" i="3"/>
  <c r="H54" i="3"/>
  <c r="G54" i="3"/>
  <c r="F54" i="3"/>
  <c r="H53" i="3"/>
  <c r="G53" i="3"/>
  <c r="F53" i="3"/>
  <c r="H52" i="3"/>
  <c r="G52" i="3"/>
  <c r="F52" i="3"/>
  <c r="H51" i="3"/>
  <c r="G51" i="3"/>
  <c r="F51" i="3"/>
  <c r="H50" i="3"/>
  <c r="G50" i="3"/>
  <c r="F50" i="3"/>
  <c r="H49" i="3"/>
  <c r="G49" i="3"/>
  <c r="F49" i="3"/>
  <c r="H48" i="3"/>
  <c r="G48" i="3"/>
  <c r="F48" i="3"/>
  <c r="H47" i="3"/>
  <c r="G47" i="3"/>
  <c r="F47" i="3"/>
  <c r="H46" i="3"/>
  <c r="G46" i="3"/>
  <c r="F46" i="3"/>
  <c r="H45" i="3"/>
  <c r="G45" i="3"/>
  <c r="F45" i="3"/>
  <c r="H44" i="3"/>
  <c r="G44" i="3"/>
  <c r="F44" i="3"/>
  <c r="H43" i="3"/>
  <c r="G43" i="3"/>
  <c r="F43" i="3"/>
  <c r="H42" i="3"/>
  <c r="G42" i="3"/>
  <c r="F42" i="3"/>
  <c r="H41" i="3"/>
  <c r="G41" i="3"/>
  <c r="F41" i="3"/>
  <c r="H40" i="3"/>
  <c r="G40" i="3"/>
  <c r="F40" i="3"/>
  <c r="H39" i="3"/>
  <c r="G39" i="3"/>
  <c r="F39" i="3"/>
  <c r="H38" i="3"/>
  <c r="G38" i="3"/>
  <c r="F38" i="3"/>
  <c r="H37" i="3"/>
  <c r="G37" i="3"/>
  <c r="F37" i="3"/>
  <c r="H36" i="3"/>
  <c r="G36" i="3"/>
  <c r="F36" i="3"/>
  <c r="H35" i="3"/>
  <c r="G35" i="3"/>
  <c r="F35" i="3"/>
  <c r="H34" i="3"/>
  <c r="G34" i="3"/>
  <c r="F34" i="3"/>
  <c r="H33" i="3"/>
  <c r="G33" i="3"/>
  <c r="F33" i="3"/>
  <c r="H32" i="3"/>
  <c r="G32" i="3"/>
  <c r="F32" i="3"/>
  <c r="H31" i="3"/>
  <c r="G31" i="3"/>
  <c r="F31" i="3"/>
  <c r="H30" i="3"/>
  <c r="G30" i="3"/>
  <c r="F30" i="3"/>
  <c r="H29" i="3"/>
  <c r="G29" i="3"/>
  <c r="F29" i="3"/>
  <c r="H28" i="3"/>
  <c r="G28" i="3"/>
  <c r="F28" i="3"/>
  <c r="H27" i="3"/>
  <c r="G27" i="3"/>
  <c r="F27" i="3"/>
  <c r="H26" i="3"/>
  <c r="G26" i="3"/>
  <c r="F26" i="3"/>
  <c r="H25" i="3"/>
  <c r="G25" i="3"/>
  <c r="F25" i="3"/>
  <c r="H24" i="3"/>
  <c r="G24" i="3"/>
  <c r="F24" i="3"/>
  <c r="H23" i="3"/>
  <c r="G23" i="3"/>
  <c r="F23" i="3"/>
  <c r="H22" i="3"/>
  <c r="G22" i="3"/>
  <c r="F22" i="3"/>
  <c r="H21" i="3"/>
  <c r="G21" i="3"/>
  <c r="F21" i="3"/>
  <c r="H20" i="3"/>
  <c r="G20" i="3"/>
  <c r="F20" i="3"/>
  <c r="H19" i="3"/>
  <c r="G19" i="3"/>
  <c r="F19" i="3"/>
  <c r="H18" i="3"/>
  <c r="G18" i="3"/>
  <c r="F18" i="3"/>
  <c r="H17" i="3"/>
  <c r="G17" i="3"/>
  <c r="F17" i="3"/>
  <c r="H16" i="3"/>
  <c r="G16" i="3"/>
  <c r="F16" i="3"/>
  <c r="H15" i="3"/>
  <c r="G15" i="3"/>
  <c r="F15" i="3"/>
  <c r="H14" i="3"/>
  <c r="G14" i="3"/>
  <c r="F14" i="3"/>
  <c r="H13" i="3"/>
  <c r="G13" i="3"/>
  <c r="F13" i="3"/>
  <c r="H12" i="3"/>
  <c r="G12" i="3"/>
  <c r="F12" i="3"/>
  <c r="H11" i="3"/>
  <c r="G11" i="3"/>
  <c r="F11" i="3"/>
  <c r="H10" i="3"/>
  <c r="G10" i="3"/>
  <c r="F10" i="3"/>
  <c r="H9" i="3"/>
  <c r="G9" i="3"/>
  <c r="F9" i="3"/>
  <c r="H8" i="3"/>
  <c r="G8" i="3"/>
  <c r="F8" i="3"/>
  <c r="H7" i="3"/>
  <c r="G7" i="3"/>
  <c r="F7" i="3"/>
  <c r="H6" i="3"/>
  <c r="G6" i="3"/>
  <c r="F6" i="3"/>
  <c r="H5" i="3"/>
  <c r="G5" i="3"/>
  <c r="F5" i="3"/>
  <c r="E503" i="5"/>
  <c r="D503" i="5"/>
  <c r="C503" i="5"/>
  <c r="B503" i="5"/>
  <c r="A503" i="5"/>
  <c r="E502" i="5"/>
  <c r="D502" i="5"/>
  <c r="C502" i="5"/>
  <c r="B502" i="5"/>
  <c r="A502" i="5"/>
  <c r="E501" i="5"/>
  <c r="D501" i="5"/>
  <c r="C501" i="5"/>
  <c r="B501" i="5"/>
  <c r="A501" i="5"/>
  <c r="E500" i="5"/>
  <c r="D500" i="5"/>
  <c r="C500" i="5"/>
  <c r="B500" i="5"/>
  <c r="A500" i="5"/>
  <c r="E499" i="5"/>
  <c r="D499" i="5"/>
  <c r="C499" i="5"/>
  <c r="B499" i="5"/>
  <c r="A499" i="5"/>
  <c r="E498" i="5"/>
  <c r="D498" i="5"/>
  <c r="C498" i="5"/>
  <c r="B498" i="5"/>
  <c r="A498" i="5"/>
  <c r="E497" i="5"/>
  <c r="D497" i="5"/>
  <c r="C497" i="5"/>
  <c r="B497" i="5"/>
  <c r="A497" i="5"/>
  <c r="E496" i="5"/>
  <c r="D496" i="5"/>
  <c r="C496" i="5"/>
  <c r="B496" i="5"/>
  <c r="A496" i="5"/>
  <c r="E495" i="5"/>
  <c r="D495" i="5"/>
  <c r="C495" i="5"/>
  <c r="B495" i="5"/>
  <c r="A495" i="5"/>
  <c r="E494" i="5"/>
  <c r="D494" i="5"/>
  <c r="C494" i="5"/>
  <c r="B494" i="5"/>
  <c r="A494" i="5"/>
  <c r="E493" i="5"/>
  <c r="D493" i="5"/>
  <c r="C493" i="5"/>
  <c r="B493" i="5"/>
  <c r="A493" i="5"/>
  <c r="E492" i="5"/>
  <c r="D492" i="5"/>
  <c r="C492" i="5"/>
  <c r="B492" i="5"/>
  <c r="A492" i="5"/>
  <c r="E491" i="5"/>
  <c r="D491" i="5"/>
  <c r="C491" i="5"/>
  <c r="B491" i="5"/>
  <c r="A491" i="5"/>
  <c r="E490" i="5"/>
  <c r="D490" i="5"/>
  <c r="C490" i="5"/>
  <c r="B490" i="5"/>
  <c r="A490" i="5"/>
  <c r="E489" i="5"/>
  <c r="D489" i="5"/>
  <c r="C489" i="5"/>
  <c r="B489" i="5"/>
  <c r="A489" i="5"/>
  <c r="E488" i="5"/>
  <c r="D488" i="5"/>
  <c r="C488" i="5"/>
  <c r="B488" i="5"/>
  <c r="A488" i="5"/>
  <c r="E487" i="5"/>
  <c r="D487" i="5"/>
  <c r="C487" i="5"/>
  <c r="B487" i="5"/>
  <c r="A487" i="5"/>
  <c r="E486" i="5"/>
  <c r="D486" i="5"/>
  <c r="C486" i="5"/>
  <c r="B486" i="5"/>
  <c r="A486" i="5"/>
  <c r="E485" i="5"/>
  <c r="D485" i="5"/>
  <c r="C485" i="5"/>
  <c r="B485" i="5"/>
  <c r="A485" i="5"/>
  <c r="E484" i="5"/>
  <c r="D484" i="5"/>
  <c r="C484" i="5"/>
  <c r="B484" i="5"/>
  <c r="A484" i="5"/>
  <c r="E483" i="5"/>
  <c r="D483" i="5"/>
  <c r="C483" i="5"/>
  <c r="B483" i="5"/>
  <c r="A483" i="5"/>
  <c r="E482" i="5"/>
  <c r="D482" i="5"/>
  <c r="C482" i="5"/>
  <c r="B482" i="5"/>
  <c r="A482" i="5"/>
  <c r="E481" i="5"/>
  <c r="D481" i="5"/>
  <c r="C481" i="5"/>
  <c r="B481" i="5"/>
  <c r="A481" i="5"/>
  <c r="E480" i="5"/>
  <c r="D480" i="5"/>
  <c r="C480" i="5"/>
  <c r="B480" i="5"/>
  <c r="A480" i="5"/>
  <c r="E479" i="5"/>
  <c r="D479" i="5"/>
  <c r="C479" i="5"/>
  <c r="B479" i="5"/>
  <c r="A479" i="5"/>
  <c r="E478" i="5"/>
  <c r="D478" i="5"/>
  <c r="C478" i="5"/>
  <c r="B478" i="5"/>
  <c r="A478" i="5"/>
  <c r="E477" i="5"/>
  <c r="D477" i="5"/>
  <c r="C477" i="5"/>
  <c r="B477" i="5"/>
  <c r="A477" i="5"/>
  <c r="E476" i="5"/>
  <c r="D476" i="5"/>
  <c r="C476" i="5"/>
  <c r="B476" i="5"/>
  <c r="A476" i="5"/>
  <c r="E475" i="5"/>
  <c r="D475" i="5"/>
  <c r="C475" i="5"/>
  <c r="B475" i="5"/>
  <c r="A475" i="5"/>
  <c r="E474" i="5"/>
  <c r="D474" i="5"/>
  <c r="C474" i="5"/>
  <c r="B474" i="5"/>
  <c r="A474" i="5"/>
  <c r="E473" i="5"/>
  <c r="D473" i="5"/>
  <c r="C473" i="5"/>
  <c r="B473" i="5"/>
  <c r="A473" i="5"/>
  <c r="E472" i="5"/>
  <c r="D472" i="5"/>
  <c r="C472" i="5"/>
  <c r="B472" i="5"/>
  <c r="A472" i="5"/>
  <c r="E471" i="5"/>
  <c r="D471" i="5"/>
  <c r="C471" i="5"/>
  <c r="B471" i="5"/>
  <c r="A471" i="5"/>
  <c r="E470" i="5"/>
  <c r="D470" i="5"/>
  <c r="C470" i="5"/>
  <c r="B470" i="5"/>
  <c r="A470" i="5"/>
  <c r="E469" i="5"/>
  <c r="D469" i="5"/>
  <c r="C469" i="5"/>
  <c r="B469" i="5"/>
  <c r="A469" i="5"/>
  <c r="E468" i="5"/>
  <c r="D468" i="5"/>
  <c r="C468" i="5"/>
  <c r="B468" i="5"/>
  <c r="A468" i="5"/>
  <c r="E467" i="5"/>
  <c r="D467" i="5"/>
  <c r="C467" i="5"/>
  <c r="B467" i="5"/>
  <c r="A467" i="5"/>
  <c r="E466" i="5"/>
  <c r="D466" i="5"/>
  <c r="C466" i="5"/>
  <c r="B466" i="5"/>
  <c r="A466" i="5"/>
  <c r="E465" i="5"/>
  <c r="D465" i="5"/>
  <c r="C465" i="5"/>
  <c r="B465" i="5"/>
  <c r="A465" i="5"/>
  <c r="E464" i="5"/>
  <c r="D464" i="5"/>
  <c r="C464" i="5"/>
  <c r="B464" i="5"/>
  <c r="A464" i="5"/>
  <c r="E463" i="5"/>
  <c r="D463" i="5"/>
  <c r="C463" i="5"/>
  <c r="B463" i="5"/>
  <c r="A463" i="5"/>
  <c r="E462" i="5"/>
  <c r="D462" i="5"/>
  <c r="C462" i="5"/>
  <c r="B462" i="5"/>
  <c r="A462" i="5"/>
  <c r="E461" i="5"/>
  <c r="D461" i="5"/>
  <c r="C461" i="5"/>
  <c r="B461" i="5"/>
  <c r="A461" i="5"/>
  <c r="E460" i="5"/>
  <c r="D460" i="5"/>
  <c r="C460" i="5"/>
  <c r="B460" i="5"/>
  <c r="A460" i="5"/>
  <c r="E459" i="5"/>
  <c r="D459" i="5"/>
  <c r="C459" i="5"/>
  <c r="B459" i="5"/>
  <c r="A459" i="5"/>
  <c r="E458" i="5"/>
  <c r="D458" i="5"/>
  <c r="C458" i="5"/>
  <c r="B458" i="5"/>
  <c r="A458" i="5"/>
  <c r="E457" i="5"/>
  <c r="D457" i="5"/>
  <c r="C457" i="5"/>
  <c r="B457" i="5"/>
  <c r="A457" i="5"/>
  <c r="E456" i="5"/>
  <c r="D456" i="5"/>
  <c r="C456" i="5"/>
  <c r="B456" i="5"/>
  <c r="A456" i="5"/>
  <c r="E455" i="5"/>
  <c r="D455" i="5"/>
  <c r="C455" i="5"/>
  <c r="B455" i="5"/>
  <c r="A455" i="5"/>
  <c r="E454" i="5"/>
  <c r="D454" i="5"/>
  <c r="C454" i="5"/>
  <c r="B454" i="5"/>
  <c r="A454" i="5"/>
  <c r="E453" i="5"/>
  <c r="D453" i="5"/>
  <c r="C453" i="5"/>
  <c r="B453" i="5"/>
  <c r="A453" i="5"/>
  <c r="E452" i="5"/>
  <c r="D452" i="5"/>
  <c r="C452" i="5"/>
  <c r="B452" i="5"/>
  <c r="A452" i="5"/>
  <c r="E451" i="5"/>
  <c r="D451" i="5"/>
  <c r="C451" i="5"/>
  <c r="B451" i="5"/>
  <c r="A451" i="5"/>
  <c r="E450" i="5"/>
  <c r="D450" i="5"/>
  <c r="C450" i="5"/>
  <c r="B450" i="5"/>
  <c r="A450" i="5"/>
  <c r="E449" i="5"/>
  <c r="D449" i="5"/>
  <c r="C449" i="5"/>
  <c r="B449" i="5"/>
  <c r="A449" i="5"/>
  <c r="E448" i="5"/>
  <c r="D448" i="5"/>
  <c r="C448" i="5"/>
  <c r="B448" i="5"/>
  <c r="A448" i="5"/>
  <c r="E447" i="5"/>
  <c r="D447" i="5"/>
  <c r="C447" i="5"/>
  <c r="B447" i="5"/>
  <c r="A447" i="5"/>
  <c r="E446" i="5"/>
  <c r="D446" i="5"/>
  <c r="C446" i="5"/>
  <c r="B446" i="5"/>
  <c r="A446" i="5"/>
  <c r="E445" i="5"/>
  <c r="D445" i="5"/>
  <c r="C445" i="5"/>
  <c r="B445" i="5"/>
  <c r="A445" i="5"/>
  <c r="E444" i="5"/>
  <c r="D444" i="5"/>
  <c r="C444" i="5"/>
  <c r="B444" i="5"/>
  <c r="A444" i="5"/>
  <c r="E443" i="5"/>
  <c r="D443" i="5"/>
  <c r="C443" i="5"/>
  <c r="B443" i="5"/>
  <c r="A443" i="5"/>
  <c r="E442" i="5"/>
  <c r="D442" i="5"/>
  <c r="C442" i="5"/>
  <c r="B442" i="5"/>
  <c r="A442" i="5"/>
  <c r="E441" i="5"/>
  <c r="D441" i="5"/>
  <c r="C441" i="5"/>
  <c r="B441" i="5"/>
  <c r="A441" i="5"/>
  <c r="E440" i="5"/>
  <c r="D440" i="5"/>
  <c r="C440" i="5"/>
  <c r="B440" i="5"/>
  <c r="A440" i="5"/>
  <c r="E439" i="5"/>
  <c r="D439" i="5"/>
  <c r="C439" i="5"/>
  <c r="B439" i="5"/>
  <c r="A439" i="5"/>
  <c r="E438" i="5"/>
  <c r="D438" i="5"/>
  <c r="C438" i="5"/>
  <c r="B438" i="5"/>
  <c r="A438" i="5"/>
  <c r="E437" i="5"/>
  <c r="D437" i="5"/>
  <c r="C437" i="5"/>
  <c r="B437" i="5"/>
  <c r="A437" i="5"/>
  <c r="E436" i="5"/>
  <c r="D436" i="5"/>
  <c r="C436" i="5"/>
  <c r="B436" i="5"/>
  <c r="A436" i="5"/>
  <c r="E435" i="5"/>
  <c r="D435" i="5"/>
  <c r="C435" i="5"/>
  <c r="B435" i="5"/>
  <c r="A435" i="5"/>
  <c r="E434" i="5"/>
  <c r="D434" i="5"/>
  <c r="C434" i="5"/>
  <c r="B434" i="5"/>
  <c r="A434" i="5"/>
  <c r="E433" i="5"/>
  <c r="D433" i="5"/>
  <c r="C433" i="5"/>
  <c r="B433" i="5"/>
  <c r="A433" i="5"/>
  <c r="E432" i="5"/>
  <c r="D432" i="5"/>
  <c r="C432" i="5"/>
  <c r="B432" i="5"/>
  <c r="A432" i="5"/>
  <c r="E431" i="5"/>
  <c r="D431" i="5"/>
  <c r="C431" i="5"/>
  <c r="B431" i="5"/>
  <c r="A431" i="5"/>
  <c r="E430" i="5"/>
  <c r="D430" i="5"/>
  <c r="C430" i="5"/>
  <c r="B430" i="5"/>
  <c r="A430" i="5"/>
  <c r="E429" i="5"/>
  <c r="D429" i="5"/>
  <c r="C429" i="5"/>
  <c r="B429" i="5"/>
  <c r="A429" i="5"/>
  <c r="E428" i="5"/>
  <c r="D428" i="5"/>
  <c r="C428" i="5"/>
  <c r="B428" i="5"/>
  <c r="A428" i="5"/>
  <c r="E427" i="5"/>
  <c r="D427" i="5"/>
  <c r="C427" i="5"/>
  <c r="B427" i="5"/>
  <c r="A427" i="5"/>
  <c r="E426" i="5"/>
  <c r="D426" i="5"/>
  <c r="C426" i="5"/>
  <c r="B426" i="5"/>
  <c r="A426" i="5"/>
  <c r="E425" i="5"/>
  <c r="D425" i="5"/>
  <c r="C425" i="5"/>
  <c r="B425" i="5"/>
  <c r="A425" i="5"/>
  <c r="E424" i="5"/>
  <c r="D424" i="5"/>
  <c r="C424" i="5"/>
  <c r="B424" i="5"/>
  <c r="A424" i="5"/>
  <c r="E423" i="5"/>
  <c r="D423" i="5"/>
  <c r="C423" i="5"/>
  <c r="B423" i="5"/>
  <c r="A423" i="5"/>
  <c r="E422" i="5"/>
  <c r="D422" i="5"/>
  <c r="C422" i="5"/>
  <c r="B422" i="5"/>
  <c r="A422" i="5"/>
  <c r="E421" i="5"/>
  <c r="D421" i="5"/>
  <c r="C421" i="5"/>
  <c r="B421" i="5"/>
  <c r="A421" i="5"/>
  <c r="E420" i="5"/>
  <c r="D420" i="5"/>
  <c r="C420" i="5"/>
  <c r="B420" i="5"/>
  <c r="A420" i="5"/>
  <c r="E419" i="5"/>
  <c r="D419" i="5"/>
  <c r="C419" i="5"/>
  <c r="B419" i="5"/>
  <c r="A419" i="5"/>
  <c r="E418" i="5"/>
  <c r="D418" i="5"/>
  <c r="C418" i="5"/>
  <c r="B418" i="5"/>
  <c r="A418" i="5"/>
  <c r="E417" i="5"/>
  <c r="D417" i="5"/>
  <c r="C417" i="5"/>
  <c r="B417" i="5"/>
  <c r="A417" i="5"/>
  <c r="E416" i="5"/>
  <c r="D416" i="5"/>
  <c r="C416" i="5"/>
  <c r="B416" i="5"/>
  <c r="A416" i="5"/>
  <c r="E415" i="5"/>
  <c r="D415" i="5"/>
  <c r="C415" i="5"/>
  <c r="B415" i="5"/>
  <c r="A415" i="5"/>
  <c r="E414" i="5"/>
  <c r="D414" i="5"/>
  <c r="C414" i="5"/>
  <c r="B414" i="5"/>
  <c r="A414" i="5"/>
  <c r="E413" i="5"/>
  <c r="D413" i="5"/>
  <c r="C413" i="5"/>
  <c r="B413" i="5"/>
  <c r="A413" i="5"/>
  <c r="E412" i="5"/>
  <c r="D412" i="5"/>
  <c r="C412" i="5"/>
  <c r="B412" i="5"/>
  <c r="A412" i="5"/>
  <c r="E411" i="5"/>
  <c r="D411" i="5"/>
  <c r="C411" i="5"/>
  <c r="B411" i="5"/>
  <c r="A411" i="5"/>
  <c r="E410" i="5"/>
  <c r="D410" i="5"/>
  <c r="C410" i="5"/>
  <c r="B410" i="5"/>
  <c r="A410" i="5"/>
  <c r="E409" i="5"/>
  <c r="D409" i="5"/>
  <c r="C409" i="5"/>
  <c r="B409" i="5"/>
  <c r="A409" i="5"/>
  <c r="E408" i="5"/>
  <c r="D408" i="5"/>
  <c r="C408" i="5"/>
  <c r="B408" i="5"/>
  <c r="A408" i="5"/>
  <c r="E407" i="5"/>
  <c r="D407" i="5"/>
  <c r="C407" i="5"/>
  <c r="B407" i="5"/>
  <c r="A407" i="5"/>
  <c r="E406" i="5"/>
  <c r="D406" i="5"/>
  <c r="C406" i="5"/>
  <c r="B406" i="5"/>
  <c r="A406" i="5"/>
  <c r="E405" i="5"/>
  <c r="D405" i="5"/>
  <c r="C405" i="5"/>
  <c r="B405" i="5"/>
  <c r="A405" i="5"/>
  <c r="E404" i="5"/>
  <c r="D404" i="5"/>
  <c r="C404" i="5"/>
  <c r="B404" i="5"/>
  <c r="A404" i="5"/>
  <c r="E403" i="5"/>
  <c r="D403" i="5"/>
  <c r="C403" i="5"/>
  <c r="B403" i="5"/>
  <c r="A403" i="5"/>
  <c r="E402" i="5"/>
  <c r="D402" i="5"/>
  <c r="C402" i="5"/>
  <c r="B402" i="5"/>
  <c r="A402" i="5"/>
  <c r="E401" i="5"/>
  <c r="D401" i="5"/>
  <c r="C401" i="5"/>
  <c r="B401" i="5"/>
  <c r="A401" i="5"/>
  <c r="E400" i="5"/>
  <c r="D400" i="5"/>
  <c r="C400" i="5"/>
  <c r="B400" i="5"/>
  <c r="A400" i="5"/>
  <c r="E399" i="5"/>
  <c r="D399" i="5"/>
  <c r="C399" i="5"/>
  <c r="B399" i="5"/>
  <c r="A399" i="5"/>
  <c r="E398" i="5"/>
  <c r="D398" i="5"/>
  <c r="C398" i="5"/>
  <c r="B398" i="5"/>
  <c r="A398" i="5"/>
  <c r="E397" i="5"/>
  <c r="D397" i="5"/>
  <c r="C397" i="5"/>
  <c r="B397" i="5"/>
  <c r="A397" i="5"/>
  <c r="E396" i="5"/>
  <c r="D396" i="5"/>
  <c r="C396" i="5"/>
  <c r="B396" i="5"/>
  <c r="A396" i="5"/>
  <c r="E395" i="5"/>
  <c r="D395" i="5"/>
  <c r="C395" i="5"/>
  <c r="B395" i="5"/>
  <c r="A395" i="5"/>
  <c r="E394" i="5"/>
  <c r="D394" i="5"/>
  <c r="C394" i="5"/>
  <c r="B394" i="5"/>
  <c r="A394" i="5"/>
  <c r="E393" i="5"/>
  <c r="D393" i="5"/>
  <c r="C393" i="5"/>
  <c r="B393" i="5"/>
  <c r="A393" i="5"/>
  <c r="E392" i="5"/>
  <c r="D392" i="5"/>
  <c r="C392" i="5"/>
  <c r="B392" i="5"/>
  <c r="A392" i="5"/>
  <c r="E391" i="5"/>
  <c r="D391" i="5"/>
  <c r="C391" i="5"/>
  <c r="B391" i="5"/>
  <c r="A391" i="5"/>
  <c r="E390" i="5"/>
  <c r="D390" i="5"/>
  <c r="C390" i="5"/>
  <c r="B390" i="5"/>
  <c r="A390" i="5"/>
  <c r="E389" i="5"/>
  <c r="D389" i="5"/>
  <c r="C389" i="5"/>
  <c r="B389" i="5"/>
  <c r="A389" i="5"/>
  <c r="E388" i="5"/>
  <c r="D388" i="5"/>
  <c r="C388" i="5"/>
  <c r="B388" i="5"/>
  <c r="A388" i="5"/>
  <c r="E387" i="5"/>
  <c r="D387" i="5"/>
  <c r="C387" i="5"/>
  <c r="B387" i="5"/>
  <c r="A387" i="5"/>
  <c r="E386" i="5"/>
  <c r="D386" i="5"/>
  <c r="C386" i="5"/>
  <c r="B386" i="5"/>
  <c r="A386" i="5"/>
  <c r="E385" i="5"/>
  <c r="D385" i="5"/>
  <c r="C385" i="5"/>
  <c r="B385" i="5"/>
  <c r="A385" i="5"/>
  <c r="E384" i="5"/>
  <c r="D384" i="5"/>
  <c r="C384" i="5"/>
  <c r="B384" i="5"/>
  <c r="A384" i="5"/>
  <c r="E383" i="5"/>
  <c r="D383" i="5"/>
  <c r="C383" i="5"/>
  <c r="B383" i="5"/>
  <c r="A383" i="5"/>
  <c r="E382" i="5"/>
  <c r="D382" i="5"/>
  <c r="C382" i="5"/>
  <c r="B382" i="5"/>
  <c r="A382" i="5"/>
  <c r="E381" i="5"/>
  <c r="D381" i="5"/>
  <c r="C381" i="5"/>
  <c r="B381" i="5"/>
  <c r="A381" i="5"/>
  <c r="E380" i="5"/>
  <c r="D380" i="5"/>
  <c r="C380" i="5"/>
  <c r="B380" i="5"/>
  <c r="A380" i="5"/>
  <c r="E379" i="5"/>
  <c r="D379" i="5"/>
  <c r="C379" i="5"/>
  <c r="B379" i="5"/>
  <c r="A379" i="5"/>
  <c r="E378" i="5"/>
  <c r="D378" i="5"/>
  <c r="C378" i="5"/>
  <c r="B378" i="5"/>
  <c r="A378" i="5"/>
  <c r="E377" i="5"/>
  <c r="D377" i="5"/>
  <c r="C377" i="5"/>
  <c r="B377" i="5"/>
  <c r="A377" i="5"/>
  <c r="E376" i="5"/>
  <c r="D376" i="5"/>
  <c r="C376" i="5"/>
  <c r="B376" i="5"/>
  <c r="A376" i="5"/>
  <c r="E375" i="5"/>
  <c r="D375" i="5"/>
  <c r="C375" i="5"/>
  <c r="B375" i="5"/>
  <c r="A375" i="5"/>
  <c r="E374" i="5"/>
  <c r="D374" i="5"/>
  <c r="C374" i="5"/>
  <c r="B374" i="5"/>
  <c r="A374" i="5"/>
  <c r="E373" i="5"/>
  <c r="D373" i="5"/>
  <c r="C373" i="5"/>
  <c r="B373" i="5"/>
  <c r="A373" i="5"/>
  <c r="E372" i="5"/>
  <c r="D372" i="5"/>
  <c r="C372" i="5"/>
  <c r="B372" i="5"/>
  <c r="A372" i="5"/>
  <c r="E371" i="5"/>
  <c r="D371" i="5"/>
  <c r="C371" i="5"/>
  <c r="B371" i="5"/>
  <c r="A371" i="5"/>
  <c r="E370" i="5"/>
  <c r="D370" i="5"/>
  <c r="C370" i="5"/>
  <c r="B370" i="5"/>
  <c r="A370" i="5"/>
  <c r="E369" i="5"/>
  <c r="D369" i="5"/>
  <c r="C369" i="5"/>
  <c r="B369" i="5"/>
  <c r="A369" i="5"/>
  <c r="E368" i="5"/>
  <c r="D368" i="5"/>
  <c r="C368" i="5"/>
  <c r="B368" i="5"/>
  <c r="A368" i="5"/>
  <c r="E367" i="5"/>
  <c r="D367" i="5"/>
  <c r="C367" i="5"/>
  <c r="B367" i="5"/>
  <c r="A367" i="5"/>
  <c r="E366" i="5"/>
  <c r="D366" i="5"/>
  <c r="C366" i="5"/>
  <c r="B366" i="5"/>
  <c r="A366" i="5"/>
  <c r="E365" i="5"/>
  <c r="D365" i="5"/>
  <c r="C365" i="5"/>
  <c r="B365" i="5"/>
  <c r="A365" i="5"/>
  <c r="E364" i="5"/>
  <c r="D364" i="5"/>
  <c r="C364" i="5"/>
  <c r="B364" i="5"/>
  <c r="A364" i="5"/>
  <c r="E363" i="5"/>
  <c r="D363" i="5"/>
  <c r="C363" i="5"/>
  <c r="B363" i="5"/>
  <c r="A363" i="5"/>
  <c r="E362" i="5"/>
  <c r="D362" i="5"/>
  <c r="C362" i="5"/>
  <c r="B362" i="5"/>
  <c r="A362" i="5"/>
  <c r="E361" i="5"/>
  <c r="D361" i="5"/>
  <c r="C361" i="5"/>
  <c r="B361" i="5"/>
  <c r="A361" i="5"/>
  <c r="E360" i="5"/>
  <c r="D360" i="5"/>
  <c r="C360" i="5"/>
  <c r="B360" i="5"/>
  <c r="A360" i="5"/>
  <c r="E359" i="5"/>
  <c r="D359" i="5"/>
  <c r="C359" i="5"/>
  <c r="B359" i="5"/>
  <c r="A359" i="5"/>
  <c r="E358" i="5"/>
  <c r="D358" i="5"/>
  <c r="C358" i="5"/>
  <c r="B358" i="5"/>
  <c r="A358" i="5"/>
  <c r="E357" i="5"/>
  <c r="D357" i="5"/>
  <c r="C357" i="5"/>
  <c r="B357" i="5"/>
  <c r="A357" i="5"/>
  <c r="E356" i="5"/>
  <c r="D356" i="5"/>
  <c r="C356" i="5"/>
  <c r="B356" i="5"/>
  <c r="A356" i="5"/>
  <c r="E355" i="5"/>
  <c r="D355" i="5"/>
  <c r="C355" i="5"/>
  <c r="B355" i="5"/>
  <c r="A355" i="5"/>
  <c r="E354" i="5"/>
  <c r="D354" i="5"/>
  <c r="C354" i="5"/>
  <c r="B354" i="5"/>
  <c r="A354" i="5"/>
  <c r="E353" i="5"/>
  <c r="D353" i="5"/>
  <c r="C353" i="5"/>
  <c r="B353" i="5"/>
  <c r="A353" i="5"/>
  <c r="E352" i="5"/>
  <c r="D352" i="5"/>
  <c r="C352" i="5"/>
  <c r="B352" i="5"/>
  <c r="A352" i="5"/>
  <c r="E351" i="5"/>
  <c r="D351" i="5"/>
  <c r="C351" i="5"/>
  <c r="B351" i="5"/>
  <c r="A351" i="5"/>
  <c r="E350" i="5"/>
  <c r="D350" i="5"/>
  <c r="C350" i="5"/>
  <c r="B350" i="5"/>
  <c r="A350" i="5"/>
  <c r="E349" i="5"/>
  <c r="D349" i="5"/>
  <c r="C349" i="5"/>
  <c r="B349" i="5"/>
  <c r="A349" i="5"/>
  <c r="E348" i="5"/>
  <c r="D348" i="5"/>
  <c r="C348" i="5"/>
  <c r="B348" i="5"/>
  <c r="A348" i="5"/>
  <c r="E347" i="5"/>
  <c r="D347" i="5"/>
  <c r="C347" i="5"/>
  <c r="B347" i="5"/>
  <c r="A347" i="5"/>
  <c r="E346" i="5"/>
  <c r="D346" i="5"/>
  <c r="C346" i="5"/>
  <c r="B346" i="5"/>
  <c r="A346" i="5"/>
  <c r="E345" i="5"/>
  <c r="D345" i="5"/>
  <c r="C345" i="5"/>
  <c r="B345" i="5"/>
  <c r="A345" i="5"/>
  <c r="E344" i="5"/>
  <c r="D344" i="5"/>
  <c r="C344" i="5"/>
  <c r="B344" i="5"/>
  <c r="A344" i="5"/>
  <c r="E343" i="5"/>
  <c r="D343" i="5"/>
  <c r="C343" i="5"/>
  <c r="B343" i="5"/>
  <c r="A343" i="5"/>
  <c r="E342" i="5"/>
  <c r="D342" i="5"/>
  <c r="C342" i="5"/>
  <c r="B342" i="5"/>
  <c r="A342" i="5"/>
  <c r="E341" i="5"/>
  <c r="D341" i="5"/>
  <c r="C341" i="5"/>
  <c r="B341" i="5"/>
  <c r="A341" i="5"/>
  <c r="E340" i="5"/>
  <c r="D340" i="5"/>
  <c r="C340" i="5"/>
  <c r="B340" i="5"/>
  <c r="A340" i="5"/>
  <c r="E339" i="5"/>
  <c r="D339" i="5"/>
  <c r="C339" i="5"/>
  <c r="B339" i="5"/>
  <c r="A339" i="5"/>
  <c r="E338" i="5"/>
  <c r="D338" i="5"/>
  <c r="C338" i="5"/>
  <c r="B338" i="5"/>
  <c r="A338" i="5"/>
  <c r="E337" i="5"/>
  <c r="D337" i="5"/>
  <c r="C337" i="5"/>
  <c r="B337" i="5"/>
  <c r="A337" i="5"/>
  <c r="E336" i="5"/>
  <c r="D336" i="5"/>
  <c r="C336" i="5"/>
  <c r="B336" i="5"/>
  <c r="A336" i="5"/>
  <c r="E335" i="5"/>
  <c r="D335" i="5"/>
  <c r="C335" i="5"/>
  <c r="B335" i="5"/>
  <c r="A335" i="5"/>
  <c r="E334" i="5"/>
  <c r="D334" i="5"/>
  <c r="C334" i="5"/>
  <c r="B334" i="5"/>
  <c r="A334" i="5"/>
  <c r="E333" i="5"/>
  <c r="D333" i="5"/>
  <c r="C333" i="5"/>
  <c r="B333" i="5"/>
  <c r="A333" i="5"/>
  <c r="E332" i="5"/>
  <c r="D332" i="5"/>
  <c r="C332" i="5"/>
  <c r="B332" i="5"/>
  <c r="A332" i="5"/>
  <c r="E331" i="5"/>
  <c r="D331" i="5"/>
  <c r="C331" i="5"/>
  <c r="B331" i="5"/>
  <c r="A331" i="5"/>
  <c r="E330" i="5"/>
  <c r="D330" i="5"/>
  <c r="C330" i="5"/>
  <c r="B330" i="5"/>
  <c r="A330" i="5"/>
  <c r="E329" i="5"/>
  <c r="D329" i="5"/>
  <c r="C329" i="5"/>
  <c r="B329" i="5"/>
  <c r="A329" i="5"/>
  <c r="E328" i="5"/>
  <c r="D328" i="5"/>
  <c r="C328" i="5"/>
  <c r="B328" i="5"/>
  <c r="A328" i="5"/>
  <c r="E327" i="5"/>
  <c r="D327" i="5"/>
  <c r="C327" i="5"/>
  <c r="B327" i="5"/>
  <c r="A327" i="5"/>
  <c r="E326" i="5"/>
  <c r="D326" i="5"/>
  <c r="C326" i="5"/>
  <c r="B326" i="5"/>
  <c r="A326" i="5"/>
  <c r="E325" i="5"/>
  <c r="D325" i="5"/>
  <c r="C325" i="5"/>
  <c r="B325" i="5"/>
  <c r="A325" i="5"/>
  <c r="E324" i="5"/>
  <c r="D324" i="5"/>
  <c r="C324" i="5"/>
  <c r="B324" i="5"/>
  <c r="A324" i="5"/>
  <c r="E323" i="5"/>
  <c r="D323" i="5"/>
  <c r="C323" i="5"/>
  <c r="B323" i="5"/>
  <c r="A323" i="5"/>
  <c r="E322" i="5"/>
  <c r="D322" i="5"/>
  <c r="C322" i="5"/>
  <c r="B322" i="5"/>
  <c r="A322" i="5"/>
  <c r="E321" i="5"/>
  <c r="D321" i="5"/>
  <c r="C321" i="5"/>
  <c r="B321" i="5"/>
  <c r="A321" i="5"/>
  <c r="E320" i="5"/>
  <c r="D320" i="5"/>
  <c r="C320" i="5"/>
  <c r="B320" i="5"/>
  <c r="A320" i="5"/>
  <c r="E319" i="5"/>
  <c r="D319" i="5"/>
  <c r="C319" i="5"/>
  <c r="B319" i="5"/>
  <c r="A319" i="5"/>
  <c r="E318" i="5"/>
  <c r="D318" i="5"/>
  <c r="C318" i="5"/>
  <c r="B318" i="5"/>
  <c r="A318" i="5"/>
  <c r="E317" i="5"/>
  <c r="D317" i="5"/>
  <c r="C317" i="5"/>
  <c r="B317" i="5"/>
  <c r="A317" i="5"/>
  <c r="E316" i="5"/>
  <c r="D316" i="5"/>
  <c r="C316" i="5"/>
  <c r="B316" i="5"/>
  <c r="A316" i="5"/>
  <c r="E315" i="5"/>
  <c r="D315" i="5"/>
  <c r="C315" i="5"/>
  <c r="B315" i="5"/>
  <c r="A315" i="5"/>
  <c r="E314" i="5"/>
  <c r="D314" i="5"/>
  <c r="C314" i="5"/>
  <c r="B314" i="5"/>
  <c r="A314" i="5"/>
  <c r="E313" i="5"/>
  <c r="D313" i="5"/>
  <c r="C313" i="5"/>
  <c r="B313" i="5"/>
  <c r="A313" i="5"/>
  <c r="E312" i="5"/>
  <c r="D312" i="5"/>
  <c r="C312" i="5"/>
  <c r="B312" i="5"/>
  <c r="A312" i="5"/>
  <c r="E311" i="5"/>
  <c r="D311" i="5"/>
  <c r="C311" i="5"/>
  <c r="B311" i="5"/>
  <c r="A311" i="5"/>
  <c r="E310" i="5"/>
  <c r="D310" i="5"/>
  <c r="C310" i="5"/>
  <c r="B310" i="5"/>
  <c r="A310" i="5"/>
  <c r="E309" i="5"/>
  <c r="D309" i="5"/>
  <c r="C309" i="5"/>
  <c r="B309" i="5"/>
  <c r="A309" i="5"/>
  <c r="E308" i="5"/>
  <c r="D308" i="5"/>
  <c r="C308" i="5"/>
  <c r="B308" i="5"/>
  <c r="A308" i="5"/>
  <c r="E307" i="5"/>
  <c r="D307" i="5"/>
  <c r="C307" i="5"/>
  <c r="B307" i="5"/>
  <c r="A307" i="5"/>
  <c r="E306" i="5"/>
  <c r="D306" i="5"/>
  <c r="C306" i="5"/>
  <c r="B306" i="5"/>
  <c r="A306" i="5"/>
  <c r="E305" i="5"/>
  <c r="D305" i="5"/>
  <c r="C305" i="5"/>
  <c r="B305" i="5"/>
  <c r="A305" i="5"/>
  <c r="E304" i="5"/>
  <c r="D304" i="5"/>
  <c r="C304" i="5"/>
  <c r="B304" i="5"/>
  <c r="A304" i="5"/>
  <c r="E303" i="5"/>
  <c r="D303" i="5"/>
  <c r="C303" i="5"/>
  <c r="B303" i="5"/>
  <c r="A303" i="5"/>
  <c r="E302" i="5"/>
  <c r="D302" i="5"/>
  <c r="C302" i="5"/>
  <c r="B302" i="5"/>
  <c r="A302" i="5"/>
  <c r="E301" i="5"/>
  <c r="D301" i="5"/>
  <c r="C301" i="5"/>
  <c r="B301" i="5"/>
  <c r="A301" i="5"/>
  <c r="E300" i="5"/>
  <c r="D300" i="5"/>
  <c r="C300" i="5"/>
  <c r="B300" i="5"/>
  <c r="A300" i="5"/>
  <c r="E299" i="5"/>
  <c r="D299" i="5"/>
  <c r="C299" i="5"/>
  <c r="B299" i="5"/>
  <c r="A299" i="5"/>
  <c r="E298" i="5"/>
  <c r="D298" i="5"/>
  <c r="C298" i="5"/>
  <c r="B298" i="5"/>
  <c r="A298" i="5"/>
  <c r="E297" i="5"/>
  <c r="D297" i="5"/>
  <c r="C297" i="5"/>
  <c r="B297" i="5"/>
  <c r="A297" i="5"/>
  <c r="E296" i="5"/>
  <c r="D296" i="5"/>
  <c r="C296" i="5"/>
  <c r="B296" i="5"/>
  <c r="A296" i="5"/>
  <c r="E295" i="5"/>
  <c r="D295" i="5"/>
  <c r="C295" i="5"/>
  <c r="B295" i="5"/>
  <c r="A295" i="5"/>
  <c r="E294" i="5"/>
  <c r="D294" i="5"/>
  <c r="C294" i="5"/>
  <c r="B294" i="5"/>
  <c r="A294" i="5"/>
  <c r="E293" i="5"/>
  <c r="D293" i="5"/>
  <c r="C293" i="5"/>
  <c r="B293" i="5"/>
  <c r="A293" i="5"/>
  <c r="E292" i="5"/>
  <c r="D292" i="5"/>
  <c r="C292" i="5"/>
  <c r="B292" i="5"/>
  <c r="A292" i="5"/>
  <c r="E291" i="5"/>
  <c r="D291" i="5"/>
  <c r="C291" i="5"/>
  <c r="B291" i="5"/>
  <c r="A291" i="5"/>
  <c r="E290" i="5"/>
  <c r="D290" i="5"/>
  <c r="C290" i="5"/>
  <c r="B290" i="5"/>
  <c r="A290" i="5"/>
  <c r="E289" i="5"/>
  <c r="D289" i="5"/>
  <c r="C289" i="5"/>
  <c r="B289" i="5"/>
  <c r="A289" i="5"/>
  <c r="E288" i="5"/>
  <c r="D288" i="5"/>
  <c r="C288" i="5"/>
  <c r="B288" i="5"/>
  <c r="A288" i="5"/>
  <c r="E287" i="5"/>
  <c r="D287" i="5"/>
  <c r="C287" i="5"/>
  <c r="B287" i="5"/>
  <c r="A287" i="5"/>
  <c r="E286" i="5"/>
  <c r="D286" i="5"/>
  <c r="C286" i="5"/>
  <c r="B286" i="5"/>
  <c r="A286" i="5"/>
  <c r="E285" i="5"/>
  <c r="D285" i="5"/>
  <c r="C285" i="5"/>
  <c r="B285" i="5"/>
  <c r="A285" i="5"/>
  <c r="E284" i="5"/>
  <c r="D284" i="5"/>
  <c r="C284" i="5"/>
  <c r="B284" i="5"/>
  <c r="A284" i="5"/>
  <c r="E283" i="5"/>
  <c r="D283" i="5"/>
  <c r="C283" i="5"/>
  <c r="B283" i="5"/>
  <c r="A283" i="5"/>
  <c r="E282" i="5"/>
  <c r="D282" i="5"/>
  <c r="C282" i="5"/>
  <c r="B282" i="5"/>
  <c r="A282" i="5"/>
  <c r="E281" i="5"/>
  <c r="D281" i="5"/>
  <c r="C281" i="5"/>
  <c r="B281" i="5"/>
  <c r="A281" i="5"/>
  <c r="E280" i="5"/>
  <c r="D280" i="5"/>
  <c r="C280" i="5"/>
  <c r="B280" i="5"/>
  <c r="A280" i="5"/>
  <c r="E279" i="5"/>
  <c r="D279" i="5"/>
  <c r="C279" i="5"/>
  <c r="B279" i="5"/>
  <c r="A279" i="5"/>
  <c r="E278" i="5"/>
  <c r="D278" i="5"/>
  <c r="C278" i="5"/>
  <c r="B278" i="5"/>
  <c r="A278" i="5"/>
  <c r="E277" i="5"/>
  <c r="D277" i="5"/>
  <c r="C277" i="5"/>
  <c r="B277" i="5"/>
  <c r="A277" i="5"/>
  <c r="E276" i="5"/>
  <c r="D276" i="5"/>
  <c r="C276" i="5"/>
  <c r="B276" i="5"/>
  <c r="A276" i="5"/>
  <c r="E275" i="5"/>
  <c r="D275" i="5"/>
  <c r="C275" i="5"/>
  <c r="B275" i="5"/>
  <c r="A275" i="5"/>
  <c r="E274" i="5"/>
  <c r="D274" i="5"/>
  <c r="C274" i="5"/>
  <c r="B274" i="5"/>
  <c r="A274" i="5"/>
  <c r="E273" i="5"/>
  <c r="D273" i="5"/>
  <c r="C273" i="5"/>
  <c r="B273" i="5"/>
  <c r="A273" i="5"/>
  <c r="E272" i="5"/>
  <c r="D272" i="5"/>
  <c r="C272" i="5"/>
  <c r="B272" i="5"/>
  <c r="A272" i="5"/>
  <c r="E271" i="5"/>
  <c r="D271" i="5"/>
  <c r="C271" i="5"/>
  <c r="B271" i="5"/>
  <c r="A271" i="5"/>
  <c r="E270" i="5"/>
  <c r="D270" i="5"/>
  <c r="C270" i="5"/>
  <c r="B270" i="5"/>
  <c r="A270" i="5"/>
  <c r="E269" i="5"/>
  <c r="D269" i="5"/>
  <c r="C269" i="5"/>
  <c r="B269" i="5"/>
  <c r="A269" i="5"/>
  <c r="E268" i="5"/>
  <c r="D268" i="5"/>
  <c r="C268" i="5"/>
  <c r="B268" i="5"/>
  <c r="A268" i="5"/>
  <c r="E267" i="5"/>
  <c r="D267" i="5"/>
  <c r="C267" i="5"/>
  <c r="B267" i="5"/>
  <c r="A267" i="5"/>
  <c r="E266" i="5"/>
  <c r="D266" i="5"/>
  <c r="C266" i="5"/>
  <c r="B266" i="5"/>
  <c r="A266" i="5"/>
  <c r="E265" i="5"/>
  <c r="D265" i="5"/>
  <c r="C265" i="5"/>
  <c r="B265" i="5"/>
  <c r="A265" i="5"/>
  <c r="E264" i="5"/>
  <c r="D264" i="5"/>
  <c r="C264" i="5"/>
  <c r="B264" i="5"/>
  <c r="A264" i="5"/>
  <c r="E263" i="5"/>
  <c r="D263" i="5"/>
  <c r="C263" i="5"/>
  <c r="B263" i="5"/>
  <c r="A263" i="5"/>
  <c r="E262" i="5"/>
  <c r="D262" i="5"/>
  <c r="C262" i="5"/>
  <c r="B262" i="5"/>
  <c r="A262" i="5"/>
  <c r="E261" i="5"/>
  <c r="D261" i="5"/>
  <c r="C261" i="5"/>
  <c r="B261" i="5"/>
  <c r="A261" i="5"/>
  <c r="E260" i="5"/>
  <c r="D260" i="5"/>
  <c r="C260" i="5"/>
  <c r="B260" i="5"/>
  <c r="A260" i="5"/>
  <c r="E259" i="5"/>
  <c r="D259" i="5"/>
  <c r="C259" i="5"/>
  <c r="B259" i="5"/>
  <c r="A259" i="5"/>
  <c r="E258" i="5"/>
  <c r="D258" i="5"/>
  <c r="C258" i="5"/>
  <c r="B258" i="5"/>
  <c r="A258" i="5"/>
  <c r="E257" i="5"/>
  <c r="D257" i="5"/>
  <c r="C257" i="5"/>
  <c r="B257" i="5"/>
  <c r="A257" i="5"/>
  <c r="E256" i="5"/>
  <c r="D256" i="5"/>
  <c r="C256" i="5"/>
  <c r="B256" i="5"/>
  <c r="A256" i="5"/>
  <c r="E255" i="5"/>
  <c r="D255" i="5"/>
  <c r="C255" i="5"/>
  <c r="B255" i="5"/>
  <c r="A255" i="5"/>
  <c r="E254" i="5"/>
  <c r="D254" i="5"/>
  <c r="C254" i="5"/>
  <c r="B254" i="5"/>
  <c r="A254" i="5"/>
  <c r="E253" i="5"/>
  <c r="D253" i="5"/>
  <c r="C253" i="5"/>
  <c r="B253" i="5"/>
  <c r="A253" i="5"/>
  <c r="E252" i="5"/>
  <c r="D252" i="5"/>
  <c r="C252" i="5"/>
  <c r="B252" i="5"/>
  <c r="A252" i="5"/>
  <c r="E251" i="5"/>
  <c r="D251" i="5"/>
  <c r="C251" i="5"/>
  <c r="B251" i="5"/>
  <c r="A251" i="5"/>
  <c r="E250" i="5"/>
  <c r="D250" i="5"/>
  <c r="C250" i="5"/>
  <c r="B250" i="5"/>
  <c r="A250" i="5"/>
  <c r="E249" i="5"/>
  <c r="D249" i="5"/>
  <c r="C249" i="5"/>
  <c r="B249" i="5"/>
  <c r="A249" i="5"/>
  <c r="E248" i="5"/>
  <c r="D248" i="5"/>
  <c r="C248" i="5"/>
  <c r="B248" i="5"/>
  <c r="A248" i="5"/>
  <c r="E247" i="5"/>
  <c r="D247" i="5"/>
  <c r="C247" i="5"/>
  <c r="B247" i="5"/>
  <c r="A247" i="5"/>
  <c r="E246" i="5"/>
  <c r="D246" i="5"/>
  <c r="C246" i="5"/>
  <c r="B246" i="5"/>
  <c r="A246" i="5"/>
  <c r="E245" i="5"/>
  <c r="D245" i="5"/>
  <c r="C245" i="5"/>
  <c r="B245" i="5"/>
  <c r="A245" i="5"/>
  <c r="E244" i="5"/>
  <c r="D244" i="5"/>
  <c r="C244" i="5"/>
  <c r="B244" i="5"/>
  <c r="A244" i="5"/>
  <c r="E243" i="5"/>
  <c r="D243" i="5"/>
  <c r="C243" i="5"/>
  <c r="B243" i="5"/>
  <c r="A243" i="5"/>
  <c r="E242" i="5"/>
  <c r="D242" i="5"/>
  <c r="C242" i="5"/>
  <c r="B242" i="5"/>
  <c r="A242" i="5"/>
  <c r="E241" i="5"/>
  <c r="D241" i="5"/>
  <c r="C241" i="5"/>
  <c r="B241" i="5"/>
  <c r="A241" i="5"/>
  <c r="E240" i="5"/>
  <c r="D240" i="5"/>
  <c r="C240" i="5"/>
  <c r="B240" i="5"/>
  <c r="A240" i="5"/>
  <c r="E239" i="5"/>
  <c r="D239" i="5"/>
  <c r="C239" i="5"/>
  <c r="B239" i="5"/>
  <c r="A239" i="5"/>
  <c r="E238" i="5"/>
  <c r="D238" i="5"/>
  <c r="C238" i="5"/>
  <c r="B238" i="5"/>
  <c r="A238" i="5"/>
  <c r="E237" i="5"/>
  <c r="D237" i="5"/>
  <c r="C237" i="5"/>
  <c r="B237" i="5"/>
  <c r="A237" i="5"/>
  <c r="E236" i="5"/>
  <c r="D236" i="5"/>
  <c r="C236" i="5"/>
  <c r="B236" i="5"/>
  <c r="A236" i="5"/>
  <c r="E235" i="5"/>
  <c r="D235" i="5"/>
  <c r="C235" i="5"/>
  <c r="B235" i="5"/>
  <c r="A235" i="5"/>
  <c r="E234" i="5"/>
  <c r="D234" i="5"/>
  <c r="C234" i="5"/>
  <c r="B234" i="5"/>
  <c r="A234" i="5"/>
  <c r="E233" i="5"/>
  <c r="D233" i="5"/>
  <c r="C233" i="5"/>
  <c r="B233" i="5"/>
  <c r="A233" i="5"/>
  <c r="E232" i="5"/>
  <c r="D232" i="5"/>
  <c r="C232" i="5"/>
  <c r="B232" i="5"/>
  <c r="A232" i="5"/>
  <c r="E231" i="5"/>
  <c r="D231" i="5"/>
  <c r="C231" i="5"/>
  <c r="B231" i="5"/>
  <c r="A231" i="5"/>
  <c r="E230" i="5"/>
  <c r="D230" i="5"/>
  <c r="C230" i="5"/>
  <c r="B230" i="5"/>
  <c r="A230" i="5"/>
  <c r="E229" i="5"/>
  <c r="D229" i="5"/>
  <c r="C229" i="5"/>
  <c r="B229" i="5"/>
  <c r="A229" i="5"/>
  <c r="E228" i="5"/>
  <c r="D228" i="5"/>
  <c r="C228" i="5"/>
  <c r="B228" i="5"/>
  <c r="A228" i="5"/>
  <c r="E227" i="5"/>
  <c r="D227" i="5"/>
  <c r="C227" i="5"/>
  <c r="B227" i="5"/>
  <c r="A227" i="5"/>
  <c r="E226" i="5"/>
  <c r="D226" i="5"/>
  <c r="C226" i="5"/>
  <c r="B226" i="5"/>
  <c r="A226" i="5"/>
  <c r="E225" i="5"/>
  <c r="D225" i="5"/>
  <c r="C225" i="5"/>
  <c r="B225" i="5"/>
  <c r="A225" i="5"/>
  <c r="E224" i="5"/>
  <c r="D224" i="5"/>
  <c r="C224" i="5"/>
  <c r="B224" i="5"/>
  <c r="A224" i="5"/>
  <c r="E223" i="5"/>
  <c r="D223" i="5"/>
  <c r="C223" i="5"/>
  <c r="B223" i="5"/>
  <c r="A223" i="5"/>
  <c r="E222" i="5"/>
  <c r="D222" i="5"/>
  <c r="C222" i="5"/>
  <c r="B222" i="5"/>
  <c r="A222" i="5"/>
  <c r="E221" i="5"/>
  <c r="D221" i="5"/>
  <c r="C221" i="5"/>
  <c r="B221" i="5"/>
  <c r="A221" i="5"/>
  <c r="E220" i="5"/>
  <c r="D220" i="5"/>
  <c r="C220" i="5"/>
  <c r="B220" i="5"/>
  <c r="A220" i="5"/>
  <c r="E219" i="5"/>
  <c r="D219" i="5"/>
  <c r="C219" i="5"/>
  <c r="B219" i="5"/>
  <c r="A219" i="5"/>
  <c r="E218" i="5"/>
  <c r="D218" i="5"/>
  <c r="C218" i="5"/>
  <c r="B218" i="5"/>
  <c r="A218" i="5"/>
  <c r="E217" i="5"/>
  <c r="D217" i="5"/>
  <c r="C217" i="5"/>
  <c r="B217" i="5"/>
  <c r="A217" i="5"/>
  <c r="E216" i="5"/>
  <c r="D216" i="5"/>
  <c r="C216" i="5"/>
  <c r="B216" i="5"/>
  <c r="A216" i="5"/>
  <c r="E215" i="5"/>
  <c r="D215" i="5"/>
  <c r="C215" i="5"/>
  <c r="B215" i="5"/>
  <c r="A215" i="5"/>
  <c r="E214" i="5"/>
  <c r="D214" i="5"/>
  <c r="C214" i="5"/>
  <c r="B214" i="5"/>
  <c r="A214" i="5"/>
  <c r="E213" i="5"/>
  <c r="D213" i="5"/>
  <c r="C213" i="5"/>
  <c r="B213" i="5"/>
  <c r="A213" i="5"/>
  <c r="E212" i="5"/>
  <c r="D212" i="5"/>
  <c r="C212" i="5"/>
  <c r="B212" i="5"/>
  <c r="A212" i="5"/>
  <c r="E211" i="5"/>
  <c r="D211" i="5"/>
  <c r="C211" i="5"/>
  <c r="B211" i="5"/>
  <c r="A211" i="5"/>
  <c r="E210" i="5"/>
  <c r="D210" i="5"/>
  <c r="C210" i="5"/>
  <c r="B210" i="5"/>
  <c r="A210" i="5"/>
  <c r="E209" i="5"/>
  <c r="D209" i="5"/>
  <c r="C209" i="5"/>
  <c r="B209" i="5"/>
  <c r="A209" i="5"/>
  <c r="E208" i="5"/>
  <c r="D208" i="5"/>
  <c r="C208" i="5"/>
  <c r="B208" i="5"/>
  <c r="A208" i="5"/>
  <c r="E207" i="5"/>
  <c r="D207" i="5"/>
  <c r="C207" i="5"/>
  <c r="B207" i="5"/>
  <c r="A207" i="5"/>
  <c r="E206" i="5"/>
  <c r="D206" i="5"/>
  <c r="C206" i="5"/>
  <c r="B206" i="5"/>
  <c r="A206" i="5"/>
  <c r="E205" i="5"/>
  <c r="D205" i="5"/>
  <c r="C205" i="5"/>
  <c r="B205" i="5"/>
  <c r="A205" i="5"/>
  <c r="E204" i="5"/>
  <c r="D204" i="5"/>
  <c r="C204" i="5"/>
  <c r="B204" i="5"/>
  <c r="A204" i="5"/>
  <c r="E203" i="5"/>
  <c r="D203" i="5"/>
  <c r="C203" i="5"/>
  <c r="B203" i="5"/>
  <c r="A203" i="5"/>
  <c r="E202" i="5"/>
  <c r="D202" i="5"/>
  <c r="C202" i="5"/>
  <c r="B202" i="5"/>
  <c r="A202" i="5"/>
  <c r="E201" i="5"/>
  <c r="D201" i="5"/>
  <c r="C201" i="5"/>
  <c r="B201" i="5"/>
  <c r="A201" i="5"/>
  <c r="E200" i="5"/>
  <c r="D200" i="5"/>
  <c r="C200" i="5"/>
  <c r="B200" i="5"/>
  <c r="A200" i="5"/>
  <c r="E199" i="5"/>
  <c r="D199" i="5"/>
  <c r="C199" i="5"/>
  <c r="B199" i="5"/>
  <c r="A199" i="5"/>
  <c r="E198" i="5"/>
  <c r="D198" i="5"/>
  <c r="C198" i="5"/>
  <c r="B198" i="5"/>
  <c r="A198" i="5"/>
  <c r="E197" i="5"/>
  <c r="D197" i="5"/>
  <c r="C197" i="5"/>
  <c r="B197" i="5"/>
  <c r="A197" i="5"/>
  <c r="E196" i="5"/>
  <c r="D196" i="5"/>
  <c r="C196" i="5"/>
  <c r="B196" i="5"/>
  <c r="A196" i="5"/>
  <c r="E195" i="5"/>
  <c r="D195" i="5"/>
  <c r="C195" i="5"/>
  <c r="B195" i="5"/>
  <c r="A195" i="5"/>
  <c r="E194" i="5"/>
  <c r="D194" i="5"/>
  <c r="C194" i="5"/>
  <c r="B194" i="5"/>
  <c r="A194" i="5"/>
  <c r="E193" i="5"/>
  <c r="D193" i="5"/>
  <c r="C193" i="5"/>
  <c r="B193" i="5"/>
  <c r="A193" i="5"/>
  <c r="E192" i="5"/>
  <c r="D192" i="5"/>
  <c r="C192" i="5"/>
  <c r="B192" i="5"/>
  <c r="A192" i="5"/>
  <c r="E191" i="5"/>
  <c r="D191" i="5"/>
  <c r="C191" i="5"/>
  <c r="B191" i="5"/>
  <c r="A191" i="5"/>
  <c r="E190" i="5"/>
  <c r="D190" i="5"/>
  <c r="C190" i="5"/>
  <c r="B190" i="5"/>
  <c r="A190" i="5"/>
  <c r="E189" i="5"/>
  <c r="D189" i="5"/>
  <c r="C189" i="5"/>
  <c r="B189" i="5"/>
  <c r="A189" i="5"/>
  <c r="E188" i="5"/>
  <c r="D188" i="5"/>
  <c r="C188" i="5"/>
  <c r="B188" i="5"/>
  <c r="A188" i="5"/>
  <c r="E187" i="5"/>
  <c r="D187" i="5"/>
  <c r="C187" i="5"/>
  <c r="B187" i="5"/>
  <c r="A187" i="5"/>
  <c r="E186" i="5"/>
  <c r="D186" i="5"/>
  <c r="C186" i="5"/>
  <c r="B186" i="5"/>
  <c r="A186" i="5"/>
  <c r="E185" i="5"/>
  <c r="D185" i="5"/>
  <c r="C185" i="5"/>
  <c r="B185" i="5"/>
  <c r="A185" i="5"/>
  <c r="E184" i="5"/>
  <c r="D184" i="5"/>
  <c r="C184" i="5"/>
  <c r="B184" i="5"/>
  <c r="A184" i="5"/>
  <c r="E183" i="5"/>
  <c r="D183" i="5"/>
  <c r="C183" i="5"/>
  <c r="B183" i="5"/>
  <c r="A183" i="5"/>
  <c r="E182" i="5"/>
  <c r="D182" i="5"/>
  <c r="C182" i="5"/>
  <c r="B182" i="5"/>
  <c r="A182" i="5"/>
  <c r="E181" i="5"/>
  <c r="D181" i="5"/>
  <c r="C181" i="5"/>
  <c r="B181" i="5"/>
  <c r="A181" i="5"/>
  <c r="E180" i="5"/>
  <c r="D180" i="5"/>
  <c r="C180" i="5"/>
  <c r="B180" i="5"/>
  <c r="A180" i="5"/>
  <c r="E179" i="5"/>
  <c r="D179" i="5"/>
  <c r="C179" i="5"/>
  <c r="B179" i="5"/>
  <c r="A179" i="5"/>
  <c r="E178" i="5"/>
  <c r="D178" i="5"/>
  <c r="C178" i="5"/>
  <c r="B178" i="5"/>
  <c r="A178" i="5"/>
  <c r="E177" i="5"/>
  <c r="D177" i="5"/>
  <c r="C177" i="5"/>
  <c r="B177" i="5"/>
  <c r="A177" i="5"/>
  <c r="E176" i="5"/>
  <c r="D176" i="5"/>
  <c r="C176" i="5"/>
  <c r="B176" i="5"/>
  <c r="A176" i="5"/>
  <c r="E175" i="5"/>
  <c r="D175" i="5"/>
  <c r="C175" i="5"/>
  <c r="B175" i="5"/>
  <c r="A175" i="5"/>
  <c r="E174" i="5"/>
  <c r="D174" i="5"/>
  <c r="C174" i="5"/>
  <c r="B174" i="5"/>
  <c r="A174" i="5"/>
  <c r="E173" i="5"/>
  <c r="D173" i="5"/>
  <c r="C173" i="5"/>
  <c r="B173" i="5"/>
  <c r="A173" i="5"/>
  <c r="E172" i="5"/>
  <c r="D172" i="5"/>
  <c r="C172" i="5"/>
  <c r="B172" i="5"/>
  <c r="A172" i="5"/>
  <c r="E171" i="5"/>
  <c r="D171" i="5"/>
  <c r="C171" i="5"/>
  <c r="B171" i="5"/>
  <c r="A171" i="5"/>
  <c r="E170" i="5"/>
  <c r="D170" i="5"/>
  <c r="C170" i="5"/>
  <c r="B170" i="5"/>
  <c r="A170" i="5"/>
  <c r="E169" i="5"/>
  <c r="D169" i="5"/>
  <c r="C169" i="5"/>
  <c r="B169" i="5"/>
  <c r="A169" i="5"/>
  <c r="E168" i="5"/>
  <c r="D168" i="5"/>
  <c r="C168" i="5"/>
  <c r="B168" i="5"/>
  <c r="A168" i="5"/>
  <c r="E167" i="5"/>
  <c r="D167" i="5"/>
  <c r="C167" i="5"/>
  <c r="B167" i="5"/>
  <c r="A167" i="5"/>
  <c r="E166" i="5"/>
  <c r="D166" i="5"/>
  <c r="C166" i="5"/>
  <c r="B166" i="5"/>
  <c r="A166" i="5"/>
  <c r="E165" i="5"/>
  <c r="D165" i="5"/>
  <c r="C165" i="5"/>
  <c r="B165" i="5"/>
  <c r="A165" i="5"/>
  <c r="E164" i="5"/>
  <c r="D164" i="5"/>
  <c r="C164" i="5"/>
  <c r="B164" i="5"/>
  <c r="A164" i="5"/>
  <c r="E163" i="5"/>
  <c r="D163" i="5"/>
  <c r="C163" i="5"/>
  <c r="B163" i="5"/>
  <c r="A163" i="5"/>
  <c r="E162" i="5"/>
  <c r="D162" i="5"/>
  <c r="C162" i="5"/>
  <c r="B162" i="5"/>
  <c r="A162" i="5"/>
  <c r="E161" i="5"/>
  <c r="D161" i="5"/>
  <c r="C161" i="5"/>
  <c r="B161" i="5"/>
  <c r="A161" i="5"/>
  <c r="E160" i="5"/>
  <c r="D160" i="5"/>
  <c r="C160" i="5"/>
  <c r="B160" i="5"/>
  <c r="A160" i="5"/>
  <c r="E159" i="5"/>
  <c r="D159" i="5"/>
  <c r="C159" i="5"/>
  <c r="B159" i="5"/>
  <c r="A159" i="5"/>
  <c r="E158" i="5"/>
  <c r="D158" i="5"/>
  <c r="C158" i="5"/>
  <c r="B158" i="5"/>
  <c r="A158" i="5"/>
  <c r="E157" i="5"/>
  <c r="D157" i="5"/>
  <c r="C157" i="5"/>
  <c r="B157" i="5"/>
  <c r="A157" i="5"/>
  <c r="E156" i="5"/>
  <c r="D156" i="5"/>
  <c r="C156" i="5"/>
  <c r="B156" i="5"/>
  <c r="A156" i="5"/>
  <c r="E155" i="5"/>
  <c r="D155" i="5"/>
  <c r="C155" i="5"/>
  <c r="B155" i="5"/>
  <c r="A155" i="5"/>
  <c r="E154" i="5"/>
  <c r="D154" i="5"/>
  <c r="C154" i="5"/>
  <c r="B154" i="5"/>
  <c r="A154" i="5"/>
  <c r="E153" i="5"/>
  <c r="D153" i="5"/>
  <c r="C153" i="5"/>
  <c r="B153" i="5"/>
  <c r="A153" i="5"/>
  <c r="E152" i="5"/>
  <c r="D152" i="5"/>
  <c r="C152" i="5"/>
  <c r="B152" i="5"/>
  <c r="A152" i="5"/>
  <c r="E151" i="5"/>
  <c r="D151" i="5"/>
  <c r="C151" i="5"/>
  <c r="B151" i="5"/>
  <c r="A151" i="5"/>
  <c r="E150" i="5"/>
  <c r="D150" i="5"/>
  <c r="C150" i="5"/>
  <c r="B150" i="5"/>
  <c r="A150" i="5"/>
  <c r="E149" i="5"/>
  <c r="D149" i="5"/>
  <c r="C149" i="5"/>
  <c r="B149" i="5"/>
  <c r="A149" i="5"/>
  <c r="E148" i="5"/>
  <c r="D148" i="5"/>
  <c r="C148" i="5"/>
  <c r="B148" i="5"/>
  <c r="A148" i="5"/>
  <c r="E147" i="5"/>
  <c r="D147" i="5"/>
  <c r="C147" i="5"/>
  <c r="B147" i="5"/>
  <c r="A147" i="5"/>
  <c r="E146" i="5"/>
  <c r="D146" i="5"/>
  <c r="C146" i="5"/>
  <c r="B146" i="5"/>
  <c r="A146" i="5"/>
  <c r="E145" i="5"/>
  <c r="D145" i="5"/>
  <c r="C145" i="5"/>
  <c r="B145" i="5"/>
  <c r="A145" i="5"/>
  <c r="E144" i="5"/>
  <c r="D144" i="5"/>
  <c r="C144" i="5"/>
  <c r="B144" i="5"/>
  <c r="A144" i="5"/>
  <c r="E143" i="5"/>
  <c r="D143" i="5"/>
  <c r="C143" i="5"/>
  <c r="B143" i="5"/>
  <c r="A143" i="5"/>
  <c r="E142" i="5"/>
  <c r="D142" i="5"/>
  <c r="C142" i="5"/>
  <c r="B142" i="5"/>
  <c r="A142" i="5"/>
  <c r="E141" i="5"/>
  <c r="D141" i="5"/>
  <c r="C141" i="5"/>
  <c r="B141" i="5"/>
  <c r="A141" i="5"/>
  <c r="E140" i="5"/>
  <c r="D140" i="5"/>
  <c r="C140" i="5"/>
  <c r="B140" i="5"/>
  <c r="A140" i="5"/>
  <c r="E139" i="5"/>
  <c r="D139" i="5"/>
  <c r="C139" i="5"/>
  <c r="B139" i="5"/>
  <c r="A139" i="5"/>
  <c r="E138" i="5"/>
  <c r="D138" i="5"/>
  <c r="C138" i="5"/>
  <c r="B138" i="5"/>
  <c r="A138" i="5"/>
  <c r="E137" i="5"/>
  <c r="D137" i="5"/>
  <c r="C137" i="5"/>
  <c r="B137" i="5"/>
  <c r="A137" i="5"/>
  <c r="E136" i="5"/>
  <c r="D136" i="5"/>
  <c r="C136" i="5"/>
  <c r="B136" i="5"/>
  <c r="A136" i="5"/>
  <c r="E135" i="5"/>
  <c r="D135" i="5"/>
  <c r="C135" i="5"/>
  <c r="B135" i="5"/>
  <c r="A135" i="5"/>
  <c r="E134" i="5"/>
  <c r="D134" i="5"/>
  <c r="C134" i="5"/>
  <c r="B134" i="5"/>
  <c r="A134" i="5"/>
  <c r="E133" i="5"/>
  <c r="D133" i="5"/>
  <c r="C133" i="5"/>
  <c r="B133" i="5"/>
  <c r="A133" i="5"/>
  <c r="E132" i="5"/>
  <c r="D132" i="5"/>
  <c r="C132" i="5"/>
  <c r="B132" i="5"/>
  <c r="A132" i="5"/>
  <c r="E131" i="5"/>
  <c r="D131" i="5"/>
  <c r="C131" i="5"/>
  <c r="B131" i="5"/>
  <c r="A131" i="5"/>
  <c r="E130" i="5"/>
  <c r="D130" i="5"/>
  <c r="C130" i="5"/>
  <c r="B130" i="5"/>
  <c r="A130" i="5"/>
  <c r="E129" i="5"/>
  <c r="D129" i="5"/>
  <c r="C129" i="5"/>
  <c r="B129" i="5"/>
  <c r="A129" i="5"/>
  <c r="E128" i="5"/>
  <c r="D128" i="5"/>
  <c r="C128" i="5"/>
  <c r="B128" i="5"/>
  <c r="A128" i="5"/>
  <c r="E127" i="5"/>
  <c r="D127" i="5"/>
  <c r="C127" i="5"/>
  <c r="B127" i="5"/>
  <c r="A127" i="5"/>
  <c r="E126" i="5"/>
  <c r="D126" i="5"/>
  <c r="C126" i="5"/>
  <c r="B126" i="5"/>
  <c r="A126" i="5"/>
  <c r="E125" i="5"/>
  <c r="D125" i="5"/>
  <c r="C125" i="5"/>
  <c r="B125" i="5"/>
  <c r="A125" i="5"/>
  <c r="E124" i="5"/>
  <c r="D124" i="5"/>
  <c r="C124" i="5"/>
  <c r="B124" i="5"/>
  <c r="A124" i="5"/>
  <c r="E123" i="5"/>
  <c r="D123" i="5"/>
  <c r="C123" i="5"/>
  <c r="B123" i="5"/>
  <c r="A123" i="5"/>
  <c r="E122" i="5"/>
  <c r="D122" i="5"/>
  <c r="C122" i="5"/>
  <c r="B122" i="5"/>
  <c r="A122" i="5"/>
  <c r="E121" i="5"/>
  <c r="D121" i="5"/>
  <c r="C121" i="5"/>
  <c r="B121" i="5"/>
  <c r="A121" i="5"/>
  <c r="E120" i="5"/>
  <c r="D120" i="5"/>
  <c r="C120" i="5"/>
  <c r="B120" i="5"/>
  <c r="A120" i="5"/>
  <c r="E119" i="5"/>
  <c r="D119" i="5"/>
  <c r="C119" i="5"/>
  <c r="B119" i="5"/>
  <c r="A119" i="5"/>
  <c r="E118" i="5"/>
  <c r="D118" i="5"/>
  <c r="C118" i="5"/>
  <c r="B118" i="5"/>
  <c r="A118" i="5"/>
  <c r="E117" i="5"/>
  <c r="D117" i="5"/>
  <c r="C117" i="5"/>
  <c r="B117" i="5"/>
  <c r="A117" i="5"/>
  <c r="E116" i="5"/>
  <c r="D116" i="5"/>
  <c r="C116" i="5"/>
  <c r="B116" i="5"/>
  <c r="A116" i="5"/>
  <c r="E115" i="5"/>
  <c r="D115" i="5"/>
  <c r="C115" i="5"/>
  <c r="B115" i="5"/>
  <c r="A115" i="5"/>
  <c r="E114" i="5"/>
  <c r="D114" i="5"/>
  <c r="C114" i="5"/>
  <c r="B114" i="5"/>
  <c r="A114" i="5"/>
  <c r="E113" i="5"/>
  <c r="D113" i="5"/>
  <c r="C113" i="5"/>
  <c r="B113" i="5"/>
  <c r="A113" i="5"/>
  <c r="E112" i="5"/>
  <c r="D112" i="5"/>
  <c r="C112" i="5"/>
  <c r="B112" i="5"/>
  <c r="A112" i="5"/>
  <c r="E111" i="5"/>
  <c r="D111" i="5"/>
  <c r="C111" i="5"/>
  <c r="B111" i="5"/>
  <c r="A111" i="5"/>
  <c r="E110" i="5"/>
  <c r="D110" i="5"/>
  <c r="C110" i="5"/>
  <c r="B110" i="5"/>
  <c r="A110" i="5"/>
  <c r="E109" i="5"/>
  <c r="D109" i="5"/>
  <c r="C109" i="5"/>
  <c r="B109" i="5"/>
  <c r="A109" i="5"/>
  <c r="E108" i="5"/>
  <c r="D108" i="5"/>
  <c r="C108" i="5"/>
  <c r="B108" i="5"/>
  <c r="A108" i="5"/>
  <c r="E107" i="5"/>
  <c r="D107" i="5"/>
  <c r="C107" i="5"/>
  <c r="B107" i="5"/>
  <c r="A107" i="5"/>
  <c r="E106" i="5"/>
  <c r="D106" i="5"/>
  <c r="C106" i="5"/>
  <c r="B106" i="5"/>
  <c r="A106" i="5"/>
  <c r="E105" i="5"/>
  <c r="D105" i="5"/>
  <c r="C105" i="5"/>
  <c r="B105" i="5"/>
  <c r="A105" i="5"/>
  <c r="E104" i="5"/>
  <c r="D104" i="5"/>
  <c r="C104" i="5"/>
  <c r="B104" i="5"/>
  <c r="A104" i="5"/>
  <c r="E103" i="5"/>
  <c r="D103" i="5"/>
  <c r="C103" i="5"/>
  <c r="B103" i="5"/>
  <c r="A103" i="5"/>
  <c r="E102" i="5"/>
  <c r="D102" i="5"/>
  <c r="C102" i="5"/>
  <c r="B102" i="5"/>
  <c r="A102" i="5"/>
  <c r="E101" i="5"/>
  <c r="D101" i="5"/>
  <c r="C101" i="5"/>
  <c r="B101" i="5"/>
  <c r="A101" i="5"/>
  <c r="E100" i="5"/>
  <c r="D100" i="5"/>
  <c r="C100" i="5"/>
  <c r="B100" i="5"/>
  <c r="A100" i="5"/>
  <c r="E99" i="5"/>
  <c r="D99" i="5"/>
  <c r="C99" i="5"/>
  <c r="B99" i="5"/>
  <c r="A99" i="5"/>
  <c r="E98" i="5"/>
  <c r="D98" i="5"/>
  <c r="C98" i="5"/>
  <c r="B98" i="5"/>
  <c r="A98" i="5"/>
  <c r="E97" i="5"/>
  <c r="D97" i="5"/>
  <c r="C97" i="5"/>
  <c r="B97" i="5"/>
  <c r="A97" i="5"/>
  <c r="E96" i="5"/>
  <c r="D96" i="5"/>
  <c r="C96" i="5"/>
  <c r="B96" i="5"/>
  <c r="A96" i="5"/>
  <c r="E95" i="5"/>
  <c r="D95" i="5"/>
  <c r="C95" i="5"/>
  <c r="B95" i="5"/>
  <c r="A95" i="5"/>
  <c r="E94" i="5"/>
  <c r="D94" i="5"/>
  <c r="C94" i="5"/>
  <c r="B94" i="5"/>
  <c r="A94" i="5"/>
  <c r="E93" i="5"/>
  <c r="D93" i="5"/>
  <c r="C93" i="5"/>
  <c r="B93" i="5"/>
  <c r="A93" i="5"/>
  <c r="E92" i="5"/>
  <c r="D92" i="5"/>
  <c r="C92" i="5"/>
  <c r="B92" i="5"/>
  <c r="A92" i="5"/>
  <c r="E91" i="5"/>
  <c r="D91" i="5"/>
  <c r="C91" i="5"/>
  <c r="B91" i="5"/>
  <c r="A91" i="5"/>
  <c r="E90" i="5"/>
  <c r="D90" i="5"/>
  <c r="C90" i="5"/>
  <c r="B90" i="5"/>
  <c r="A90" i="5"/>
  <c r="E89" i="5"/>
  <c r="D89" i="5"/>
  <c r="C89" i="5"/>
  <c r="B89" i="5"/>
  <c r="A89" i="5"/>
  <c r="E88" i="5"/>
  <c r="D88" i="5"/>
  <c r="C88" i="5"/>
  <c r="B88" i="5"/>
  <c r="A88" i="5"/>
  <c r="E87" i="5"/>
  <c r="D87" i="5"/>
  <c r="C87" i="5"/>
  <c r="B87" i="5"/>
  <c r="A87" i="5"/>
  <c r="E86" i="5"/>
  <c r="D86" i="5"/>
  <c r="C86" i="5"/>
  <c r="B86" i="5"/>
  <c r="A86" i="5"/>
  <c r="E85" i="5"/>
  <c r="D85" i="5"/>
  <c r="C85" i="5"/>
  <c r="B85" i="5"/>
  <c r="A85" i="5"/>
  <c r="E84" i="5"/>
  <c r="D84" i="5"/>
  <c r="C84" i="5"/>
  <c r="B84" i="5"/>
  <c r="A84" i="5"/>
  <c r="E83" i="5"/>
  <c r="D83" i="5"/>
  <c r="C83" i="5"/>
  <c r="B83" i="5"/>
  <c r="A83" i="5"/>
  <c r="E82" i="5"/>
  <c r="D82" i="5"/>
  <c r="C82" i="5"/>
  <c r="B82" i="5"/>
  <c r="A82" i="5"/>
  <c r="E81" i="5"/>
  <c r="D81" i="5"/>
  <c r="C81" i="5"/>
  <c r="B81" i="5"/>
  <c r="A81" i="5"/>
  <c r="E80" i="5"/>
  <c r="D80" i="5"/>
  <c r="C80" i="5"/>
  <c r="B80" i="5"/>
  <c r="A80" i="5"/>
  <c r="E79" i="5"/>
  <c r="D79" i="5"/>
  <c r="C79" i="5"/>
  <c r="B79" i="5"/>
  <c r="A79" i="5"/>
  <c r="E78" i="5"/>
  <c r="D78" i="5"/>
  <c r="C78" i="5"/>
  <c r="B78" i="5"/>
  <c r="A78" i="5"/>
  <c r="E77" i="5"/>
  <c r="D77" i="5"/>
  <c r="C77" i="5"/>
  <c r="B77" i="5"/>
  <c r="A77" i="5"/>
  <c r="E76" i="5"/>
  <c r="D76" i="5"/>
  <c r="C76" i="5"/>
  <c r="B76" i="5"/>
  <c r="A76" i="5"/>
  <c r="E75" i="5"/>
  <c r="D75" i="5"/>
  <c r="C75" i="5"/>
  <c r="B75" i="5"/>
  <c r="A75" i="5"/>
  <c r="E74" i="5"/>
  <c r="D74" i="5"/>
  <c r="C74" i="5"/>
  <c r="B74" i="5"/>
  <c r="A74" i="5"/>
  <c r="E73" i="5"/>
  <c r="D73" i="5"/>
  <c r="C73" i="5"/>
  <c r="B73" i="5"/>
  <c r="A73" i="5"/>
  <c r="E72" i="5"/>
  <c r="D72" i="5"/>
  <c r="C72" i="5"/>
  <c r="B72" i="5"/>
  <c r="A72" i="5"/>
  <c r="E71" i="5"/>
  <c r="D71" i="5"/>
  <c r="C71" i="5"/>
  <c r="B71" i="5"/>
  <c r="A71" i="5"/>
  <c r="E70" i="5"/>
  <c r="D70" i="5"/>
  <c r="C70" i="5"/>
  <c r="B70" i="5"/>
  <c r="A70" i="5"/>
  <c r="E69" i="5"/>
  <c r="D69" i="5"/>
  <c r="C69" i="5"/>
  <c r="B69" i="5"/>
  <c r="A69" i="5"/>
  <c r="E68" i="5"/>
  <c r="D68" i="5"/>
  <c r="C68" i="5"/>
  <c r="B68" i="5"/>
  <c r="A68" i="5"/>
  <c r="E67" i="5"/>
  <c r="D67" i="5"/>
  <c r="C67" i="5"/>
  <c r="B67" i="5"/>
  <c r="A67" i="5"/>
  <c r="E66" i="5"/>
  <c r="D66" i="5"/>
  <c r="C66" i="5"/>
  <c r="B66" i="5"/>
  <c r="A66" i="5"/>
  <c r="E65" i="5"/>
  <c r="D65" i="5"/>
  <c r="C65" i="5"/>
  <c r="B65" i="5"/>
  <c r="A65" i="5"/>
  <c r="E64" i="5"/>
  <c r="D64" i="5"/>
  <c r="C64" i="5"/>
  <c r="B64" i="5"/>
  <c r="A64" i="5"/>
  <c r="E63" i="5"/>
  <c r="D63" i="5"/>
  <c r="C63" i="5"/>
  <c r="B63" i="5"/>
  <c r="A63" i="5"/>
  <c r="E62" i="5"/>
  <c r="D62" i="5"/>
  <c r="C62" i="5"/>
  <c r="B62" i="5"/>
  <c r="A62" i="5"/>
  <c r="E61" i="5"/>
  <c r="D61" i="5"/>
  <c r="C61" i="5"/>
  <c r="B61" i="5"/>
  <c r="A61" i="5"/>
  <c r="E60" i="5"/>
  <c r="D60" i="5"/>
  <c r="C60" i="5"/>
  <c r="B60" i="5"/>
  <c r="A60" i="5"/>
  <c r="E59" i="5"/>
  <c r="D59" i="5"/>
  <c r="C59" i="5"/>
  <c r="B59" i="5"/>
  <c r="A59" i="5"/>
  <c r="E58" i="5"/>
  <c r="D58" i="5"/>
  <c r="C58" i="5"/>
  <c r="B58" i="5"/>
  <c r="A58" i="5"/>
  <c r="E57" i="5"/>
  <c r="D57" i="5"/>
  <c r="C57" i="5"/>
  <c r="B57" i="5"/>
  <c r="A57" i="5"/>
  <c r="E56" i="5"/>
  <c r="D56" i="5"/>
  <c r="C56" i="5"/>
  <c r="B56" i="5"/>
  <c r="A56" i="5"/>
  <c r="E55" i="5"/>
  <c r="D55" i="5"/>
  <c r="C55" i="5"/>
  <c r="B55" i="5"/>
  <c r="A55" i="5"/>
  <c r="E54" i="5"/>
  <c r="D54" i="5"/>
  <c r="C54" i="5"/>
  <c r="B54" i="5"/>
  <c r="A54" i="5"/>
  <c r="E53" i="5"/>
  <c r="D53" i="5"/>
  <c r="C53" i="5"/>
  <c r="B53" i="5"/>
  <c r="A53" i="5"/>
  <c r="E52" i="5"/>
  <c r="D52" i="5"/>
  <c r="C52" i="5"/>
  <c r="B52" i="5"/>
  <c r="A52" i="5"/>
  <c r="E51" i="5"/>
  <c r="D51" i="5"/>
  <c r="C51" i="5"/>
  <c r="B51" i="5"/>
  <c r="A51" i="5"/>
  <c r="E50" i="5"/>
  <c r="D50" i="5"/>
  <c r="C50" i="5"/>
  <c r="B50" i="5"/>
  <c r="A50" i="5"/>
  <c r="E49" i="5"/>
  <c r="D49" i="5"/>
  <c r="C49" i="5"/>
  <c r="B49" i="5"/>
  <c r="A49" i="5"/>
  <c r="E48" i="5"/>
  <c r="D48" i="5"/>
  <c r="C48" i="5"/>
  <c r="B48" i="5"/>
  <c r="A48" i="5"/>
  <c r="E47" i="5"/>
  <c r="D47" i="5"/>
  <c r="C47" i="5"/>
  <c r="B47" i="5"/>
  <c r="A47" i="5"/>
  <c r="E46" i="5"/>
  <c r="D46" i="5"/>
  <c r="C46" i="5"/>
  <c r="B46" i="5"/>
  <c r="A46" i="5"/>
  <c r="E45" i="5"/>
  <c r="D45" i="5"/>
  <c r="C45" i="5"/>
  <c r="B45" i="5"/>
  <c r="A45" i="5"/>
  <c r="E44" i="5"/>
  <c r="D44" i="5"/>
  <c r="C44" i="5"/>
  <c r="B44" i="5"/>
  <c r="A44" i="5"/>
  <c r="E43" i="5"/>
  <c r="D43" i="5"/>
  <c r="C43" i="5"/>
  <c r="B43" i="5"/>
  <c r="A43" i="5"/>
  <c r="E42" i="5"/>
  <c r="D42" i="5"/>
  <c r="C42" i="5"/>
  <c r="B42" i="5"/>
  <c r="A42" i="5"/>
  <c r="E41" i="5"/>
  <c r="D41" i="5"/>
  <c r="C41" i="5"/>
  <c r="B41" i="5"/>
  <c r="A41" i="5"/>
  <c r="E40" i="5"/>
  <c r="D40" i="5"/>
  <c r="C40" i="5"/>
  <c r="B40" i="5"/>
  <c r="A40" i="5"/>
  <c r="E39" i="5"/>
  <c r="D39" i="5"/>
  <c r="C39" i="5"/>
  <c r="B39" i="5"/>
  <c r="A39" i="5"/>
  <c r="E38" i="5"/>
  <c r="D38" i="5"/>
  <c r="C38" i="5"/>
  <c r="B38" i="5"/>
  <c r="A38" i="5"/>
  <c r="E37" i="5"/>
  <c r="D37" i="5"/>
  <c r="C37" i="5"/>
  <c r="B37" i="5"/>
  <c r="A37" i="5"/>
  <c r="E36" i="5"/>
  <c r="D36" i="5"/>
  <c r="C36" i="5"/>
  <c r="B36" i="5"/>
  <c r="A36" i="5"/>
  <c r="E35" i="5"/>
  <c r="D35" i="5"/>
  <c r="C35" i="5"/>
  <c r="B35" i="5"/>
  <c r="A35" i="5"/>
  <c r="E34" i="5"/>
  <c r="D34" i="5"/>
  <c r="C34" i="5"/>
  <c r="B34" i="5"/>
  <c r="A34" i="5"/>
  <c r="E33" i="5"/>
  <c r="D33" i="5"/>
  <c r="C33" i="5"/>
  <c r="B33" i="5"/>
  <c r="A33" i="5"/>
  <c r="E32" i="5"/>
  <c r="D32" i="5"/>
  <c r="C32" i="5"/>
  <c r="B32" i="5"/>
  <c r="A32" i="5"/>
  <c r="E31" i="5"/>
  <c r="D31" i="5"/>
  <c r="C31" i="5"/>
  <c r="B31" i="5"/>
  <c r="A31" i="5"/>
  <c r="E30" i="5"/>
  <c r="D30" i="5"/>
  <c r="C30" i="5"/>
  <c r="B30" i="5"/>
  <c r="A30" i="5"/>
  <c r="E29" i="5"/>
  <c r="D29" i="5"/>
  <c r="C29" i="5"/>
  <c r="B29" i="5"/>
  <c r="A29" i="5"/>
  <c r="E28" i="5"/>
  <c r="D28" i="5"/>
  <c r="C28" i="5"/>
  <c r="B28" i="5"/>
  <c r="A28" i="5"/>
  <c r="E27" i="5"/>
  <c r="D27" i="5"/>
  <c r="C27" i="5"/>
  <c r="B27" i="5"/>
  <c r="A27" i="5"/>
  <c r="E26" i="5"/>
  <c r="D26" i="5"/>
  <c r="C26" i="5"/>
  <c r="B26" i="5"/>
  <c r="A26" i="5"/>
  <c r="E25" i="5"/>
  <c r="D25" i="5"/>
  <c r="C25" i="5"/>
  <c r="B25" i="5"/>
  <c r="A25" i="5"/>
  <c r="E24" i="5"/>
  <c r="D24" i="5"/>
  <c r="C24" i="5"/>
  <c r="B24" i="5"/>
  <c r="A24" i="5"/>
  <c r="E23" i="5"/>
  <c r="D23" i="5"/>
  <c r="C23" i="5"/>
  <c r="B23" i="5"/>
  <c r="A23" i="5"/>
  <c r="E22" i="5"/>
  <c r="D22" i="5"/>
  <c r="C22" i="5"/>
  <c r="B22" i="5"/>
  <c r="A22" i="5"/>
  <c r="E21" i="5"/>
  <c r="D21" i="5"/>
  <c r="C21" i="5"/>
  <c r="B21" i="5"/>
  <c r="A21" i="5"/>
  <c r="E20" i="5"/>
  <c r="D20" i="5"/>
  <c r="C20" i="5"/>
  <c r="B20" i="5"/>
  <c r="A20" i="5"/>
  <c r="E19" i="5"/>
  <c r="D19" i="5"/>
  <c r="C19" i="5"/>
  <c r="B19" i="5"/>
  <c r="A19" i="5"/>
  <c r="E18" i="5"/>
  <c r="D18" i="5"/>
  <c r="C18" i="5"/>
  <c r="B18" i="5"/>
  <c r="A18" i="5"/>
  <c r="E17" i="5"/>
  <c r="D17" i="5"/>
  <c r="C17" i="5"/>
  <c r="B17" i="5"/>
  <c r="A17" i="5"/>
  <c r="E16" i="5"/>
  <c r="D16" i="5"/>
  <c r="C16" i="5"/>
  <c r="B16" i="5"/>
  <c r="A16" i="5"/>
  <c r="E15" i="5"/>
  <c r="D15" i="5"/>
  <c r="C15" i="5"/>
  <c r="B15" i="5"/>
  <c r="A15" i="5"/>
  <c r="E14" i="5"/>
  <c r="D14" i="5"/>
  <c r="C14" i="5"/>
  <c r="B14" i="5"/>
  <c r="A14" i="5"/>
  <c r="E13" i="5"/>
  <c r="D13" i="5"/>
  <c r="C13" i="5"/>
  <c r="B13" i="5"/>
  <c r="A13" i="5"/>
  <c r="E12" i="5"/>
  <c r="D12" i="5"/>
  <c r="C12" i="5"/>
  <c r="B12" i="5"/>
  <c r="A12" i="5"/>
  <c r="E11" i="5"/>
  <c r="D11" i="5"/>
  <c r="C11" i="5"/>
  <c r="B11" i="5"/>
  <c r="A11" i="5"/>
  <c r="E10" i="5"/>
  <c r="D10" i="5"/>
  <c r="C10" i="5"/>
  <c r="B10" i="5"/>
  <c r="A10" i="5"/>
  <c r="E9" i="5"/>
  <c r="D9" i="5"/>
  <c r="C9" i="5"/>
  <c r="B9" i="5"/>
  <c r="A9" i="5"/>
  <c r="E8" i="5"/>
  <c r="D8" i="5"/>
  <c r="C8" i="5"/>
  <c r="B8" i="5"/>
  <c r="A8" i="5"/>
  <c r="E7" i="5"/>
  <c r="D7" i="5"/>
  <c r="C7" i="5"/>
  <c r="B7" i="5"/>
  <c r="A7" i="5"/>
  <c r="E6" i="5"/>
  <c r="D6" i="5"/>
  <c r="C6" i="5"/>
  <c r="B6" i="5"/>
  <c r="A6" i="5"/>
  <c r="E5" i="5"/>
  <c r="D5" i="5"/>
  <c r="C5" i="5"/>
  <c r="B5" i="5"/>
  <c r="A5" i="5"/>
  <c r="E4" i="5"/>
  <c r="D4" i="5"/>
  <c r="C4" i="5"/>
  <c r="B4" i="5"/>
  <c r="A4" i="5"/>
  <c r="E503" i="9"/>
  <c r="D503" i="9"/>
  <c r="C503" i="9"/>
  <c r="B503" i="9"/>
  <c r="A503" i="9"/>
  <c r="E502" i="9"/>
  <c r="D502" i="9"/>
  <c r="C502" i="9"/>
  <c r="B502" i="9"/>
  <c r="A502" i="9"/>
  <c r="E501" i="9"/>
  <c r="D501" i="9"/>
  <c r="C501" i="9"/>
  <c r="B501" i="9"/>
  <c r="A501" i="9"/>
  <c r="E500" i="9"/>
  <c r="D500" i="9"/>
  <c r="C500" i="9"/>
  <c r="B500" i="9"/>
  <c r="A500" i="9"/>
  <c r="E499" i="9"/>
  <c r="D499" i="9"/>
  <c r="C499" i="9"/>
  <c r="B499" i="9"/>
  <c r="A499" i="9"/>
  <c r="E498" i="9"/>
  <c r="D498" i="9"/>
  <c r="C498" i="9"/>
  <c r="B498" i="9"/>
  <c r="A498" i="9"/>
  <c r="E497" i="9"/>
  <c r="D497" i="9"/>
  <c r="C497" i="9"/>
  <c r="B497" i="9"/>
  <c r="A497" i="9"/>
  <c r="E496" i="9"/>
  <c r="D496" i="9"/>
  <c r="C496" i="9"/>
  <c r="B496" i="9"/>
  <c r="A496" i="9"/>
  <c r="E495" i="9"/>
  <c r="D495" i="9"/>
  <c r="C495" i="9"/>
  <c r="B495" i="9"/>
  <c r="A495" i="9"/>
  <c r="E494" i="9"/>
  <c r="D494" i="9"/>
  <c r="C494" i="9"/>
  <c r="B494" i="9"/>
  <c r="A494" i="9"/>
  <c r="E493" i="9"/>
  <c r="D493" i="9"/>
  <c r="C493" i="9"/>
  <c r="B493" i="9"/>
  <c r="A493" i="9"/>
  <c r="E492" i="9"/>
  <c r="D492" i="9"/>
  <c r="C492" i="9"/>
  <c r="B492" i="9"/>
  <c r="A492" i="9"/>
  <c r="E491" i="9"/>
  <c r="D491" i="9"/>
  <c r="C491" i="9"/>
  <c r="B491" i="9"/>
  <c r="A491" i="9"/>
  <c r="E490" i="9"/>
  <c r="D490" i="9"/>
  <c r="C490" i="9"/>
  <c r="B490" i="9"/>
  <c r="A490" i="9"/>
  <c r="E489" i="9"/>
  <c r="D489" i="9"/>
  <c r="C489" i="9"/>
  <c r="B489" i="9"/>
  <c r="A489" i="9"/>
  <c r="E488" i="9"/>
  <c r="D488" i="9"/>
  <c r="C488" i="9"/>
  <c r="B488" i="9"/>
  <c r="A488" i="9"/>
  <c r="E487" i="9"/>
  <c r="D487" i="9"/>
  <c r="C487" i="9"/>
  <c r="B487" i="9"/>
  <c r="A487" i="9"/>
  <c r="E486" i="9"/>
  <c r="D486" i="9"/>
  <c r="C486" i="9"/>
  <c r="B486" i="9"/>
  <c r="A486" i="9"/>
  <c r="E485" i="9"/>
  <c r="D485" i="9"/>
  <c r="C485" i="9"/>
  <c r="B485" i="9"/>
  <c r="A485" i="9"/>
  <c r="E484" i="9"/>
  <c r="D484" i="9"/>
  <c r="C484" i="9"/>
  <c r="B484" i="9"/>
  <c r="A484" i="9"/>
  <c r="E483" i="9"/>
  <c r="D483" i="9"/>
  <c r="C483" i="9"/>
  <c r="B483" i="9"/>
  <c r="A483" i="9"/>
  <c r="E482" i="9"/>
  <c r="D482" i="9"/>
  <c r="C482" i="9"/>
  <c r="B482" i="9"/>
  <c r="A482" i="9"/>
  <c r="E481" i="9"/>
  <c r="D481" i="9"/>
  <c r="C481" i="9"/>
  <c r="B481" i="9"/>
  <c r="A481" i="9"/>
  <c r="E480" i="9"/>
  <c r="D480" i="9"/>
  <c r="C480" i="9"/>
  <c r="B480" i="9"/>
  <c r="A480" i="9"/>
  <c r="E479" i="9"/>
  <c r="D479" i="9"/>
  <c r="C479" i="9"/>
  <c r="B479" i="9"/>
  <c r="A479" i="9"/>
  <c r="E478" i="9"/>
  <c r="D478" i="9"/>
  <c r="C478" i="9"/>
  <c r="B478" i="9"/>
  <c r="A478" i="9"/>
  <c r="E477" i="9"/>
  <c r="D477" i="9"/>
  <c r="C477" i="9"/>
  <c r="B477" i="9"/>
  <c r="A477" i="9"/>
  <c r="E476" i="9"/>
  <c r="D476" i="9"/>
  <c r="C476" i="9"/>
  <c r="B476" i="9"/>
  <c r="A476" i="9"/>
  <c r="E475" i="9"/>
  <c r="D475" i="9"/>
  <c r="C475" i="9"/>
  <c r="B475" i="9"/>
  <c r="A475" i="9"/>
  <c r="E474" i="9"/>
  <c r="D474" i="9"/>
  <c r="C474" i="9"/>
  <c r="B474" i="9"/>
  <c r="A474" i="9"/>
  <c r="E473" i="9"/>
  <c r="D473" i="9"/>
  <c r="C473" i="9"/>
  <c r="B473" i="9"/>
  <c r="A473" i="9"/>
  <c r="E472" i="9"/>
  <c r="D472" i="9"/>
  <c r="C472" i="9"/>
  <c r="B472" i="9"/>
  <c r="A472" i="9"/>
  <c r="E471" i="9"/>
  <c r="D471" i="9"/>
  <c r="C471" i="9"/>
  <c r="B471" i="9"/>
  <c r="A471" i="9"/>
  <c r="E470" i="9"/>
  <c r="D470" i="9"/>
  <c r="C470" i="9"/>
  <c r="B470" i="9"/>
  <c r="A470" i="9"/>
  <c r="E469" i="9"/>
  <c r="D469" i="9"/>
  <c r="C469" i="9"/>
  <c r="B469" i="9"/>
  <c r="A469" i="9"/>
  <c r="E468" i="9"/>
  <c r="D468" i="9"/>
  <c r="C468" i="9"/>
  <c r="B468" i="9"/>
  <c r="A468" i="9"/>
  <c r="E467" i="9"/>
  <c r="D467" i="9"/>
  <c r="C467" i="9"/>
  <c r="B467" i="9"/>
  <c r="A467" i="9"/>
  <c r="E466" i="9"/>
  <c r="D466" i="9"/>
  <c r="C466" i="9"/>
  <c r="B466" i="9"/>
  <c r="A466" i="9"/>
  <c r="E465" i="9"/>
  <c r="D465" i="9"/>
  <c r="C465" i="9"/>
  <c r="B465" i="9"/>
  <c r="A465" i="9"/>
  <c r="E464" i="9"/>
  <c r="D464" i="9"/>
  <c r="C464" i="9"/>
  <c r="B464" i="9"/>
  <c r="A464" i="9"/>
  <c r="E463" i="9"/>
  <c r="D463" i="9"/>
  <c r="C463" i="9"/>
  <c r="B463" i="9"/>
  <c r="A463" i="9"/>
  <c r="E462" i="9"/>
  <c r="D462" i="9"/>
  <c r="C462" i="9"/>
  <c r="B462" i="9"/>
  <c r="A462" i="9"/>
  <c r="E461" i="9"/>
  <c r="D461" i="9"/>
  <c r="C461" i="9"/>
  <c r="B461" i="9"/>
  <c r="A461" i="9"/>
  <c r="E460" i="9"/>
  <c r="D460" i="9"/>
  <c r="C460" i="9"/>
  <c r="B460" i="9"/>
  <c r="A460" i="9"/>
  <c r="E459" i="9"/>
  <c r="D459" i="9"/>
  <c r="C459" i="9"/>
  <c r="B459" i="9"/>
  <c r="A459" i="9"/>
  <c r="E458" i="9"/>
  <c r="D458" i="9"/>
  <c r="C458" i="9"/>
  <c r="B458" i="9"/>
  <c r="A458" i="9"/>
  <c r="E457" i="9"/>
  <c r="D457" i="9"/>
  <c r="C457" i="9"/>
  <c r="B457" i="9"/>
  <c r="A457" i="9"/>
  <c r="E456" i="9"/>
  <c r="D456" i="9"/>
  <c r="C456" i="9"/>
  <c r="B456" i="9"/>
  <c r="A456" i="9"/>
  <c r="E455" i="9"/>
  <c r="D455" i="9"/>
  <c r="C455" i="9"/>
  <c r="B455" i="9"/>
  <c r="A455" i="9"/>
  <c r="E454" i="9"/>
  <c r="D454" i="9"/>
  <c r="C454" i="9"/>
  <c r="B454" i="9"/>
  <c r="A454" i="9"/>
  <c r="E453" i="9"/>
  <c r="D453" i="9"/>
  <c r="C453" i="9"/>
  <c r="B453" i="9"/>
  <c r="A453" i="9"/>
  <c r="E452" i="9"/>
  <c r="D452" i="9"/>
  <c r="C452" i="9"/>
  <c r="B452" i="9"/>
  <c r="A452" i="9"/>
  <c r="E451" i="9"/>
  <c r="D451" i="9"/>
  <c r="C451" i="9"/>
  <c r="B451" i="9"/>
  <c r="A451" i="9"/>
  <c r="E450" i="9"/>
  <c r="D450" i="9"/>
  <c r="C450" i="9"/>
  <c r="B450" i="9"/>
  <c r="A450" i="9"/>
  <c r="E449" i="9"/>
  <c r="D449" i="9"/>
  <c r="C449" i="9"/>
  <c r="B449" i="9"/>
  <c r="A449" i="9"/>
  <c r="E448" i="9"/>
  <c r="D448" i="9"/>
  <c r="C448" i="9"/>
  <c r="B448" i="9"/>
  <c r="A448" i="9"/>
  <c r="E447" i="9"/>
  <c r="D447" i="9"/>
  <c r="C447" i="9"/>
  <c r="B447" i="9"/>
  <c r="A447" i="9"/>
  <c r="E446" i="9"/>
  <c r="D446" i="9"/>
  <c r="C446" i="9"/>
  <c r="B446" i="9"/>
  <c r="A446" i="9"/>
  <c r="E445" i="9"/>
  <c r="D445" i="9"/>
  <c r="C445" i="9"/>
  <c r="B445" i="9"/>
  <c r="A445" i="9"/>
  <c r="E444" i="9"/>
  <c r="D444" i="9"/>
  <c r="C444" i="9"/>
  <c r="B444" i="9"/>
  <c r="A444" i="9"/>
  <c r="E443" i="9"/>
  <c r="D443" i="9"/>
  <c r="C443" i="9"/>
  <c r="B443" i="9"/>
  <c r="A443" i="9"/>
  <c r="E442" i="9"/>
  <c r="D442" i="9"/>
  <c r="C442" i="9"/>
  <c r="B442" i="9"/>
  <c r="A442" i="9"/>
  <c r="E441" i="9"/>
  <c r="D441" i="9"/>
  <c r="C441" i="9"/>
  <c r="B441" i="9"/>
  <c r="A441" i="9"/>
  <c r="E440" i="9"/>
  <c r="D440" i="9"/>
  <c r="C440" i="9"/>
  <c r="B440" i="9"/>
  <c r="A440" i="9"/>
  <c r="E439" i="9"/>
  <c r="D439" i="9"/>
  <c r="C439" i="9"/>
  <c r="B439" i="9"/>
  <c r="A439" i="9"/>
  <c r="E438" i="9"/>
  <c r="D438" i="9"/>
  <c r="C438" i="9"/>
  <c r="B438" i="9"/>
  <c r="A438" i="9"/>
  <c r="E437" i="9"/>
  <c r="D437" i="9"/>
  <c r="C437" i="9"/>
  <c r="B437" i="9"/>
  <c r="A437" i="9"/>
  <c r="E436" i="9"/>
  <c r="D436" i="9"/>
  <c r="C436" i="9"/>
  <c r="B436" i="9"/>
  <c r="A436" i="9"/>
  <c r="E435" i="9"/>
  <c r="D435" i="9"/>
  <c r="C435" i="9"/>
  <c r="B435" i="9"/>
  <c r="A435" i="9"/>
  <c r="E434" i="9"/>
  <c r="D434" i="9"/>
  <c r="C434" i="9"/>
  <c r="B434" i="9"/>
  <c r="A434" i="9"/>
  <c r="E433" i="9"/>
  <c r="D433" i="9"/>
  <c r="C433" i="9"/>
  <c r="B433" i="9"/>
  <c r="A433" i="9"/>
  <c r="E432" i="9"/>
  <c r="D432" i="9"/>
  <c r="C432" i="9"/>
  <c r="B432" i="9"/>
  <c r="A432" i="9"/>
  <c r="E431" i="9"/>
  <c r="D431" i="9"/>
  <c r="C431" i="9"/>
  <c r="B431" i="9"/>
  <c r="A431" i="9"/>
  <c r="E430" i="9"/>
  <c r="D430" i="9"/>
  <c r="C430" i="9"/>
  <c r="B430" i="9"/>
  <c r="A430" i="9"/>
  <c r="E429" i="9"/>
  <c r="D429" i="9"/>
  <c r="C429" i="9"/>
  <c r="B429" i="9"/>
  <c r="A429" i="9"/>
  <c r="E428" i="9"/>
  <c r="D428" i="9"/>
  <c r="C428" i="9"/>
  <c r="B428" i="9"/>
  <c r="A428" i="9"/>
  <c r="E427" i="9"/>
  <c r="D427" i="9"/>
  <c r="C427" i="9"/>
  <c r="B427" i="9"/>
  <c r="A427" i="9"/>
  <c r="E426" i="9"/>
  <c r="D426" i="9"/>
  <c r="C426" i="9"/>
  <c r="B426" i="9"/>
  <c r="A426" i="9"/>
  <c r="E425" i="9"/>
  <c r="D425" i="9"/>
  <c r="C425" i="9"/>
  <c r="B425" i="9"/>
  <c r="A425" i="9"/>
  <c r="E424" i="9"/>
  <c r="D424" i="9"/>
  <c r="C424" i="9"/>
  <c r="B424" i="9"/>
  <c r="A424" i="9"/>
  <c r="E423" i="9"/>
  <c r="D423" i="9"/>
  <c r="C423" i="9"/>
  <c r="B423" i="9"/>
  <c r="A423" i="9"/>
  <c r="E422" i="9"/>
  <c r="D422" i="9"/>
  <c r="C422" i="9"/>
  <c r="B422" i="9"/>
  <c r="A422" i="9"/>
  <c r="E421" i="9"/>
  <c r="D421" i="9"/>
  <c r="C421" i="9"/>
  <c r="B421" i="9"/>
  <c r="A421" i="9"/>
  <c r="E420" i="9"/>
  <c r="D420" i="9"/>
  <c r="C420" i="9"/>
  <c r="B420" i="9"/>
  <c r="A420" i="9"/>
  <c r="E419" i="9"/>
  <c r="D419" i="9"/>
  <c r="C419" i="9"/>
  <c r="B419" i="9"/>
  <c r="A419" i="9"/>
  <c r="E418" i="9"/>
  <c r="D418" i="9"/>
  <c r="C418" i="9"/>
  <c r="B418" i="9"/>
  <c r="A418" i="9"/>
  <c r="E417" i="9"/>
  <c r="D417" i="9"/>
  <c r="C417" i="9"/>
  <c r="B417" i="9"/>
  <c r="A417" i="9"/>
  <c r="E416" i="9"/>
  <c r="D416" i="9"/>
  <c r="C416" i="9"/>
  <c r="B416" i="9"/>
  <c r="A416" i="9"/>
  <c r="E415" i="9"/>
  <c r="D415" i="9"/>
  <c r="C415" i="9"/>
  <c r="B415" i="9"/>
  <c r="A415" i="9"/>
  <c r="E414" i="9"/>
  <c r="D414" i="9"/>
  <c r="C414" i="9"/>
  <c r="B414" i="9"/>
  <c r="A414" i="9"/>
  <c r="E413" i="9"/>
  <c r="D413" i="9"/>
  <c r="C413" i="9"/>
  <c r="B413" i="9"/>
  <c r="A413" i="9"/>
  <c r="E412" i="9"/>
  <c r="D412" i="9"/>
  <c r="C412" i="9"/>
  <c r="B412" i="9"/>
  <c r="A412" i="9"/>
  <c r="E411" i="9"/>
  <c r="D411" i="9"/>
  <c r="C411" i="9"/>
  <c r="B411" i="9"/>
  <c r="A411" i="9"/>
  <c r="E410" i="9"/>
  <c r="D410" i="9"/>
  <c r="C410" i="9"/>
  <c r="B410" i="9"/>
  <c r="A410" i="9"/>
  <c r="E409" i="9"/>
  <c r="D409" i="9"/>
  <c r="C409" i="9"/>
  <c r="B409" i="9"/>
  <c r="A409" i="9"/>
  <c r="E408" i="9"/>
  <c r="D408" i="9"/>
  <c r="C408" i="9"/>
  <c r="B408" i="9"/>
  <c r="A408" i="9"/>
  <c r="E407" i="9"/>
  <c r="D407" i="9"/>
  <c r="C407" i="9"/>
  <c r="B407" i="9"/>
  <c r="A407" i="9"/>
  <c r="E406" i="9"/>
  <c r="D406" i="9"/>
  <c r="C406" i="9"/>
  <c r="B406" i="9"/>
  <c r="A406" i="9"/>
  <c r="E405" i="9"/>
  <c r="D405" i="9"/>
  <c r="C405" i="9"/>
  <c r="B405" i="9"/>
  <c r="A405" i="9"/>
  <c r="E404" i="9"/>
  <c r="D404" i="9"/>
  <c r="C404" i="9"/>
  <c r="B404" i="9"/>
  <c r="A404" i="9"/>
  <c r="E403" i="9"/>
  <c r="D403" i="9"/>
  <c r="C403" i="9"/>
  <c r="B403" i="9"/>
  <c r="A403" i="9"/>
  <c r="E402" i="9"/>
  <c r="D402" i="9"/>
  <c r="C402" i="9"/>
  <c r="B402" i="9"/>
  <c r="A402" i="9"/>
  <c r="E401" i="9"/>
  <c r="D401" i="9"/>
  <c r="C401" i="9"/>
  <c r="B401" i="9"/>
  <c r="A401" i="9"/>
  <c r="E400" i="9"/>
  <c r="D400" i="9"/>
  <c r="C400" i="9"/>
  <c r="B400" i="9"/>
  <c r="A400" i="9"/>
  <c r="E399" i="9"/>
  <c r="D399" i="9"/>
  <c r="C399" i="9"/>
  <c r="B399" i="9"/>
  <c r="A399" i="9"/>
  <c r="E398" i="9"/>
  <c r="D398" i="9"/>
  <c r="C398" i="9"/>
  <c r="B398" i="9"/>
  <c r="A398" i="9"/>
  <c r="E397" i="9"/>
  <c r="D397" i="9"/>
  <c r="C397" i="9"/>
  <c r="B397" i="9"/>
  <c r="A397" i="9"/>
  <c r="E396" i="9"/>
  <c r="D396" i="9"/>
  <c r="C396" i="9"/>
  <c r="B396" i="9"/>
  <c r="A396" i="9"/>
  <c r="E395" i="9"/>
  <c r="D395" i="9"/>
  <c r="C395" i="9"/>
  <c r="B395" i="9"/>
  <c r="A395" i="9"/>
  <c r="E394" i="9"/>
  <c r="D394" i="9"/>
  <c r="C394" i="9"/>
  <c r="B394" i="9"/>
  <c r="A394" i="9"/>
  <c r="E393" i="9"/>
  <c r="D393" i="9"/>
  <c r="C393" i="9"/>
  <c r="B393" i="9"/>
  <c r="A393" i="9"/>
  <c r="E392" i="9"/>
  <c r="D392" i="9"/>
  <c r="C392" i="9"/>
  <c r="B392" i="9"/>
  <c r="A392" i="9"/>
  <c r="E391" i="9"/>
  <c r="D391" i="9"/>
  <c r="C391" i="9"/>
  <c r="B391" i="9"/>
  <c r="A391" i="9"/>
  <c r="E390" i="9"/>
  <c r="D390" i="9"/>
  <c r="C390" i="9"/>
  <c r="B390" i="9"/>
  <c r="A390" i="9"/>
  <c r="E389" i="9"/>
  <c r="D389" i="9"/>
  <c r="C389" i="9"/>
  <c r="B389" i="9"/>
  <c r="A389" i="9"/>
  <c r="E388" i="9"/>
  <c r="D388" i="9"/>
  <c r="C388" i="9"/>
  <c r="B388" i="9"/>
  <c r="A388" i="9"/>
  <c r="E387" i="9"/>
  <c r="D387" i="9"/>
  <c r="C387" i="9"/>
  <c r="B387" i="9"/>
  <c r="A387" i="9"/>
  <c r="E386" i="9"/>
  <c r="D386" i="9"/>
  <c r="C386" i="9"/>
  <c r="B386" i="9"/>
  <c r="A386" i="9"/>
  <c r="E385" i="9"/>
  <c r="D385" i="9"/>
  <c r="C385" i="9"/>
  <c r="B385" i="9"/>
  <c r="A385" i="9"/>
  <c r="E384" i="9"/>
  <c r="D384" i="9"/>
  <c r="C384" i="9"/>
  <c r="B384" i="9"/>
  <c r="A384" i="9"/>
  <c r="E383" i="9"/>
  <c r="D383" i="9"/>
  <c r="C383" i="9"/>
  <c r="B383" i="9"/>
  <c r="A383" i="9"/>
  <c r="E382" i="9"/>
  <c r="D382" i="9"/>
  <c r="C382" i="9"/>
  <c r="B382" i="9"/>
  <c r="A382" i="9"/>
  <c r="E381" i="9"/>
  <c r="D381" i="9"/>
  <c r="C381" i="9"/>
  <c r="B381" i="9"/>
  <c r="A381" i="9"/>
  <c r="E380" i="9"/>
  <c r="D380" i="9"/>
  <c r="C380" i="9"/>
  <c r="B380" i="9"/>
  <c r="A380" i="9"/>
  <c r="E379" i="9"/>
  <c r="D379" i="9"/>
  <c r="C379" i="9"/>
  <c r="B379" i="9"/>
  <c r="A379" i="9"/>
  <c r="E378" i="9"/>
  <c r="D378" i="9"/>
  <c r="C378" i="9"/>
  <c r="B378" i="9"/>
  <c r="A378" i="9"/>
  <c r="E377" i="9"/>
  <c r="D377" i="9"/>
  <c r="C377" i="9"/>
  <c r="B377" i="9"/>
  <c r="A377" i="9"/>
  <c r="E376" i="9"/>
  <c r="D376" i="9"/>
  <c r="C376" i="9"/>
  <c r="B376" i="9"/>
  <c r="A376" i="9"/>
  <c r="E375" i="9"/>
  <c r="D375" i="9"/>
  <c r="C375" i="9"/>
  <c r="B375" i="9"/>
  <c r="A375" i="9"/>
  <c r="E374" i="9"/>
  <c r="D374" i="9"/>
  <c r="C374" i="9"/>
  <c r="B374" i="9"/>
  <c r="A374" i="9"/>
  <c r="E373" i="9"/>
  <c r="D373" i="9"/>
  <c r="C373" i="9"/>
  <c r="B373" i="9"/>
  <c r="A373" i="9"/>
  <c r="E372" i="9"/>
  <c r="D372" i="9"/>
  <c r="C372" i="9"/>
  <c r="B372" i="9"/>
  <c r="A372" i="9"/>
  <c r="E371" i="9"/>
  <c r="D371" i="9"/>
  <c r="C371" i="9"/>
  <c r="B371" i="9"/>
  <c r="A371" i="9"/>
  <c r="E370" i="9"/>
  <c r="D370" i="9"/>
  <c r="C370" i="9"/>
  <c r="B370" i="9"/>
  <c r="A370" i="9"/>
  <c r="E369" i="9"/>
  <c r="D369" i="9"/>
  <c r="C369" i="9"/>
  <c r="B369" i="9"/>
  <c r="A369" i="9"/>
  <c r="E368" i="9"/>
  <c r="D368" i="9"/>
  <c r="C368" i="9"/>
  <c r="B368" i="9"/>
  <c r="A368" i="9"/>
  <c r="E367" i="9"/>
  <c r="D367" i="9"/>
  <c r="C367" i="9"/>
  <c r="B367" i="9"/>
  <c r="A367" i="9"/>
  <c r="E366" i="9"/>
  <c r="D366" i="9"/>
  <c r="C366" i="9"/>
  <c r="B366" i="9"/>
  <c r="A366" i="9"/>
  <c r="E365" i="9"/>
  <c r="D365" i="9"/>
  <c r="C365" i="9"/>
  <c r="B365" i="9"/>
  <c r="A365" i="9"/>
  <c r="E364" i="9"/>
  <c r="D364" i="9"/>
  <c r="C364" i="9"/>
  <c r="B364" i="9"/>
  <c r="A364" i="9"/>
  <c r="E363" i="9"/>
  <c r="D363" i="9"/>
  <c r="C363" i="9"/>
  <c r="B363" i="9"/>
  <c r="A363" i="9"/>
  <c r="E362" i="9"/>
  <c r="D362" i="9"/>
  <c r="C362" i="9"/>
  <c r="B362" i="9"/>
  <c r="A362" i="9"/>
  <c r="E361" i="9"/>
  <c r="D361" i="9"/>
  <c r="C361" i="9"/>
  <c r="B361" i="9"/>
  <c r="A361" i="9"/>
  <c r="E360" i="9"/>
  <c r="D360" i="9"/>
  <c r="C360" i="9"/>
  <c r="B360" i="9"/>
  <c r="A360" i="9"/>
  <c r="E359" i="9"/>
  <c r="D359" i="9"/>
  <c r="C359" i="9"/>
  <c r="B359" i="9"/>
  <c r="A359" i="9"/>
  <c r="E358" i="9"/>
  <c r="D358" i="9"/>
  <c r="C358" i="9"/>
  <c r="B358" i="9"/>
  <c r="A358" i="9"/>
  <c r="E357" i="9"/>
  <c r="D357" i="9"/>
  <c r="C357" i="9"/>
  <c r="B357" i="9"/>
  <c r="A357" i="9"/>
  <c r="E356" i="9"/>
  <c r="D356" i="9"/>
  <c r="C356" i="9"/>
  <c r="B356" i="9"/>
  <c r="A356" i="9"/>
  <c r="E355" i="9"/>
  <c r="D355" i="9"/>
  <c r="C355" i="9"/>
  <c r="B355" i="9"/>
  <c r="A355" i="9"/>
  <c r="E354" i="9"/>
  <c r="D354" i="9"/>
  <c r="C354" i="9"/>
  <c r="B354" i="9"/>
  <c r="A354" i="9"/>
  <c r="E353" i="9"/>
  <c r="D353" i="9"/>
  <c r="C353" i="9"/>
  <c r="B353" i="9"/>
  <c r="A353" i="9"/>
  <c r="E352" i="9"/>
  <c r="D352" i="9"/>
  <c r="C352" i="9"/>
  <c r="B352" i="9"/>
  <c r="A352" i="9"/>
  <c r="E351" i="9"/>
  <c r="D351" i="9"/>
  <c r="C351" i="9"/>
  <c r="B351" i="9"/>
  <c r="A351" i="9"/>
  <c r="E350" i="9"/>
  <c r="D350" i="9"/>
  <c r="C350" i="9"/>
  <c r="B350" i="9"/>
  <c r="A350" i="9"/>
  <c r="E349" i="9"/>
  <c r="D349" i="9"/>
  <c r="C349" i="9"/>
  <c r="B349" i="9"/>
  <c r="A349" i="9"/>
  <c r="E348" i="9"/>
  <c r="D348" i="9"/>
  <c r="C348" i="9"/>
  <c r="B348" i="9"/>
  <c r="A348" i="9"/>
  <c r="E347" i="9"/>
  <c r="D347" i="9"/>
  <c r="C347" i="9"/>
  <c r="B347" i="9"/>
  <c r="A347" i="9"/>
  <c r="E346" i="9"/>
  <c r="D346" i="9"/>
  <c r="C346" i="9"/>
  <c r="B346" i="9"/>
  <c r="A346" i="9"/>
  <c r="E345" i="9"/>
  <c r="D345" i="9"/>
  <c r="C345" i="9"/>
  <c r="B345" i="9"/>
  <c r="A345" i="9"/>
  <c r="E344" i="9"/>
  <c r="D344" i="9"/>
  <c r="C344" i="9"/>
  <c r="B344" i="9"/>
  <c r="A344" i="9"/>
  <c r="E343" i="9"/>
  <c r="D343" i="9"/>
  <c r="C343" i="9"/>
  <c r="B343" i="9"/>
  <c r="A343" i="9"/>
  <c r="E342" i="9"/>
  <c r="D342" i="9"/>
  <c r="C342" i="9"/>
  <c r="B342" i="9"/>
  <c r="A342" i="9"/>
  <c r="E341" i="9"/>
  <c r="D341" i="9"/>
  <c r="C341" i="9"/>
  <c r="B341" i="9"/>
  <c r="A341" i="9"/>
  <c r="E340" i="9"/>
  <c r="D340" i="9"/>
  <c r="C340" i="9"/>
  <c r="B340" i="9"/>
  <c r="A340" i="9"/>
  <c r="E339" i="9"/>
  <c r="D339" i="9"/>
  <c r="C339" i="9"/>
  <c r="B339" i="9"/>
  <c r="A339" i="9"/>
  <c r="E338" i="9"/>
  <c r="D338" i="9"/>
  <c r="C338" i="9"/>
  <c r="B338" i="9"/>
  <c r="A338" i="9"/>
  <c r="E337" i="9"/>
  <c r="D337" i="9"/>
  <c r="C337" i="9"/>
  <c r="B337" i="9"/>
  <c r="A337" i="9"/>
  <c r="E336" i="9"/>
  <c r="D336" i="9"/>
  <c r="C336" i="9"/>
  <c r="B336" i="9"/>
  <c r="A336" i="9"/>
  <c r="E335" i="9"/>
  <c r="D335" i="9"/>
  <c r="C335" i="9"/>
  <c r="B335" i="9"/>
  <c r="A335" i="9"/>
  <c r="E334" i="9"/>
  <c r="D334" i="9"/>
  <c r="C334" i="9"/>
  <c r="B334" i="9"/>
  <c r="A334" i="9"/>
  <c r="E333" i="9"/>
  <c r="D333" i="9"/>
  <c r="C333" i="9"/>
  <c r="B333" i="9"/>
  <c r="A333" i="9"/>
  <c r="E332" i="9"/>
  <c r="D332" i="9"/>
  <c r="C332" i="9"/>
  <c r="B332" i="9"/>
  <c r="A332" i="9"/>
  <c r="E331" i="9"/>
  <c r="D331" i="9"/>
  <c r="C331" i="9"/>
  <c r="B331" i="9"/>
  <c r="A331" i="9"/>
  <c r="E330" i="9"/>
  <c r="D330" i="9"/>
  <c r="C330" i="9"/>
  <c r="B330" i="9"/>
  <c r="A330" i="9"/>
  <c r="E329" i="9"/>
  <c r="D329" i="9"/>
  <c r="C329" i="9"/>
  <c r="B329" i="9"/>
  <c r="A329" i="9"/>
  <c r="E328" i="9"/>
  <c r="D328" i="9"/>
  <c r="C328" i="9"/>
  <c r="B328" i="9"/>
  <c r="A328" i="9"/>
  <c r="E327" i="9"/>
  <c r="D327" i="9"/>
  <c r="C327" i="9"/>
  <c r="B327" i="9"/>
  <c r="A327" i="9"/>
  <c r="E326" i="9"/>
  <c r="D326" i="9"/>
  <c r="C326" i="9"/>
  <c r="B326" i="9"/>
  <c r="A326" i="9"/>
  <c r="E325" i="9"/>
  <c r="D325" i="9"/>
  <c r="C325" i="9"/>
  <c r="B325" i="9"/>
  <c r="A325" i="9"/>
  <c r="E324" i="9"/>
  <c r="D324" i="9"/>
  <c r="C324" i="9"/>
  <c r="B324" i="9"/>
  <c r="A324" i="9"/>
  <c r="E323" i="9"/>
  <c r="D323" i="9"/>
  <c r="C323" i="9"/>
  <c r="B323" i="9"/>
  <c r="A323" i="9"/>
  <c r="E322" i="9"/>
  <c r="D322" i="9"/>
  <c r="C322" i="9"/>
  <c r="B322" i="9"/>
  <c r="A322" i="9"/>
  <c r="E321" i="9"/>
  <c r="D321" i="9"/>
  <c r="C321" i="9"/>
  <c r="B321" i="9"/>
  <c r="A321" i="9"/>
  <c r="E320" i="9"/>
  <c r="D320" i="9"/>
  <c r="C320" i="9"/>
  <c r="B320" i="9"/>
  <c r="A320" i="9"/>
  <c r="E319" i="9"/>
  <c r="D319" i="9"/>
  <c r="C319" i="9"/>
  <c r="B319" i="9"/>
  <c r="A319" i="9"/>
  <c r="E318" i="9"/>
  <c r="D318" i="9"/>
  <c r="C318" i="9"/>
  <c r="B318" i="9"/>
  <c r="A318" i="9"/>
  <c r="E317" i="9"/>
  <c r="D317" i="9"/>
  <c r="C317" i="9"/>
  <c r="B317" i="9"/>
  <c r="A317" i="9"/>
  <c r="E316" i="9"/>
  <c r="D316" i="9"/>
  <c r="C316" i="9"/>
  <c r="B316" i="9"/>
  <c r="A316" i="9"/>
  <c r="E315" i="9"/>
  <c r="D315" i="9"/>
  <c r="C315" i="9"/>
  <c r="B315" i="9"/>
  <c r="A315" i="9"/>
  <c r="E314" i="9"/>
  <c r="D314" i="9"/>
  <c r="C314" i="9"/>
  <c r="B314" i="9"/>
  <c r="A314" i="9"/>
  <c r="E313" i="9"/>
  <c r="D313" i="9"/>
  <c r="C313" i="9"/>
  <c r="B313" i="9"/>
  <c r="A313" i="9"/>
  <c r="E312" i="9"/>
  <c r="D312" i="9"/>
  <c r="C312" i="9"/>
  <c r="B312" i="9"/>
  <c r="A312" i="9"/>
  <c r="E311" i="9"/>
  <c r="D311" i="9"/>
  <c r="C311" i="9"/>
  <c r="B311" i="9"/>
  <c r="A311" i="9"/>
  <c r="E310" i="9"/>
  <c r="D310" i="9"/>
  <c r="C310" i="9"/>
  <c r="B310" i="9"/>
  <c r="A310" i="9"/>
  <c r="E309" i="9"/>
  <c r="D309" i="9"/>
  <c r="C309" i="9"/>
  <c r="B309" i="9"/>
  <c r="A309" i="9"/>
  <c r="E308" i="9"/>
  <c r="D308" i="9"/>
  <c r="C308" i="9"/>
  <c r="B308" i="9"/>
  <c r="A308" i="9"/>
  <c r="E307" i="9"/>
  <c r="D307" i="9"/>
  <c r="C307" i="9"/>
  <c r="B307" i="9"/>
  <c r="A307" i="9"/>
  <c r="E306" i="9"/>
  <c r="D306" i="9"/>
  <c r="C306" i="9"/>
  <c r="B306" i="9"/>
  <c r="A306" i="9"/>
  <c r="E305" i="9"/>
  <c r="D305" i="9"/>
  <c r="C305" i="9"/>
  <c r="B305" i="9"/>
  <c r="A305" i="9"/>
  <c r="E304" i="9"/>
  <c r="D304" i="9"/>
  <c r="C304" i="9"/>
  <c r="B304" i="9"/>
  <c r="A304" i="9"/>
  <c r="E303" i="9"/>
  <c r="D303" i="9"/>
  <c r="C303" i="9"/>
  <c r="B303" i="9"/>
  <c r="A303" i="9"/>
  <c r="E302" i="9"/>
  <c r="D302" i="9"/>
  <c r="C302" i="9"/>
  <c r="B302" i="9"/>
  <c r="A302" i="9"/>
  <c r="E301" i="9"/>
  <c r="D301" i="9"/>
  <c r="C301" i="9"/>
  <c r="B301" i="9"/>
  <c r="A301" i="9"/>
  <c r="E300" i="9"/>
  <c r="D300" i="9"/>
  <c r="C300" i="9"/>
  <c r="B300" i="9"/>
  <c r="A300" i="9"/>
  <c r="E299" i="9"/>
  <c r="D299" i="9"/>
  <c r="C299" i="9"/>
  <c r="B299" i="9"/>
  <c r="A299" i="9"/>
  <c r="E298" i="9"/>
  <c r="D298" i="9"/>
  <c r="C298" i="9"/>
  <c r="B298" i="9"/>
  <c r="A298" i="9"/>
  <c r="E297" i="9"/>
  <c r="D297" i="9"/>
  <c r="C297" i="9"/>
  <c r="B297" i="9"/>
  <c r="A297" i="9"/>
  <c r="E296" i="9"/>
  <c r="D296" i="9"/>
  <c r="C296" i="9"/>
  <c r="B296" i="9"/>
  <c r="A296" i="9"/>
  <c r="E295" i="9"/>
  <c r="D295" i="9"/>
  <c r="C295" i="9"/>
  <c r="B295" i="9"/>
  <c r="A295" i="9"/>
  <c r="E294" i="9"/>
  <c r="D294" i="9"/>
  <c r="C294" i="9"/>
  <c r="B294" i="9"/>
  <c r="A294" i="9"/>
  <c r="E293" i="9"/>
  <c r="D293" i="9"/>
  <c r="C293" i="9"/>
  <c r="B293" i="9"/>
  <c r="A293" i="9"/>
  <c r="E292" i="9"/>
  <c r="D292" i="9"/>
  <c r="C292" i="9"/>
  <c r="B292" i="9"/>
  <c r="A292" i="9"/>
  <c r="E291" i="9"/>
  <c r="D291" i="9"/>
  <c r="C291" i="9"/>
  <c r="B291" i="9"/>
  <c r="A291" i="9"/>
  <c r="E290" i="9"/>
  <c r="D290" i="9"/>
  <c r="C290" i="9"/>
  <c r="B290" i="9"/>
  <c r="A290" i="9"/>
  <c r="E289" i="9"/>
  <c r="D289" i="9"/>
  <c r="C289" i="9"/>
  <c r="B289" i="9"/>
  <c r="A289" i="9"/>
  <c r="E288" i="9"/>
  <c r="D288" i="9"/>
  <c r="C288" i="9"/>
  <c r="B288" i="9"/>
  <c r="A288" i="9"/>
  <c r="E287" i="9"/>
  <c r="D287" i="9"/>
  <c r="C287" i="9"/>
  <c r="B287" i="9"/>
  <c r="A287" i="9"/>
  <c r="E286" i="9"/>
  <c r="D286" i="9"/>
  <c r="C286" i="9"/>
  <c r="B286" i="9"/>
  <c r="A286" i="9"/>
  <c r="E285" i="9"/>
  <c r="D285" i="9"/>
  <c r="C285" i="9"/>
  <c r="B285" i="9"/>
  <c r="A285" i="9"/>
  <c r="E284" i="9"/>
  <c r="D284" i="9"/>
  <c r="C284" i="9"/>
  <c r="B284" i="9"/>
  <c r="A284" i="9"/>
  <c r="E283" i="9"/>
  <c r="D283" i="9"/>
  <c r="C283" i="9"/>
  <c r="B283" i="9"/>
  <c r="A283" i="9"/>
  <c r="E282" i="9"/>
  <c r="D282" i="9"/>
  <c r="C282" i="9"/>
  <c r="B282" i="9"/>
  <c r="A282" i="9"/>
  <c r="E281" i="9"/>
  <c r="D281" i="9"/>
  <c r="C281" i="9"/>
  <c r="B281" i="9"/>
  <c r="A281" i="9"/>
  <c r="E280" i="9"/>
  <c r="D280" i="9"/>
  <c r="C280" i="9"/>
  <c r="B280" i="9"/>
  <c r="A280" i="9"/>
  <c r="E279" i="9"/>
  <c r="D279" i="9"/>
  <c r="C279" i="9"/>
  <c r="B279" i="9"/>
  <c r="A279" i="9"/>
  <c r="E278" i="9"/>
  <c r="D278" i="9"/>
  <c r="C278" i="9"/>
  <c r="B278" i="9"/>
  <c r="A278" i="9"/>
  <c r="E277" i="9"/>
  <c r="D277" i="9"/>
  <c r="C277" i="9"/>
  <c r="B277" i="9"/>
  <c r="A277" i="9"/>
  <c r="E276" i="9"/>
  <c r="D276" i="9"/>
  <c r="C276" i="9"/>
  <c r="B276" i="9"/>
  <c r="A276" i="9"/>
  <c r="E275" i="9"/>
  <c r="D275" i="9"/>
  <c r="C275" i="9"/>
  <c r="B275" i="9"/>
  <c r="A275" i="9"/>
  <c r="E274" i="9"/>
  <c r="D274" i="9"/>
  <c r="C274" i="9"/>
  <c r="B274" i="9"/>
  <c r="A274" i="9"/>
  <c r="E273" i="9"/>
  <c r="D273" i="9"/>
  <c r="C273" i="9"/>
  <c r="B273" i="9"/>
  <c r="A273" i="9"/>
  <c r="E272" i="9"/>
  <c r="D272" i="9"/>
  <c r="C272" i="9"/>
  <c r="B272" i="9"/>
  <c r="A272" i="9"/>
  <c r="E271" i="9"/>
  <c r="D271" i="9"/>
  <c r="C271" i="9"/>
  <c r="B271" i="9"/>
  <c r="A271" i="9"/>
  <c r="E270" i="9"/>
  <c r="D270" i="9"/>
  <c r="C270" i="9"/>
  <c r="B270" i="9"/>
  <c r="A270" i="9"/>
  <c r="E269" i="9"/>
  <c r="D269" i="9"/>
  <c r="C269" i="9"/>
  <c r="B269" i="9"/>
  <c r="A269" i="9"/>
  <c r="E268" i="9"/>
  <c r="D268" i="9"/>
  <c r="C268" i="9"/>
  <c r="B268" i="9"/>
  <c r="A268" i="9"/>
  <c r="E267" i="9"/>
  <c r="D267" i="9"/>
  <c r="C267" i="9"/>
  <c r="B267" i="9"/>
  <c r="A267" i="9"/>
  <c r="E266" i="9"/>
  <c r="D266" i="9"/>
  <c r="C266" i="9"/>
  <c r="B266" i="9"/>
  <c r="A266" i="9"/>
  <c r="E265" i="9"/>
  <c r="D265" i="9"/>
  <c r="C265" i="9"/>
  <c r="B265" i="9"/>
  <c r="A265" i="9"/>
  <c r="E264" i="9"/>
  <c r="D264" i="9"/>
  <c r="C264" i="9"/>
  <c r="B264" i="9"/>
  <c r="A264" i="9"/>
  <c r="E263" i="9"/>
  <c r="D263" i="9"/>
  <c r="C263" i="9"/>
  <c r="B263" i="9"/>
  <c r="A263" i="9"/>
  <c r="E262" i="9"/>
  <c r="D262" i="9"/>
  <c r="C262" i="9"/>
  <c r="B262" i="9"/>
  <c r="A262" i="9"/>
  <c r="E261" i="9"/>
  <c r="D261" i="9"/>
  <c r="C261" i="9"/>
  <c r="B261" i="9"/>
  <c r="A261" i="9"/>
  <c r="E260" i="9"/>
  <c r="D260" i="9"/>
  <c r="C260" i="9"/>
  <c r="B260" i="9"/>
  <c r="A260" i="9"/>
  <c r="E259" i="9"/>
  <c r="D259" i="9"/>
  <c r="C259" i="9"/>
  <c r="B259" i="9"/>
  <c r="A259" i="9"/>
  <c r="E258" i="9"/>
  <c r="D258" i="9"/>
  <c r="C258" i="9"/>
  <c r="B258" i="9"/>
  <c r="A258" i="9"/>
  <c r="E257" i="9"/>
  <c r="D257" i="9"/>
  <c r="C257" i="9"/>
  <c r="B257" i="9"/>
  <c r="A257" i="9"/>
  <c r="E256" i="9"/>
  <c r="D256" i="9"/>
  <c r="C256" i="9"/>
  <c r="B256" i="9"/>
  <c r="A256" i="9"/>
  <c r="E255" i="9"/>
  <c r="D255" i="9"/>
  <c r="C255" i="9"/>
  <c r="B255" i="9"/>
  <c r="A255" i="9"/>
  <c r="E254" i="9"/>
  <c r="D254" i="9"/>
  <c r="C254" i="9"/>
  <c r="B254" i="9"/>
  <c r="A254" i="9"/>
  <c r="E253" i="9"/>
  <c r="D253" i="9"/>
  <c r="C253" i="9"/>
  <c r="B253" i="9"/>
  <c r="A253" i="9"/>
  <c r="E252" i="9"/>
  <c r="D252" i="9"/>
  <c r="C252" i="9"/>
  <c r="B252" i="9"/>
  <c r="A252" i="9"/>
  <c r="E251" i="9"/>
  <c r="D251" i="9"/>
  <c r="C251" i="9"/>
  <c r="B251" i="9"/>
  <c r="A251" i="9"/>
  <c r="E250" i="9"/>
  <c r="D250" i="9"/>
  <c r="C250" i="9"/>
  <c r="B250" i="9"/>
  <c r="A250" i="9"/>
  <c r="E249" i="9"/>
  <c r="D249" i="9"/>
  <c r="C249" i="9"/>
  <c r="B249" i="9"/>
  <c r="A249" i="9"/>
  <c r="E248" i="9"/>
  <c r="D248" i="9"/>
  <c r="C248" i="9"/>
  <c r="B248" i="9"/>
  <c r="A248" i="9"/>
  <c r="E247" i="9"/>
  <c r="D247" i="9"/>
  <c r="C247" i="9"/>
  <c r="B247" i="9"/>
  <c r="A247" i="9"/>
  <c r="E246" i="9"/>
  <c r="D246" i="9"/>
  <c r="C246" i="9"/>
  <c r="B246" i="9"/>
  <c r="A246" i="9"/>
  <c r="E245" i="9"/>
  <c r="D245" i="9"/>
  <c r="C245" i="9"/>
  <c r="B245" i="9"/>
  <c r="A245" i="9"/>
  <c r="E244" i="9"/>
  <c r="D244" i="9"/>
  <c r="C244" i="9"/>
  <c r="B244" i="9"/>
  <c r="A244" i="9"/>
  <c r="E243" i="9"/>
  <c r="D243" i="9"/>
  <c r="C243" i="9"/>
  <c r="B243" i="9"/>
  <c r="A243" i="9"/>
  <c r="E242" i="9"/>
  <c r="D242" i="9"/>
  <c r="C242" i="9"/>
  <c r="B242" i="9"/>
  <c r="A242" i="9"/>
  <c r="E241" i="9"/>
  <c r="D241" i="9"/>
  <c r="C241" i="9"/>
  <c r="B241" i="9"/>
  <c r="A241" i="9"/>
  <c r="E240" i="9"/>
  <c r="D240" i="9"/>
  <c r="C240" i="9"/>
  <c r="B240" i="9"/>
  <c r="A240" i="9"/>
  <c r="E239" i="9"/>
  <c r="D239" i="9"/>
  <c r="C239" i="9"/>
  <c r="B239" i="9"/>
  <c r="A239" i="9"/>
  <c r="E238" i="9"/>
  <c r="D238" i="9"/>
  <c r="C238" i="9"/>
  <c r="B238" i="9"/>
  <c r="A238" i="9"/>
  <c r="E237" i="9"/>
  <c r="D237" i="9"/>
  <c r="C237" i="9"/>
  <c r="B237" i="9"/>
  <c r="A237" i="9"/>
  <c r="E236" i="9"/>
  <c r="D236" i="9"/>
  <c r="C236" i="9"/>
  <c r="B236" i="9"/>
  <c r="A236" i="9"/>
  <c r="E235" i="9"/>
  <c r="D235" i="9"/>
  <c r="C235" i="9"/>
  <c r="B235" i="9"/>
  <c r="A235" i="9"/>
  <c r="E234" i="9"/>
  <c r="D234" i="9"/>
  <c r="C234" i="9"/>
  <c r="B234" i="9"/>
  <c r="A234" i="9"/>
  <c r="E233" i="9"/>
  <c r="D233" i="9"/>
  <c r="C233" i="9"/>
  <c r="B233" i="9"/>
  <c r="A233" i="9"/>
  <c r="E232" i="9"/>
  <c r="D232" i="9"/>
  <c r="C232" i="9"/>
  <c r="B232" i="9"/>
  <c r="A232" i="9"/>
  <c r="E231" i="9"/>
  <c r="D231" i="9"/>
  <c r="C231" i="9"/>
  <c r="B231" i="9"/>
  <c r="A231" i="9"/>
  <c r="E230" i="9"/>
  <c r="D230" i="9"/>
  <c r="C230" i="9"/>
  <c r="B230" i="9"/>
  <c r="A230" i="9"/>
  <c r="E229" i="9"/>
  <c r="D229" i="9"/>
  <c r="C229" i="9"/>
  <c r="B229" i="9"/>
  <c r="A229" i="9"/>
  <c r="E228" i="9"/>
  <c r="D228" i="9"/>
  <c r="C228" i="9"/>
  <c r="B228" i="9"/>
  <c r="A228" i="9"/>
  <c r="E227" i="9"/>
  <c r="D227" i="9"/>
  <c r="C227" i="9"/>
  <c r="B227" i="9"/>
  <c r="A227" i="9"/>
  <c r="E226" i="9"/>
  <c r="D226" i="9"/>
  <c r="C226" i="9"/>
  <c r="B226" i="9"/>
  <c r="A226" i="9"/>
  <c r="E225" i="9"/>
  <c r="D225" i="9"/>
  <c r="C225" i="9"/>
  <c r="B225" i="9"/>
  <c r="A225" i="9"/>
  <c r="E224" i="9"/>
  <c r="D224" i="9"/>
  <c r="C224" i="9"/>
  <c r="B224" i="9"/>
  <c r="A224" i="9"/>
  <c r="E223" i="9"/>
  <c r="D223" i="9"/>
  <c r="C223" i="9"/>
  <c r="B223" i="9"/>
  <c r="A223" i="9"/>
  <c r="E222" i="9"/>
  <c r="D222" i="9"/>
  <c r="C222" i="9"/>
  <c r="B222" i="9"/>
  <c r="A222" i="9"/>
  <c r="E221" i="9"/>
  <c r="D221" i="9"/>
  <c r="C221" i="9"/>
  <c r="B221" i="9"/>
  <c r="A221" i="9"/>
  <c r="E220" i="9"/>
  <c r="D220" i="9"/>
  <c r="C220" i="9"/>
  <c r="B220" i="9"/>
  <c r="A220" i="9"/>
  <c r="E219" i="9"/>
  <c r="D219" i="9"/>
  <c r="C219" i="9"/>
  <c r="B219" i="9"/>
  <c r="A219" i="9"/>
  <c r="E218" i="9"/>
  <c r="D218" i="9"/>
  <c r="C218" i="9"/>
  <c r="B218" i="9"/>
  <c r="A218" i="9"/>
  <c r="E217" i="9"/>
  <c r="D217" i="9"/>
  <c r="C217" i="9"/>
  <c r="B217" i="9"/>
  <c r="A217" i="9"/>
  <c r="E216" i="9"/>
  <c r="D216" i="9"/>
  <c r="C216" i="9"/>
  <c r="B216" i="9"/>
  <c r="A216" i="9"/>
  <c r="E215" i="9"/>
  <c r="D215" i="9"/>
  <c r="C215" i="9"/>
  <c r="B215" i="9"/>
  <c r="A215" i="9"/>
  <c r="E214" i="9"/>
  <c r="D214" i="9"/>
  <c r="C214" i="9"/>
  <c r="B214" i="9"/>
  <c r="A214" i="9"/>
  <c r="E213" i="9"/>
  <c r="D213" i="9"/>
  <c r="C213" i="9"/>
  <c r="B213" i="9"/>
  <c r="A213" i="9"/>
  <c r="E212" i="9"/>
  <c r="D212" i="9"/>
  <c r="C212" i="9"/>
  <c r="B212" i="9"/>
  <c r="A212" i="9"/>
  <c r="E211" i="9"/>
  <c r="D211" i="9"/>
  <c r="C211" i="9"/>
  <c r="B211" i="9"/>
  <c r="A211" i="9"/>
  <c r="E210" i="9"/>
  <c r="D210" i="9"/>
  <c r="C210" i="9"/>
  <c r="B210" i="9"/>
  <c r="A210" i="9"/>
  <c r="E209" i="9"/>
  <c r="D209" i="9"/>
  <c r="C209" i="9"/>
  <c r="B209" i="9"/>
  <c r="A209" i="9"/>
  <c r="E208" i="9"/>
  <c r="D208" i="9"/>
  <c r="C208" i="9"/>
  <c r="B208" i="9"/>
  <c r="A208" i="9"/>
  <c r="E207" i="9"/>
  <c r="D207" i="9"/>
  <c r="C207" i="9"/>
  <c r="B207" i="9"/>
  <c r="A207" i="9"/>
  <c r="E206" i="9"/>
  <c r="D206" i="9"/>
  <c r="C206" i="9"/>
  <c r="B206" i="9"/>
  <c r="A206" i="9"/>
  <c r="E205" i="9"/>
  <c r="D205" i="9"/>
  <c r="C205" i="9"/>
  <c r="B205" i="9"/>
  <c r="A205" i="9"/>
  <c r="E204" i="9"/>
  <c r="D204" i="9"/>
  <c r="C204" i="9"/>
  <c r="B204" i="9"/>
  <c r="A204" i="9"/>
  <c r="E203" i="9"/>
  <c r="D203" i="9"/>
  <c r="C203" i="9"/>
  <c r="B203" i="9"/>
  <c r="A203" i="9"/>
  <c r="E202" i="9"/>
  <c r="D202" i="9"/>
  <c r="C202" i="9"/>
  <c r="B202" i="9"/>
  <c r="A202" i="9"/>
  <c r="E201" i="9"/>
  <c r="D201" i="9"/>
  <c r="C201" i="9"/>
  <c r="B201" i="9"/>
  <c r="A201" i="9"/>
  <c r="E200" i="9"/>
  <c r="D200" i="9"/>
  <c r="C200" i="9"/>
  <c r="B200" i="9"/>
  <c r="A200" i="9"/>
  <c r="E199" i="9"/>
  <c r="D199" i="9"/>
  <c r="C199" i="9"/>
  <c r="B199" i="9"/>
  <c r="A199" i="9"/>
  <c r="E198" i="9"/>
  <c r="D198" i="9"/>
  <c r="C198" i="9"/>
  <c r="B198" i="9"/>
  <c r="A198" i="9"/>
  <c r="E197" i="9"/>
  <c r="D197" i="9"/>
  <c r="C197" i="9"/>
  <c r="B197" i="9"/>
  <c r="A197" i="9"/>
  <c r="E196" i="9"/>
  <c r="D196" i="9"/>
  <c r="C196" i="9"/>
  <c r="B196" i="9"/>
  <c r="A196" i="9"/>
  <c r="E195" i="9"/>
  <c r="D195" i="9"/>
  <c r="C195" i="9"/>
  <c r="B195" i="9"/>
  <c r="A195" i="9"/>
  <c r="E194" i="9"/>
  <c r="D194" i="9"/>
  <c r="C194" i="9"/>
  <c r="B194" i="9"/>
  <c r="A194" i="9"/>
  <c r="E193" i="9"/>
  <c r="D193" i="9"/>
  <c r="C193" i="9"/>
  <c r="B193" i="9"/>
  <c r="A193" i="9"/>
  <c r="E192" i="9"/>
  <c r="D192" i="9"/>
  <c r="C192" i="9"/>
  <c r="B192" i="9"/>
  <c r="A192" i="9"/>
  <c r="E191" i="9"/>
  <c r="D191" i="9"/>
  <c r="C191" i="9"/>
  <c r="B191" i="9"/>
  <c r="A191" i="9"/>
  <c r="E190" i="9"/>
  <c r="D190" i="9"/>
  <c r="C190" i="9"/>
  <c r="B190" i="9"/>
  <c r="A190" i="9"/>
  <c r="E189" i="9"/>
  <c r="D189" i="9"/>
  <c r="C189" i="9"/>
  <c r="B189" i="9"/>
  <c r="A189" i="9"/>
  <c r="E188" i="9"/>
  <c r="D188" i="9"/>
  <c r="C188" i="9"/>
  <c r="B188" i="9"/>
  <c r="A188" i="9"/>
  <c r="E187" i="9"/>
  <c r="D187" i="9"/>
  <c r="C187" i="9"/>
  <c r="B187" i="9"/>
  <c r="A187" i="9"/>
  <c r="E186" i="9"/>
  <c r="D186" i="9"/>
  <c r="C186" i="9"/>
  <c r="B186" i="9"/>
  <c r="A186" i="9"/>
  <c r="E185" i="9"/>
  <c r="D185" i="9"/>
  <c r="C185" i="9"/>
  <c r="B185" i="9"/>
  <c r="A185" i="9"/>
  <c r="E184" i="9"/>
  <c r="D184" i="9"/>
  <c r="C184" i="9"/>
  <c r="B184" i="9"/>
  <c r="A184" i="9"/>
  <c r="E183" i="9"/>
  <c r="D183" i="9"/>
  <c r="C183" i="9"/>
  <c r="B183" i="9"/>
  <c r="A183" i="9"/>
  <c r="E182" i="9"/>
  <c r="D182" i="9"/>
  <c r="C182" i="9"/>
  <c r="B182" i="9"/>
  <c r="A182" i="9"/>
  <c r="E181" i="9"/>
  <c r="D181" i="9"/>
  <c r="C181" i="9"/>
  <c r="B181" i="9"/>
  <c r="A181" i="9"/>
  <c r="E180" i="9"/>
  <c r="D180" i="9"/>
  <c r="C180" i="9"/>
  <c r="B180" i="9"/>
  <c r="A180" i="9"/>
  <c r="E179" i="9"/>
  <c r="D179" i="9"/>
  <c r="C179" i="9"/>
  <c r="B179" i="9"/>
  <c r="A179" i="9"/>
  <c r="E178" i="9"/>
  <c r="D178" i="9"/>
  <c r="C178" i="9"/>
  <c r="B178" i="9"/>
  <c r="A178" i="9"/>
  <c r="E177" i="9"/>
  <c r="D177" i="9"/>
  <c r="C177" i="9"/>
  <c r="B177" i="9"/>
  <c r="A177" i="9"/>
  <c r="E176" i="9"/>
  <c r="D176" i="9"/>
  <c r="C176" i="9"/>
  <c r="B176" i="9"/>
  <c r="A176" i="9"/>
  <c r="E175" i="9"/>
  <c r="D175" i="9"/>
  <c r="C175" i="9"/>
  <c r="B175" i="9"/>
  <c r="A175" i="9"/>
  <c r="E174" i="9"/>
  <c r="D174" i="9"/>
  <c r="C174" i="9"/>
  <c r="B174" i="9"/>
  <c r="A174" i="9"/>
  <c r="E173" i="9"/>
  <c r="D173" i="9"/>
  <c r="C173" i="9"/>
  <c r="B173" i="9"/>
  <c r="A173" i="9"/>
  <c r="E172" i="9"/>
  <c r="D172" i="9"/>
  <c r="C172" i="9"/>
  <c r="B172" i="9"/>
  <c r="A172" i="9"/>
  <c r="E171" i="9"/>
  <c r="D171" i="9"/>
  <c r="C171" i="9"/>
  <c r="B171" i="9"/>
  <c r="A171" i="9"/>
  <c r="E170" i="9"/>
  <c r="D170" i="9"/>
  <c r="C170" i="9"/>
  <c r="B170" i="9"/>
  <c r="A170" i="9"/>
  <c r="E169" i="9"/>
  <c r="D169" i="9"/>
  <c r="C169" i="9"/>
  <c r="B169" i="9"/>
  <c r="A169" i="9"/>
  <c r="E168" i="9"/>
  <c r="D168" i="9"/>
  <c r="C168" i="9"/>
  <c r="B168" i="9"/>
  <c r="A168" i="9"/>
  <c r="E167" i="9"/>
  <c r="D167" i="9"/>
  <c r="C167" i="9"/>
  <c r="B167" i="9"/>
  <c r="A167" i="9"/>
  <c r="E166" i="9"/>
  <c r="D166" i="9"/>
  <c r="C166" i="9"/>
  <c r="B166" i="9"/>
  <c r="A166" i="9"/>
  <c r="E165" i="9"/>
  <c r="D165" i="9"/>
  <c r="C165" i="9"/>
  <c r="B165" i="9"/>
  <c r="A165" i="9"/>
  <c r="E164" i="9"/>
  <c r="D164" i="9"/>
  <c r="C164" i="9"/>
  <c r="B164" i="9"/>
  <c r="A164" i="9"/>
  <c r="E163" i="9"/>
  <c r="D163" i="9"/>
  <c r="C163" i="9"/>
  <c r="B163" i="9"/>
  <c r="A163" i="9"/>
  <c r="E162" i="9"/>
  <c r="D162" i="9"/>
  <c r="C162" i="9"/>
  <c r="B162" i="9"/>
  <c r="A162" i="9"/>
  <c r="E161" i="9"/>
  <c r="D161" i="9"/>
  <c r="C161" i="9"/>
  <c r="B161" i="9"/>
  <c r="A161" i="9"/>
  <c r="E160" i="9"/>
  <c r="D160" i="9"/>
  <c r="C160" i="9"/>
  <c r="B160" i="9"/>
  <c r="A160" i="9"/>
  <c r="E159" i="9"/>
  <c r="D159" i="9"/>
  <c r="C159" i="9"/>
  <c r="B159" i="9"/>
  <c r="A159" i="9"/>
  <c r="E158" i="9"/>
  <c r="D158" i="9"/>
  <c r="C158" i="9"/>
  <c r="B158" i="9"/>
  <c r="A158" i="9"/>
  <c r="E157" i="9"/>
  <c r="D157" i="9"/>
  <c r="C157" i="9"/>
  <c r="B157" i="9"/>
  <c r="A157" i="9"/>
  <c r="E156" i="9"/>
  <c r="D156" i="9"/>
  <c r="C156" i="9"/>
  <c r="B156" i="9"/>
  <c r="A156" i="9"/>
  <c r="E155" i="9"/>
  <c r="D155" i="9"/>
  <c r="C155" i="9"/>
  <c r="B155" i="9"/>
  <c r="A155" i="9"/>
  <c r="E154" i="9"/>
  <c r="D154" i="9"/>
  <c r="C154" i="9"/>
  <c r="B154" i="9"/>
  <c r="A154" i="9"/>
  <c r="E153" i="9"/>
  <c r="D153" i="9"/>
  <c r="C153" i="9"/>
  <c r="B153" i="9"/>
  <c r="A153" i="9"/>
  <c r="E152" i="9"/>
  <c r="D152" i="9"/>
  <c r="C152" i="9"/>
  <c r="B152" i="9"/>
  <c r="A152" i="9"/>
  <c r="E151" i="9"/>
  <c r="D151" i="9"/>
  <c r="C151" i="9"/>
  <c r="B151" i="9"/>
  <c r="A151" i="9"/>
  <c r="E150" i="9"/>
  <c r="D150" i="9"/>
  <c r="C150" i="9"/>
  <c r="B150" i="9"/>
  <c r="A150" i="9"/>
  <c r="E149" i="9"/>
  <c r="D149" i="9"/>
  <c r="C149" i="9"/>
  <c r="B149" i="9"/>
  <c r="A149" i="9"/>
  <c r="E148" i="9"/>
  <c r="D148" i="9"/>
  <c r="C148" i="9"/>
  <c r="B148" i="9"/>
  <c r="A148" i="9"/>
  <c r="E147" i="9"/>
  <c r="D147" i="9"/>
  <c r="C147" i="9"/>
  <c r="B147" i="9"/>
  <c r="A147" i="9"/>
  <c r="E146" i="9"/>
  <c r="D146" i="9"/>
  <c r="C146" i="9"/>
  <c r="B146" i="9"/>
  <c r="A146" i="9"/>
  <c r="E145" i="9"/>
  <c r="D145" i="9"/>
  <c r="C145" i="9"/>
  <c r="B145" i="9"/>
  <c r="A145" i="9"/>
  <c r="E144" i="9"/>
  <c r="D144" i="9"/>
  <c r="C144" i="9"/>
  <c r="B144" i="9"/>
  <c r="A144" i="9"/>
  <c r="E143" i="9"/>
  <c r="D143" i="9"/>
  <c r="C143" i="9"/>
  <c r="B143" i="9"/>
  <c r="A143" i="9"/>
  <c r="E142" i="9"/>
  <c r="D142" i="9"/>
  <c r="C142" i="9"/>
  <c r="B142" i="9"/>
  <c r="A142" i="9"/>
  <c r="E141" i="9"/>
  <c r="D141" i="9"/>
  <c r="C141" i="9"/>
  <c r="B141" i="9"/>
  <c r="A141" i="9"/>
  <c r="E140" i="9"/>
  <c r="D140" i="9"/>
  <c r="C140" i="9"/>
  <c r="B140" i="9"/>
  <c r="A140" i="9"/>
  <c r="E139" i="9"/>
  <c r="D139" i="9"/>
  <c r="C139" i="9"/>
  <c r="B139" i="9"/>
  <c r="A139" i="9"/>
  <c r="E138" i="9"/>
  <c r="D138" i="9"/>
  <c r="C138" i="9"/>
  <c r="B138" i="9"/>
  <c r="A138" i="9"/>
  <c r="E137" i="9"/>
  <c r="D137" i="9"/>
  <c r="C137" i="9"/>
  <c r="B137" i="9"/>
  <c r="A137" i="9"/>
  <c r="E136" i="9"/>
  <c r="D136" i="9"/>
  <c r="C136" i="9"/>
  <c r="B136" i="9"/>
  <c r="A136" i="9"/>
  <c r="E135" i="9"/>
  <c r="D135" i="9"/>
  <c r="C135" i="9"/>
  <c r="B135" i="9"/>
  <c r="A135" i="9"/>
  <c r="E134" i="9"/>
  <c r="D134" i="9"/>
  <c r="C134" i="9"/>
  <c r="B134" i="9"/>
  <c r="A134" i="9"/>
  <c r="E133" i="9"/>
  <c r="D133" i="9"/>
  <c r="C133" i="9"/>
  <c r="B133" i="9"/>
  <c r="A133" i="9"/>
  <c r="E132" i="9"/>
  <c r="D132" i="9"/>
  <c r="C132" i="9"/>
  <c r="B132" i="9"/>
  <c r="A132" i="9"/>
  <c r="E131" i="9"/>
  <c r="D131" i="9"/>
  <c r="C131" i="9"/>
  <c r="B131" i="9"/>
  <c r="A131" i="9"/>
  <c r="E130" i="9"/>
  <c r="D130" i="9"/>
  <c r="C130" i="9"/>
  <c r="B130" i="9"/>
  <c r="A130" i="9"/>
  <c r="E129" i="9"/>
  <c r="D129" i="9"/>
  <c r="C129" i="9"/>
  <c r="B129" i="9"/>
  <c r="A129" i="9"/>
  <c r="E128" i="9"/>
  <c r="D128" i="9"/>
  <c r="C128" i="9"/>
  <c r="B128" i="9"/>
  <c r="A128" i="9"/>
  <c r="E127" i="9"/>
  <c r="D127" i="9"/>
  <c r="C127" i="9"/>
  <c r="B127" i="9"/>
  <c r="A127" i="9"/>
  <c r="E126" i="9"/>
  <c r="D126" i="9"/>
  <c r="C126" i="9"/>
  <c r="B126" i="9"/>
  <c r="A126" i="9"/>
  <c r="E125" i="9"/>
  <c r="D125" i="9"/>
  <c r="C125" i="9"/>
  <c r="B125" i="9"/>
  <c r="A125" i="9"/>
  <c r="E124" i="9"/>
  <c r="D124" i="9"/>
  <c r="C124" i="9"/>
  <c r="B124" i="9"/>
  <c r="A124" i="9"/>
  <c r="E123" i="9"/>
  <c r="D123" i="9"/>
  <c r="C123" i="9"/>
  <c r="B123" i="9"/>
  <c r="A123" i="9"/>
  <c r="E122" i="9"/>
  <c r="D122" i="9"/>
  <c r="C122" i="9"/>
  <c r="B122" i="9"/>
  <c r="A122" i="9"/>
  <c r="E121" i="9"/>
  <c r="D121" i="9"/>
  <c r="C121" i="9"/>
  <c r="B121" i="9"/>
  <c r="A121" i="9"/>
  <c r="E120" i="9"/>
  <c r="D120" i="9"/>
  <c r="C120" i="9"/>
  <c r="B120" i="9"/>
  <c r="A120" i="9"/>
  <c r="E119" i="9"/>
  <c r="D119" i="9"/>
  <c r="C119" i="9"/>
  <c r="B119" i="9"/>
  <c r="A119" i="9"/>
  <c r="E118" i="9"/>
  <c r="D118" i="9"/>
  <c r="C118" i="9"/>
  <c r="B118" i="9"/>
  <c r="A118" i="9"/>
  <c r="E117" i="9"/>
  <c r="D117" i="9"/>
  <c r="C117" i="9"/>
  <c r="B117" i="9"/>
  <c r="A117" i="9"/>
  <c r="E116" i="9"/>
  <c r="D116" i="9"/>
  <c r="C116" i="9"/>
  <c r="B116" i="9"/>
  <c r="A116" i="9"/>
  <c r="E115" i="9"/>
  <c r="D115" i="9"/>
  <c r="C115" i="9"/>
  <c r="B115" i="9"/>
  <c r="A115" i="9"/>
  <c r="E114" i="9"/>
  <c r="D114" i="9"/>
  <c r="C114" i="9"/>
  <c r="B114" i="9"/>
  <c r="A114" i="9"/>
  <c r="E113" i="9"/>
  <c r="D113" i="9"/>
  <c r="C113" i="9"/>
  <c r="B113" i="9"/>
  <c r="A113" i="9"/>
  <c r="E112" i="9"/>
  <c r="D112" i="9"/>
  <c r="C112" i="9"/>
  <c r="B112" i="9"/>
  <c r="A112" i="9"/>
  <c r="E111" i="9"/>
  <c r="D111" i="9"/>
  <c r="C111" i="9"/>
  <c r="B111" i="9"/>
  <c r="A111" i="9"/>
  <c r="E110" i="9"/>
  <c r="D110" i="9"/>
  <c r="C110" i="9"/>
  <c r="B110" i="9"/>
  <c r="A110" i="9"/>
  <c r="E109" i="9"/>
  <c r="D109" i="9"/>
  <c r="C109" i="9"/>
  <c r="B109" i="9"/>
  <c r="A109" i="9"/>
  <c r="E108" i="9"/>
  <c r="D108" i="9"/>
  <c r="C108" i="9"/>
  <c r="B108" i="9"/>
  <c r="A108" i="9"/>
  <c r="E107" i="9"/>
  <c r="D107" i="9"/>
  <c r="C107" i="9"/>
  <c r="B107" i="9"/>
  <c r="A107" i="9"/>
  <c r="E106" i="9"/>
  <c r="D106" i="9"/>
  <c r="C106" i="9"/>
  <c r="B106" i="9"/>
  <c r="A106" i="9"/>
  <c r="E105" i="9"/>
  <c r="D105" i="9"/>
  <c r="C105" i="9"/>
  <c r="B105" i="9"/>
  <c r="A105" i="9"/>
  <c r="E104" i="9"/>
  <c r="D104" i="9"/>
  <c r="C104" i="9"/>
  <c r="B104" i="9"/>
  <c r="A104" i="9"/>
  <c r="E103" i="9"/>
  <c r="D103" i="9"/>
  <c r="C103" i="9"/>
  <c r="B103" i="9"/>
  <c r="A103" i="9"/>
  <c r="E102" i="9"/>
  <c r="D102" i="9"/>
  <c r="C102" i="9"/>
  <c r="B102" i="9"/>
  <c r="A102" i="9"/>
  <c r="E101" i="9"/>
  <c r="D101" i="9"/>
  <c r="C101" i="9"/>
  <c r="B101" i="9"/>
  <c r="A101" i="9"/>
  <c r="E100" i="9"/>
  <c r="D100" i="9"/>
  <c r="C100" i="9"/>
  <c r="B100" i="9"/>
  <c r="A100" i="9"/>
  <c r="E99" i="9"/>
  <c r="D99" i="9"/>
  <c r="C99" i="9"/>
  <c r="B99" i="9"/>
  <c r="A99" i="9"/>
  <c r="E98" i="9"/>
  <c r="D98" i="9"/>
  <c r="C98" i="9"/>
  <c r="B98" i="9"/>
  <c r="A98" i="9"/>
  <c r="E97" i="9"/>
  <c r="D97" i="9"/>
  <c r="C97" i="9"/>
  <c r="B97" i="9"/>
  <c r="A97" i="9"/>
  <c r="E96" i="9"/>
  <c r="D96" i="9"/>
  <c r="C96" i="9"/>
  <c r="B96" i="9"/>
  <c r="A96" i="9"/>
  <c r="E95" i="9"/>
  <c r="D95" i="9"/>
  <c r="C95" i="9"/>
  <c r="B95" i="9"/>
  <c r="A95" i="9"/>
  <c r="E94" i="9"/>
  <c r="D94" i="9"/>
  <c r="C94" i="9"/>
  <c r="B94" i="9"/>
  <c r="A94" i="9"/>
  <c r="E93" i="9"/>
  <c r="D93" i="9"/>
  <c r="C93" i="9"/>
  <c r="B93" i="9"/>
  <c r="A93" i="9"/>
  <c r="E92" i="9"/>
  <c r="D92" i="9"/>
  <c r="C92" i="9"/>
  <c r="B92" i="9"/>
  <c r="A92" i="9"/>
  <c r="E91" i="9"/>
  <c r="D91" i="9"/>
  <c r="C91" i="9"/>
  <c r="B91" i="9"/>
  <c r="A91" i="9"/>
  <c r="E90" i="9"/>
  <c r="D90" i="9"/>
  <c r="C90" i="9"/>
  <c r="B90" i="9"/>
  <c r="A90" i="9"/>
  <c r="E89" i="9"/>
  <c r="D89" i="9"/>
  <c r="C89" i="9"/>
  <c r="B89" i="9"/>
  <c r="A89" i="9"/>
  <c r="E88" i="9"/>
  <c r="D88" i="9"/>
  <c r="C88" i="9"/>
  <c r="B88" i="9"/>
  <c r="A88" i="9"/>
  <c r="E87" i="9"/>
  <c r="D87" i="9"/>
  <c r="C87" i="9"/>
  <c r="B87" i="9"/>
  <c r="A87" i="9"/>
  <c r="E86" i="9"/>
  <c r="D86" i="9"/>
  <c r="C86" i="9"/>
  <c r="B86" i="9"/>
  <c r="A86" i="9"/>
  <c r="E85" i="9"/>
  <c r="D85" i="9"/>
  <c r="C85" i="9"/>
  <c r="B85" i="9"/>
  <c r="A85" i="9"/>
  <c r="E84" i="9"/>
  <c r="D84" i="9"/>
  <c r="C84" i="9"/>
  <c r="B84" i="9"/>
  <c r="A84" i="9"/>
  <c r="E83" i="9"/>
  <c r="D83" i="9"/>
  <c r="C83" i="9"/>
  <c r="B83" i="9"/>
  <c r="A83" i="9"/>
  <c r="E82" i="9"/>
  <c r="D82" i="9"/>
  <c r="C82" i="9"/>
  <c r="B82" i="9"/>
  <c r="A82" i="9"/>
  <c r="E81" i="9"/>
  <c r="D81" i="9"/>
  <c r="C81" i="9"/>
  <c r="B81" i="9"/>
  <c r="A81" i="9"/>
  <c r="E80" i="9"/>
  <c r="D80" i="9"/>
  <c r="C80" i="9"/>
  <c r="B80" i="9"/>
  <c r="A80" i="9"/>
  <c r="E79" i="9"/>
  <c r="D79" i="9"/>
  <c r="C79" i="9"/>
  <c r="B79" i="9"/>
  <c r="A79" i="9"/>
  <c r="E78" i="9"/>
  <c r="D78" i="9"/>
  <c r="C78" i="9"/>
  <c r="B78" i="9"/>
  <c r="A78" i="9"/>
  <c r="E77" i="9"/>
  <c r="D77" i="9"/>
  <c r="C77" i="9"/>
  <c r="B77" i="9"/>
  <c r="A77" i="9"/>
  <c r="E76" i="9"/>
  <c r="D76" i="9"/>
  <c r="C76" i="9"/>
  <c r="B76" i="9"/>
  <c r="A76" i="9"/>
  <c r="E75" i="9"/>
  <c r="D75" i="9"/>
  <c r="C75" i="9"/>
  <c r="B75" i="9"/>
  <c r="A75" i="9"/>
  <c r="E74" i="9"/>
  <c r="D74" i="9"/>
  <c r="C74" i="9"/>
  <c r="B74" i="9"/>
  <c r="A74" i="9"/>
  <c r="E73" i="9"/>
  <c r="D73" i="9"/>
  <c r="C73" i="9"/>
  <c r="B73" i="9"/>
  <c r="A73" i="9"/>
  <c r="E72" i="9"/>
  <c r="D72" i="9"/>
  <c r="C72" i="9"/>
  <c r="B72" i="9"/>
  <c r="A72" i="9"/>
  <c r="E71" i="9"/>
  <c r="D71" i="9"/>
  <c r="C71" i="9"/>
  <c r="B71" i="9"/>
  <c r="A71" i="9"/>
  <c r="E70" i="9"/>
  <c r="D70" i="9"/>
  <c r="C70" i="9"/>
  <c r="B70" i="9"/>
  <c r="A70" i="9"/>
  <c r="E69" i="9"/>
  <c r="D69" i="9"/>
  <c r="C69" i="9"/>
  <c r="B69" i="9"/>
  <c r="A69" i="9"/>
  <c r="E68" i="9"/>
  <c r="D68" i="9"/>
  <c r="C68" i="9"/>
  <c r="B68" i="9"/>
  <c r="A68" i="9"/>
  <c r="E67" i="9"/>
  <c r="D67" i="9"/>
  <c r="C67" i="9"/>
  <c r="B67" i="9"/>
  <c r="A67" i="9"/>
  <c r="E66" i="9"/>
  <c r="D66" i="9"/>
  <c r="C66" i="9"/>
  <c r="B66" i="9"/>
  <c r="A66" i="9"/>
  <c r="E65" i="9"/>
  <c r="D65" i="9"/>
  <c r="C65" i="9"/>
  <c r="B65" i="9"/>
  <c r="A65" i="9"/>
  <c r="E64" i="9"/>
  <c r="D64" i="9"/>
  <c r="C64" i="9"/>
  <c r="B64" i="9"/>
  <c r="A64" i="9"/>
  <c r="E63" i="9"/>
  <c r="D63" i="9"/>
  <c r="C63" i="9"/>
  <c r="B63" i="9"/>
  <c r="A63" i="9"/>
  <c r="E62" i="9"/>
  <c r="D62" i="9"/>
  <c r="C62" i="9"/>
  <c r="B62" i="9"/>
  <c r="A62" i="9"/>
  <c r="E61" i="9"/>
  <c r="D61" i="9"/>
  <c r="C61" i="9"/>
  <c r="B61" i="9"/>
  <c r="A61" i="9"/>
  <c r="E60" i="9"/>
  <c r="D60" i="9"/>
  <c r="C60" i="9"/>
  <c r="B60" i="9"/>
  <c r="A60" i="9"/>
  <c r="E59" i="9"/>
  <c r="D59" i="9"/>
  <c r="C59" i="9"/>
  <c r="B59" i="9"/>
  <c r="A59" i="9"/>
  <c r="E58" i="9"/>
  <c r="D58" i="9"/>
  <c r="C58" i="9"/>
  <c r="B58" i="9"/>
  <c r="A58" i="9"/>
  <c r="E57" i="9"/>
  <c r="D57" i="9"/>
  <c r="C57" i="9"/>
  <c r="B57" i="9"/>
  <c r="A57" i="9"/>
  <c r="E56" i="9"/>
  <c r="D56" i="9"/>
  <c r="C56" i="9"/>
  <c r="B56" i="9"/>
  <c r="A56" i="9"/>
  <c r="E55" i="9"/>
  <c r="D55" i="9"/>
  <c r="C55" i="9"/>
  <c r="B55" i="9"/>
  <c r="A55" i="9"/>
  <c r="E54" i="9"/>
  <c r="D54" i="9"/>
  <c r="C54" i="9"/>
  <c r="B54" i="9"/>
  <c r="A54" i="9"/>
  <c r="E53" i="9"/>
  <c r="D53" i="9"/>
  <c r="C53" i="9"/>
  <c r="B53" i="9"/>
  <c r="A53" i="9"/>
  <c r="E52" i="9"/>
  <c r="D52" i="9"/>
  <c r="C52" i="9"/>
  <c r="B52" i="9"/>
  <c r="A52" i="9"/>
  <c r="E51" i="9"/>
  <c r="D51" i="9"/>
  <c r="C51" i="9"/>
  <c r="B51" i="9"/>
  <c r="A51" i="9"/>
  <c r="E50" i="9"/>
  <c r="D50" i="9"/>
  <c r="C50" i="9"/>
  <c r="B50" i="9"/>
  <c r="A50" i="9"/>
  <c r="E49" i="9"/>
  <c r="D49" i="9"/>
  <c r="C49" i="9"/>
  <c r="B49" i="9"/>
  <c r="A49" i="9"/>
  <c r="E48" i="9"/>
  <c r="D48" i="9"/>
  <c r="C48" i="9"/>
  <c r="B48" i="9"/>
  <c r="A48" i="9"/>
  <c r="E47" i="9"/>
  <c r="D47" i="9"/>
  <c r="C47" i="9"/>
  <c r="B47" i="9"/>
  <c r="A47" i="9"/>
  <c r="E46" i="9"/>
  <c r="D46" i="9"/>
  <c r="C46" i="9"/>
  <c r="B46" i="9"/>
  <c r="A46" i="9"/>
  <c r="E45" i="9"/>
  <c r="D45" i="9"/>
  <c r="C45" i="9"/>
  <c r="B45" i="9"/>
  <c r="A45" i="9"/>
  <c r="E44" i="9"/>
  <c r="D44" i="9"/>
  <c r="C44" i="9"/>
  <c r="B44" i="9"/>
  <c r="A44" i="9"/>
  <c r="E43" i="9"/>
  <c r="D43" i="9"/>
  <c r="C43" i="9"/>
  <c r="B43" i="9"/>
  <c r="A43" i="9"/>
  <c r="E42" i="9"/>
  <c r="D42" i="9"/>
  <c r="C42" i="9"/>
  <c r="B42" i="9"/>
  <c r="A42" i="9"/>
  <c r="E41" i="9"/>
  <c r="D41" i="9"/>
  <c r="C41" i="9"/>
  <c r="B41" i="9"/>
  <c r="A41" i="9"/>
  <c r="E40" i="9"/>
  <c r="D40" i="9"/>
  <c r="C40" i="9"/>
  <c r="B40" i="9"/>
  <c r="A40" i="9"/>
  <c r="E39" i="9"/>
  <c r="D39" i="9"/>
  <c r="C39" i="9"/>
  <c r="B39" i="9"/>
  <c r="A39" i="9"/>
  <c r="E38" i="9"/>
  <c r="D38" i="9"/>
  <c r="C38" i="9"/>
  <c r="B38" i="9"/>
  <c r="A38" i="9"/>
  <c r="E37" i="9"/>
  <c r="D37" i="9"/>
  <c r="C37" i="9"/>
  <c r="B37" i="9"/>
  <c r="A37" i="9"/>
  <c r="E36" i="9"/>
  <c r="D36" i="9"/>
  <c r="C36" i="9"/>
  <c r="B36" i="9"/>
  <c r="A36" i="9"/>
  <c r="E35" i="9"/>
  <c r="D35" i="9"/>
  <c r="C35" i="9"/>
  <c r="B35" i="9"/>
  <c r="A35" i="9"/>
  <c r="E34" i="9"/>
  <c r="D34" i="9"/>
  <c r="C34" i="9"/>
  <c r="B34" i="9"/>
  <c r="A34" i="9"/>
  <c r="E33" i="9"/>
  <c r="D33" i="9"/>
  <c r="C33" i="9"/>
  <c r="B33" i="9"/>
  <c r="A33" i="9"/>
  <c r="E32" i="9"/>
  <c r="D32" i="9"/>
  <c r="C32" i="9"/>
  <c r="B32" i="9"/>
  <c r="A32" i="9"/>
  <c r="E31" i="9"/>
  <c r="D31" i="9"/>
  <c r="C31" i="9"/>
  <c r="B31" i="9"/>
  <c r="A31" i="9"/>
  <c r="E30" i="9"/>
  <c r="D30" i="9"/>
  <c r="C30" i="9"/>
  <c r="B30" i="9"/>
  <c r="A30" i="9"/>
  <c r="E29" i="9"/>
  <c r="D29" i="9"/>
  <c r="C29" i="9"/>
  <c r="B29" i="9"/>
  <c r="A29" i="9"/>
  <c r="E28" i="9"/>
  <c r="D28" i="9"/>
  <c r="C28" i="9"/>
  <c r="B28" i="9"/>
  <c r="A28" i="9"/>
  <c r="E27" i="9"/>
  <c r="D27" i="9"/>
  <c r="C27" i="9"/>
  <c r="B27" i="9"/>
  <c r="A27" i="9"/>
  <c r="E26" i="9"/>
  <c r="D26" i="9"/>
  <c r="C26" i="9"/>
  <c r="B26" i="9"/>
  <c r="A26" i="9"/>
  <c r="E25" i="9"/>
  <c r="D25" i="9"/>
  <c r="C25" i="9"/>
  <c r="B25" i="9"/>
  <c r="A25" i="9"/>
  <c r="E24" i="9"/>
  <c r="D24" i="9"/>
  <c r="C24" i="9"/>
  <c r="B24" i="9"/>
  <c r="A24" i="9"/>
  <c r="E23" i="9"/>
  <c r="D23" i="9"/>
  <c r="C23" i="9"/>
  <c r="B23" i="9"/>
  <c r="A23" i="9"/>
  <c r="E22" i="9"/>
  <c r="D22" i="9"/>
  <c r="C22" i="9"/>
  <c r="B22" i="9"/>
  <c r="A22" i="9"/>
  <c r="E21" i="9"/>
  <c r="D21" i="9"/>
  <c r="C21" i="9"/>
  <c r="B21" i="9"/>
  <c r="A21" i="9"/>
  <c r="E20" i="9"/>
  <c r="D20" i="9"/>
  <c r="C20" i="9"/>
  <c r="B20" i="9"/>
  <c r="A20" i="9"/>
  <c r="E19" i="9"/>
  <c r="D19" i="9"/>
  <c r="C19" i="9"/>
  <c r="B19" i="9"/>
  <c r="A19" i="9"/>
  <c r="E18" i="9"/>
  <c r="D18" i="9"/>
  <c r="C18" i="9"/>
  <c r="B18" i="9"/>
  <c r="A18" i="9"/>
  <c r="E17" i="9"/>
  <c r="D17" i="9"/>
  <c r="C17" i="9"/>
  <c r="B17" i="9"/>
  <c r="A17" i="9"/>
  <c r="E16" i="9"/>
  <c r="D16" i="9"/>
  <c r="C16" i="9"/>
  <c r="B16" i="9"/>
  <c r="A16" i="9"/>
  <c r="E15" i="9"/>
  <c r="D15" i="9"/>
  <c r="C15" i="9"/>
  <c r="B15" i="9"/>
  <c r="A15" i="9"/>
  <c r="E14" i="9"/>
  <c r="D14" i="9"/>
  <c r="C14" i="9"/>
  <c r="B14" i="9"/>
  <c r="A14" i="9"/>
  <c r="E13" i="9"/>
  <c r="D13" i="9"/>
  <c r="C13" i="9"/>
  <c r="B13" i="9"/>
  <c r="A13" i="9"/>
  <c r="E12" i="9"/>
  <c r="D12" i="9"/>
  <c r="C12" i="9"/>
  <c r="B12" i="9"/>
  <c r="A12" i="9"/>
  <c r="E11" i="9"/>
  <c r="D11" i="9"/>
  <c r="C11" i="9"/>
  <c r="B11" i="9"/>
  <c r="A11" i="9"/>
  <c r="E10" i="9"/>
  <c r="D10" i="9"/>
  <c r="C10" i="9"/>
  <c r="B10" i="9"/>
  <c r="A10" i="9"/>
  <c r="E9" i="9"/>
  <c r="D9" i="9"/>
  <c r="C9" i="9"/>
  <c r="B9" i="9"/>
  <c r="A9" i="9"/>
  <c r="E8" i="9"/>
  <c r="D8" i="9"/>
  <c r="C8" i="9"/>
  <c r="B8" i="9"/>
  <c r="A8" i="9"/>
  <c r="E7" i="9"/>
  <c r="D7" i="9"/>
  <c r="C7" i="9"/>
  <c r="B7" i="9"/>
  <c r="A7" i="9"/>
  <c r="E6" i="9"/>
  <c r="D6" i="9"/>
  <c r="C6" i="9"/>
  <c r="B6" i="9"/>
  <c r="A6" i="9"/>
  <c r="E5" i="9"/>
  <c r="D5" i="9"/>
  <c r="C5" i="9"/>
  <c r="B5" i="9"/>
  <c r="A5" i="9"/>
  <c r="E4" i="9"/>
  <c r="D4" i="9"/>
  <c r="C4" i="9"/>
  <c r="B4" i="9"/>
  <c r="A4" i="9"/>
  <c r="E503" i="10"/>
  <c r="D503" i="10"/>
  <c r="C503" i="10"/>
  <c r="B503" i="10"/>
  <c r="A503" i="10"/>
  <c r="E502" i="10"/>
  <c r="D502" i="10"/>
  <c r="C502" i="10"/>
  <c r="B502" i="10"/>
  <c r="A502" i="10"/>
  <c r="E501" i="10"/>
  <c r="D501" i="10"/>
  <c r="C501" i="10"/>
  <c r="B501" i="10"/>
  <c r="A501" i="10"/>
  <c r="E500" i="10"/>
  <c r="D500" i="10"/>
  <c r="C500" i="10"/>
  <c r="B500" i="10"/>
  <c r="A500" i="10"/>
  <c r="E499" i="10"/>
  <c r="D499" i="10"/>
  <c r="C499" i="10"/>
  <c r="B499" i="10"/>
  <c r="A499" i="10"/>
  <c r="E498" i="10"/>
  <c r="D498" i="10"/>
  <c r="C498" i="10"/>
  <c r="B498" i="10"/>
  <c r="A498" i="10"/>
  <c r="E497" i="10"/>
  <c r="D497" i="10"/>
  <c r="C497" i="10"/>
  <c r="B497" i="10"/>
  <c r="A497" i="10"/>
  <c r="E496" i="10"/>
  <c r="D496" i="10"/>
  <c r="C496" i="10"/>
  <c r="B496" i="10"/>
  <c r="A496" i="10"/>
  <c r="E495" i="10"/>
  <c r="D495" i="10"/>
  <c r="C495" i="10"/>
  <c r="B495" i="10"/>
  <c r="A495" i="10"/>
  <c r="E494" i="10"/>
  <c r="D494" i="10"/>
  <c r="C494" i="10"/>
  <c r="B494" i="10"/>
  <c r="A494" i="10"/>
  <c r="E493" i="10"/>
  <c r="D493" i="10"/>
  <c r="C493" i="10"/>
  <c r="B493" i="10"/>
  <c r="A493" i="10"/>
  <c r="E492" i="10"/>
  <c r="D492" i="10"/>
  <c r="C492" i="10"/>
  <c r="B492" i="10"/>
  <c r="A492" i="10"/>
  <c r="E491" i="10"/>
  <c r="D491" i="10"/>
  <c r="C491" i="10"/>
  <c r="B491" i="10"/>
  <c r="A491" i="10"/>
  <c r="E490" i="10"/>
  <c r="D490" i="10"/>
  <c r="C490" i="10"/>
  <c r="B490" i="10"/>
  <c r="A490" i="10"/>
  <c r="E489" i="10"/>
  <c r="D489" i="10"/>
  <c r="C489" i="10"/>
  <c r="B489" i="10"/>
  <c r="A489" i="10"/>
  <c r="E488" i="10"/>
  <c r="D488" i="10"/>
  <c r="C488" i="10"/>
  <c r="B488" i="10"/>
  <c r="A488" i="10"/>
  <c r="E487" i="10"/>
  <c r="D487" i="10"/>
  <c r="C487" i="10"/>
  <c r="B487" i="10"/>
  <c r="A487" i="10"/>
  <c r="E486" i="10"/>
  <c r="D486" i="10"/>
  <c r="C486" i="10"/>
  <c r="B486" i="10"/>
  <c r="A486" i="10"/>
  <c r="E485" i="10"/>
  <c r="D485" i="10"/>
  <c r="C485" i="10"/>
  <c r="B485" i="10"/>
  <c r="A485" i="10"/>
  <c r="E484" i="10"/>
  <c r="D484" i="10"/>
  <c r="C484" i="10"/>
  <c r="B484" i="10"/>
  <c r="A484" i="10"/>
  <c r="E483" i="10"/>
  <c r="D483" i="10"/>
  <c r="C483" i="10"/>
  <c r="B483" i="10"/>
  <c r="A483" i="10"/>
  <c r="E482" i="10"/>
  <c r="D482" i="10"/>
  <c r="C482" i="10"/>
  <c r="B482" i="10"/>
  <c r="A482" i="10"/>
  <c r="E481" i="10"/>
  <c r="D481" i="10"/>
  <c r="C481" i="10"/>
  <c r="B481" i="10"/>
  <c r="A481" i="10"/>
  <c r="E480" i="10"/>
  <c r="D480" i="10"/>
  <c r="C480" i="10"/>
  <c r="B480" i="10"/>
  <c r="A480" i="10"/>
  <c r="E479" i="10"/>
  <c r="D479" i="10"/>
  <c r="C479" i="10"/>
  <c r="B479" i="10"/>
  <c r="A479" i="10"/>
  <c r="E478" i="10"/>
  <c r="D478" i="10"/>
  <c r="C478" i="10"/>
  <c r="B478" i="10"/>
  <c r="A478" i="10"/>
  <c r="E477" i="10"/>
  <c r="D477" i="10"/>
  <c r="C477" i="10"/>
  <c r="B477" i="10"/>
  <c r="A477" i="10"/>
  <c r="E476" i="10"/>
  <c r="D476" i="10"/>
  <c r="C476" i="10"/>
  <c r="B476" i="10"/>
  <c r="A476" i="10"/>
  <c r="E475" i="10"/>
  <c r="D475" i="10"/>
  <c r="C475" i="10"/>
  <c r="B475" i="10"/>
  <c r="A475" i="10"/>
  <c r="E474" i="10"/>
  <c r="D474" i="10"/>
  <c r="C474" i="10"/>
  <c r="B474" i="10"/>
  <c r="A474" i="10"/>
  <c r="E473" i="10"/>
  <c r="D473" i="10"/>
  <c r="C473" i="10"/>
  <c r="B473" i="10"/>
  <c r="A473" i="10"/>
  <c r="E472" i="10"/>
  <c r="D472" i="10"/>
  <c r="C472" i="10"/>
  <c r="B472" i="10"/>
  <c r="A472" i="10"/>
  <c r="E471" i="10"/>
  <c r="D471" i="10"/>
  <c r="C471" i="10"/>
  <c r="B471" i="10"/>
  <c r="A471" i="10"/>
  <c r="E470" i="10"/>
  <c r="D470" i="10"/>
  <c r="C470" i="10"/>
  <c r="B470" i="10"/>
  <c r="A470" i="10"/>
  <c r="E469" i="10"/>
  <c r="D469" i="10"/>
  <c r="C469" i="10"/>
  <c r="B469" i="10"/>
  <c r="A469" i="10"/>
  <c r="E468" i="10"/>
  <c r="D468" i="10"/>
  <c r="C468" i="10"/>
  <c r="B468" i="10"/>
  <c r="A468" i="10"/>
  <c r="E467" i="10"/>
  <c r="D467" i="10"/>
  <c r="C467" i="10"/>
  <c r="B467" i="10"/>
  <c r="A467" i="10"/>
  <c r="E466" i="10"/>
  <c r="D466" i="10"/>
  <c r="C466" i="10"/>
  <c r="B466" i="10"/>
  <c r="A466" i="10"/>
  <c r="E465" i="10"/>
  <c r="D465" i="10"/>
  <c r="C465" i="10"/>
  <c r="B465" i="10"/>
  <c r="A465" i="10"/>
  <c r="E464" i="10"/>
  <c r="D464" i="10"/>
  <c r="C464" i="10"/>
  <c r="B464" i="10"/>
  <c r="A464" i="10"/>
  <c r="E463" i="10"/>
  <c r="D463" i="10"/>
  <c r="C463" i="10"/>
  <c r="B463" i="10"/>
  <c r="A463" i="10"/>
  <c r="E462" i="10"/>
  <c r="D462" i="10"/>
  <c r="C462" i="10"/>
  <c r="B462" i="10"/>
  <c r="A462" i="10"/>
  <c r="E461" i="10"/>
  <c r="D461" i="10"/>
  <c r="C461" i="10"/>
  <c r="B461" i="10"/>
  <c r="A461" i="10"/>
  <c r="E460" i="10"/>
  <c r="D460" i="10"/>
  <c r="C460" i="10"/>
  <c r="B460" i="10"/>
  <c r="A460" i="10"/>
  <c r="E459" i="10"/>
  <c r="D459" i="10"/>
  <c r="C459" i="10"/>
  <c r="B459" i="10"/>
  <c r="A459" i="10"/>
  <c r="E458" i="10"/>
  <c r="D458" i="10"/>
  <c r="C458" i="10"/>
  <c r="B458" i="10"/>
  <c r="A458" i="10"/>
  <c r="E457" i="10"/>
  <c r="D457" i="10"/>
  <c r="C457" i="10"/>
  <c r="B457" i="10"/>
  <c r="A457" i="10"/>
  <c r="E456" i="10"/>
  <c r="D456" i="10"/>
  <c r="C456" i="10"/>
  <c r="B456" i="10"/>
  <c r="A456" i="10"/>
  <c r="E455" i="10"/>
  <c r="D455" i="10"/>
  <c r="C455" i="10"/>
  <c r="B455" i="10"/>
  <c r="A455" i="10"/>
  <c r="E454" i="10"/>
  <c r="D454" i="10"/>
  <c r="C454" i="10"/>
  <c r="B454" i="10"/>
  <c r="A454" i="10"/>
  <c r="E453" i="10"/>
  <c r="D453" i="10"/>
  <c r="C453" i="10"/>
  <c r="B453" i="10"/>
  <c r="A453" i="10"/>
  <c r="E452" i="10"/>
  <c r="D452" i="10"/>
  <c r="C452" i="10"/>
  <c r="B452" i="10"/>
  <c r="A452" i="10"/>
  <c r="E451" i="10"/>
  <c r="D451" i="10"/>
  <c r="C451" i="10"/>
  <c r="B451" i="10"/>
  <c r="A451" i="10"/>
  <c r="E450" i="10"/>
  <c r="D450" i="10"/>
  <c r="C450" i="10"/>
  <c r="B450" i="10"/>
  <c r="A450" i="10"/>
  <c r="E449" i="10"/>
  <c r="D449" i="10"/>
  <c r="C449" i="10"/>
  <c r="B449" i="10"/>
  <c r="A449" i="10"/>
  <c r="E448" i="10"/>
  <c r="D448" i="10"/>
  <c r="C448" i="10"/>
  <c r="B448" i="10"/>
  <c r="A448" i="10"/>
  <c r="E447" i="10"/>
  <c r="D447" i="10"/>
  <c r="C447" i="10"/>
  <c r="B447" i="10"/>
  <c r="A447" i="10"/>
  <c r="E446" i="10"/>
  <c r="D446" i="10"/>
  <c r="C446" i="10"/>
  <c r="B446" i="10"/>
  <c r="A446" i="10"/>
  <c r="E445" i="10"/>
  <c r="D445" i="10"/>
  <c r="C445" i="10"/>
  <c r="B445" i="10"/>
  <c r="A445" i="10"/>
  <c r="E444" i="10"/>
  <c r="D444" i="10"/>
  <c r="C444" i="10"/>
  <c r="B444" i="10"/>
  <c r="A444" i="10"/>
  <c r="E443" i="10"/>
  <c r="D443" i="10"/>
  <c r="C443" i="10"/>
  <c r="B443" i="10"/>
  <c r="A443" i="10"/>
  <c r="E442" i="10"/>
  <c r="D442" i="10"/>
  <c r="C442" i="10"/>
  <c r="B442" i="10"/>
  <c r="A442" i="10"/>
  <c r="E441" i="10"/>
  <c r="D441" i="10"/>
  <c r="C441" i="10"/>
  <c r="B441" i="10"/>
  <c r="A441" i="10"/>
  <c r="E440" i="10"/>
  <c r="D440" i="10"/>
  <c r="C440" i="10"/>
  <c r="B440" i="10"/>
  <c r="A440" i="10"/>
  <c r="E439" i="10"/>
  <c r="D439" i="10"/>
  <c r="C439" i="10"/>
  <c r="B439" i="10"/>
  <c r="A439" i="10"/>
  <c r="E438" i="10"/>
  <c r="D438" i="10"/>
  <c r="C438" i="10"/>
  <c r="B438" i="10"/>
  <c r="A438" i="10"/>
  <c r="E437" i="10"/>
  <c r="D437" i="10"/>
  <c r="C437" i="10"/>
  <c r="B437" i="10"/>
  <c r="A437" i="10"/>
  <c r="E436" i="10"/>
  <c r="D436" i="10"/>
  <c r="C436" i="10"/>
  <c r="B436" i="10"/>
  <c r="A436" i="10"/>
  <c r="E435" i="10"/>
  <c r="D435" i="10"/>
  <c r="C435" i="10"/>
  <c r="B435" i="10"/>
  <c r="A435" i="10"/>
  <c r="E434" i="10"/>
  <c r="D434" i="10"/>
  <c r="C434" i="10"/>
  <c r="B434" i="10"/>
  <c r="A434" i="10"/>
  <c r="E433" i="10"/>
  <c r="D433" i="10"/>
  <c r="C433" i="10"/>
  <c r="B433" i="10"/>
  <c r="A433" i="10"/>
  <c r="E432" i="10"/>
  <c r="D432" i="10"/>
  <c r="C432" i="10"/>
  <c r="B432" i="10"/>
  <c r="A432" i="10"/>
  <c r="E431" i="10"/>
  <c r="D431" i="10"/>
  <c r="C431" i="10"/>
  <c r="B431" i="10"/>
  <c r="A431" i="10"/>
  <c r="E430" i="10"/>
  <c r="D430" i="10"/>
  <c r="C430" i="10"/>
  <c r="B430" i="10"/>
  <c r="A430" i="10"/>
  <c r="E429" i="10"/>
  <c r="D429" i="10"/>
  <c r="C429" i="10"/>
  <c r="B429" i="10"/>
  <c r="A429" i="10"/>
  <c r="E428" i="10"/>
  <c r="D428" i="10"/>
  <c r="C428" i="10"/>
  <c r="B428" i="10"/>
  <c r="A428" i="10"/>
  <c r="E427" i="10"/>
  <c r="D427" i="10"/>
  <c r="C427" i="10"/>
  <c r="B427" i="10"/>
  <c r="A427" i="10"/>
  <c r="E426" i="10"/>
  <c r="D426" i="10"/>
  <c r="C426" i="10"/>
  <c r="B426" i="10"/>
  <c r="A426" i="10"/>
  <c r="E425" i="10"/>
  <c r="D425" i="10"/>
  <c r="C425" i="10"/>
  <c r="B425" i="10"/>
  <c r="A425" i="10"/>
  <c r="E424" i="10"/>
  <c r="D424" i="10"/>
  <c r="C424" i="10"/>
  <c r="B424" i="10"/>
  <c r="A424" i="10"/>
  <c r="E423" i="10"/>
  <c r="D423" i="10"/>
  <c r="C423" i="10"/>
  <c r="B423" i="10"/>
  <c r="A423" i="10"/>
  <c r="E422" i="10"/>
  <c r="D422" i="10"/>
  <c r="C422" i="10"/>
  <c r="B422" i="10"/>
  <c r="A422" i="10"/>
  <c r="E421" i="10"/>
  <c r="D421" i="10"/>
  <c r="C421" i="10"/>
  <c r="B421" i="10"/>
  <c r="A421" i="10"/>
  <c r="E420" i="10"/>
  <c r="D420" i="10"/>
  <c r="C420" i="10"/>
  <c r="B420" i="10"/>
  <c r="A420" i="10"/>
  <c r="E419" i="10"/>
  <c r="D419" i="10"/>
  <c r="C419" i="10"/>
  <c r="B419" i="10"/>
  <c r="A419" i="10"/>
  <c r="E418" i="10"/>
  <c r="D418" i="10"/>
  <c r="C418" i="10"/>
  <c r="B418" i="10"/>
  <c r="A418" i="10"/>
  <c r="E417" i="10"/>
  <c r="D417" i="10"/>
  <c r="C417" i="10"/>
  <c r="B417" i="10"/>
  <c r="A417" i="10"/>
  <c r="E416" i="10"/>
  <c r="D416" i="10"/>
  <c r="C416" i="10"/>
  <c r="B416" i="10"/>
  <c r="A416" i="10"/>
  <c r="E415" i="10"/>
  <c r="D415" i="10"/>
  <c r="C415" i="10"/>
  <c r="B415" i="10"/>
  <c r="A415" i="10"/>
  <c r="E414" i="10"/>
  <c r="D414" i="10"/>
  <c r="C414" i="10"/>
  <c r="B414" i="10"/>
  <c r="A414" i="10"/>
  <c r="E413" i="10"/>
  <c r="D413" i="10"/>
  <c r="C413" i="10"/>
  <c r="B413" i="10"/>
  <c r="A413" i="10"/>
  <c r="E412" i="10"/>
  <c r="D412" i="10"/>
  <c r="C412" i="10"/>
  <c r="B412" i="10"/>
  <c r="A412" i="10"/>
  <c r="E411" i="10"/>
  <c r="D411" i="10"/>
  <c r="C411" i="10"/>
  <c r="B411" i="10"/>
  <c r="A411" i="10"/>
  <c r="E410" i="10"/>
  <c r="D410" i="10"/>
  <c r="C410" i="10"/>
  <c r="B410" i="10"/>
  <c r="A410" i="10"/>
  <c r="E409" i="10"/>
  <c r="D409" i="10"/>
  <c r="C409" i="10"/>
  <c r="B409" i="10"/>
  <c r="A409" i="10"/>
  <c r="E408" i="10"/>
  <c r="D408" i="10"/>
  <c r="C408" i="10"/>
  <c r="B408" i="10"/>
  <c r="A408" i="10"/>
  <c r="E407" i="10"/>
  <c r="D407" i="10"/>
  <c r="C407" i="10"/>
  <c r="B407" i="10"/>
  <c r="A407" i="10"/>
  <c r="E406" i="10"/>
  <c r="D406" i="10"/>
  <c r="C406" i="10"/>
  <c r="B406" i="10"/>
  <c r="A406" i="10"/>
  <c r="E405" i="10"/>
  <c r="D405" i="10"/>
  <c r="C405" i="10"/>
  <c r="B405" i="10"/>
  <c r="A405" i="10"/>
  <c r="E404" i="10"/>
  <c r="D404" i="10"/>
  <c r="C404" i="10"/>
  <c r="B404" i="10"/>
  <c r="A404" i="10"/>
  <c r="E403" i="10"/>
  <c r="D403" i="10"/>
  <c r="C403" i="10"/>
  <c r="B403" i="10"/>
  <c r="A403" i="10"/>
  <c r="E402" i="10"/>
  <c r="D402" i="10"/>
  <c r="C402" i="10"/>
  <c r="B402" i="10"/>
  <c r="A402" i="10"/>
  <c r="E401" i="10"/>
  <c r="D401" i="10"/>
  <c r="C401" i="10"/>
  <c r="B401" i="10"/>
  <c r="A401" i="10"/>
  <c r="E400" i="10"/>
  <c r="D400" i="10"/>
  <c r="C400" i="10"/>
  <c r="B400" i="10"/>
  <c r="A400" i="10"/>
  <c r="E399" i="10"/>
  <c r="D399" i="10"/>
  <c r="C399" i="10"/>
  <c r="B399" i="10"/>
  <c r="A399" i="10"/>
  <c r="E398" i="10"/>
  <c r="D398" i="10"/>
  <c r="C398" i="10"/>
  <c r="B398" i="10"/>
  <c r="A398" i="10"/>
  <c r="E397" i="10"/>
  <c r="D397" i="10"/>
  <c r="C397" i="10"/>
  <c r="B397" i="10"/>
  <c r="A397" i="10"/>
  <c r="E396" i="10"/>
  <c r="D396" i="10"/>
  <c r="C396" i="10"/>
  <c r="B396" i="10"/>
  <c r="A396" i="10"/>
  <c r="E395" i="10"/>
  <c r="D395" i="10"/>
  <c r="C395" i="10"/>
  <c r="B395" i="10"/>
  <c r="A395" i="10"/>
  <c r="E394" i="10"/>
  <c r="D394" i="10"/>
  <c r="C394" i="10"/>
  <c r="B394" i="10"/>
  <c r="A394" i="10"/>
  <c r="E393" i="10"/>
  <c r="D393" i="10"/>
  <c r="C393" i="10"/>
  <c r="B393" i="10"/>
  <c r="A393" i="10"/>
  <c r="E392" i="10"/>
  <c r="D392" i="10"/>
  <c r="C392" i="10"/>
  <c r="B392" i="10"/>
  <c r="A392" i="10"/>
  <c r="E391" i="10"/>
  <c r="D391" i="10"/>
  <c r="C391" i="10"/>
  <c r="B391" i="10"/>
  <c r="A391" i="10"/>
  <c r="E390" i="10"/>
  <c r="D390" i="10"/>
  <c r="C390" i="10"/>
  <c r="B390" i="10"/>
  <c r="A390" i="10"/>
  <c r="E389" i="10"/>
  <c r="D389" i="10"/>
  <c r="C389" i="10"/>
  <c r="B389" i="10"/>
  <c r="A389" i="10"/>
  <c r="E388" i="10"/>
  <c r="D388" i="10"/>
  <c r="C388" i="10"/>
  <c r="B388" i="10"/>
  <c r="A388" i="10"/>
  <c r="E387" i="10"/>
  <c r="D387" i="10"/>
  <c r="C387" i="10"/>
  <c r="B387" i="10"/>
  <c r="A387" i="10"/>
  <c r="E386" i="10"/>
  <c r="D386" i="10"/>
  <c r="C386" i="10"/>
  <c r="B386" i="10"/>
  <c r="A386" i="10"/>
  <c r="E385" i="10"/>
  <c r="D385" i="10"/>
  <c r="C385" i="10"/>
  <c r="B385" i="10"/>
  <c r="A385" i="10"/>
  <c r="E384" i="10"/>
  <c r="D384" i="10"/>
  <c r="C384" i="10"/>
  <c r="B384" i="10"/>
  <c r="A384" i="10"/>
  <c r="E383" i="10"/>
  <c r="D383" i="10"/>
  <c r="C383" i="10"/>
  <c r="B383" i="10"/>
  <c r="A383" i="10"/>
  <c r="E382" i="10"/>
  <c r="D382" i="10"/>
  <c r="C382" i="10"/>
  <c r="B382" i="10"/>
  <c r="A382" i="10"/>
  <c r="E381" i="10"/>
  <c r="D381" i="10"/>
  <c r="C381" i="10"/>
  <c r="B381" i="10"/>
  <c r="A381" i="10"/>
  <c r="E380" i="10"/>
  <c r="D380" i="10"/>
  <c r="C380" i="10"/>
  <c r="B380" i="10"/>
  <c r="A380" i="10"/>
  <c r="E379" i="10"/>
  <c r="D379" i="10"/>
  <c r="C379" i="10"/>
  <c r="B379" i="10"/>
  <c r="A379" i="10"/>
  <c r="E378" i="10"/>
  <c r="D378" i="10"/>
  <c r="C378" i="10"/>
  <c r="B378" i="10"/>
  <c r="A378" i="10"/>
  <c r="E377" i="10"/>
  <c r="D377" i="10"/>
  <c r="C377" i="10"/>
  <c r="B377" i="10"/>
  <c r="A377" i="10"/>
  <c r="E376" i="10"/>
  <c r="D376" i="10"/>
  <c r="C376" i="10"/>
  <c r="B376" i="10"/>
  <c r="A376" i="10"/>
  <c r="E375" i="10"/>
  <c r="D375" i="10"/>
  <c r="C375" i="10"/>
  <c r="B375" i="10"/>
  <c r="A375" i="10"/>
  <c r="E374" i="10"/>
  <c r="D374" i="10"/>
  <c r="C374" i="10"/>
  <c r="B374" i="10"/>
  <c r="A374" i="10"/>
  <c r="E373" i="10"/>
  <c r="D373" i="10"/>
  <c r="C373" i="10"/>
  <c r="B373" i="10"/>
  <c r="A373" i="10"/>
  <c r="E372" i="10"/>
  <c r="D372" i="10"/>
  <c r="C372" i="10"/>
  <c r="B372" i="10"/>
  <c r="A372" i="10"/>
  <c r="E371" i="10"/>
  <c r="D371" i="10"/>
  <c r="C371" i="10"/>
  <c r="B371" i="10"/>
  <c r="A371" i="10"/>
  <c r="E370" i="10"/>
  <c r="D370" i="10"/>
  <c r="C370" i="10"/>
  <c r="B370" i="10"/>
  <c r="A370" i="10"/>
  <c r="E369" i="10"/>
  <c r="D369" i="10"/>
  <c r="C369" i="10"/>
  <c r="B369" i="10"/>
  <c r="A369" i="10"/>
  <c r="E368" i="10"/>
  <c r="D368" i="10"/>
  <c r="C368" i="10"/>
  <c r="B368" i="10"/>
  <c r="A368" i="10"/>
  <c r="E367" i="10"/>
  <c r="D367" i="10"/>
  <c r="C367" i="10"/>
  <c r="B367" i="10"/>
  <c r="A367" i="10"/>
  <c r="E366" i="10"/>
  <c r="D366" i="10"/>
  <c r="C366" i="10"/>
  <c r="B366" i="10"/>
  <c r="A366" i="10"/>
  <c r="E365" i="10"/>
  <c r="D365" i="10"/>
  <c r="C365" i="10"/>
  <c r="B365" i="10"/>
  <c r="A365" i="10"/>
  <c r="E364" i="10"/>
  <c r="D364" i="10"/>
  <c r="C364" i="10"/>
  <c r="B364" i="10"/>
  <c r="A364" i="10"/>
  <c r="E363" i="10"/>
  <c r="D363" i="10"/>
  <c r="C363" i="10"/>
  <c r="B363" i="10"/>
  <c r="A363" i="10"/>
  <c r="E362" i="10"/>
  <c r="D362" i="10"/>
  <c r="C362" i="10"/>
  <c r="B362" i="10"/>
  <c r="A362" i="10"/>
  <c r="E361" i="10"/>
  <c r="D361" i="10"/>
  <c r="C361" i="10"/>
  <c r="B361" i="10"/>
  <c r="A361" i="10"/>
  <c r="E360" i="10"/>
  <c r="D360" i="10"/>
  <c r="C360" i="10"/>
  <c r="B360" i="10"/>
  <c r="A360" i="10"/>
  <c r="E359" i="10"/>
  <c r="D359" i="10"/>
  <c r="C359" i="10"/>
  <c r="B359" i="10"/>
  <c r="A359" i="10"/>
  <c r="E358" i="10"/>
  <c r="D358" i="10"/>
  <c r="C358" i="10"/>
  <c r="B358" i="10"/>
  <c r="A358" i="10"/>
  <c r="E357" i="10"/>
  <c r="D357" i="10"/>
  <c r="C357" i="10"/>
  <c r="B357" i="10"/>
  <c r="A357" i="10"/>
  <c r="E356" i="10"/>
  <c r="D356" i="10"/>
  <c r="C356" i="10"/>
  <c r="B356" i="10"/>
  <c r="A356" i="10"/>
  <c r="E355" i="10"/>
  <c r="D355" i="10"/>
  <c r="C355" i="10"/>
  <c r="B355" i="10"/>
  <c r="A355" i="10"/>
  <c r="E354" i="10"/>
  <c r="D354" i="10"/>
  <c r="C354" i="10"/>
  <c r="B354" i="10"/>
  <c r="A354" i="10"/>
  <c r="E353" i="10"/>
  <c r="D353" i="10"/>
  <c r="C353" i="10"/>
  <c r="B353" i="10"/>
  <c r="A353" i="10"/>
  <c r="E352" i="10"/>
  <c r="D352" i="10"/>
  <c r="C352" i="10"/>
  <c r="B352" i="10"/>
  <c r="A352" i="10"/>
  <c r="E351" i="10"/>
  <c r="D351" i="10"/>
  <c r="C351" i="10"/>
  <c r="B351" i="10"/>
  <c r="A351" i="10"/>
  <c r="E350" i="10"/>
  <c r="D350" i="10"/>
  <c r="C350" i="10"/>
  <c r="B350" i="10"/>
  <c r="A350" i="10"/>
  <c r="E349" i="10"/>
  <c r="D349" i="10"/>
  <c r="C349" i="10"/>
  <c r="B349" i="10"/>
  <c r="A349" i="10"/>
  <c r="E348" i="10"/>
  <c r="D348" i="10"/>
  <c r="C348" i="10"/>
  <c r="B348" i="10"/>
  <c r="A348" i="10"/>
  <c r="E347" i="10"/>
  <c r="D347" i="10"/>
  <c r="C347" i="10"/>
  <c r="B347" i="10"/>
  <c r="A347" i="10"/>
  <c r="E346" i="10"/>
  <c r="D346" i="10"/>
  <c r="C346" i="10"/>
  <c r="B346" i="10"/>
  <c r="A346" i="10"/>
  <c r="E345" i="10"/>
  <c r="D345" i="10"/>
  <c r="C345" i="10"/>
  <c r="B345" i="10"/>
  <c r="A345" i="10"/>
  <c r="E344" i="10"/>
  <c r="D344" i="10"/>
  <c r="C344" i="10"/>
  <c r="B344" i="10"/>
  <c r="A344" i="10"/>
  <c r="E343" i="10"/>
  <c r="D343" i="10"/>
  <c r="C343" i="10"/>
  <c r="B343" i="10"/>
  <c r="A343" i="10"/>
  <c r="E342" i="10"/>
  <c r="D342" i="10"/>
  <c r="C342" i="10"/>
  <c r="B342" i="10"/>
  <c r="A342" i="10"/>
  <c r="E341" i="10"/>
  <c r="D341" i="10"/>
  <c r="C341" i="10"/>
  <c r="B341" i="10"/>
  <c r="A341" i="10"/>
  <c r="E340" i="10"/>
  <c r="D340" i="10"/>
  <c r="C340" i="10"/>
  <c r="B340" i="10"/>
  <c r="A340" i="10"/>
  <c r="E339" i="10"/>
  <c r="D339" i="10"/>
  <c r="C339" i="10"/>
  <c r="B339" i="10"/>
  <c r="A339" i="10"/>
  <c r="E338" i="10"/>
  <c r="D338" i="10"/>
  <c r="C338" i="10"/>
  <c r="B338" i="10"/>
  <c r="A338" i="10"/>
  <c r="E337" i="10"/>
  <c r="D337" i="10"/>
  <c r="C337" i="10"/>
  <c r="B337" i="10"/>
  <c r="A337" i="10"/>
  <c r="E336" i="10"/>
  <c r="D336" i="10"/>
  <c r="C336" i="10"/>
  <c r="B336" i="10"/>
  <c r="A336" i="10"/>
  <c r="E335" i="10"/>
  <c r="D335" i="10"/>
  <c r="C335" i="10"/>
  <c r="B335" i="10"/>
  <c r="A335" i="10"/>
  <c r="E334" i="10"/>
  <c r="D334" i="10"/>
  <c r="C334" i="10"/>
  <c r="B334" i="10"/>
  <c r="A334" i="10"/>
  <c r="E333" i="10"/>
  <c r="D333" i="10"/>
  <c r="C333" i="10"/>
  <c r="B333" i="10"/>
  <c r="A333" i="10"/>
  <c r="E332" i="10"/>
  <c r="D332" i="10"/>
  <c r="C332" i="10"/>
  <c r="B332" i="10"/>
  <c r="A332" i="10"/>
  <c r="E331" i="10"/>
  <c r="D331" i="10"/>
  <c r="C331" i="10"/>
  <c r="B331" i="10"/>
  <c r="A331" i="10"/>
  <c r="E330" i="10"/>
  <c r="D330" i="10"/>
  <c r="C330" i="10"/>
  <c r="B330" i="10"/>
  <c r="A330" i="10"/>
  <c r="E329" i="10"/>
  <c r="D329" i="10"/>
  <c r="C329" i="10"/>
  <c r="B329" i="10"/>
  <c r="A329" i="10"/>
  <c r="E328" i="10"/>
  <c r="D328" i="10"/>
  <c r="C328" i="10"/>
  <c r="B328" i="10"/>
  <c r="A328" i="10"/>
  <c r="E327" i="10"/>
  <c r="D327" i="10"/>
  <c r="C327" i="10"/>
  <c r="B327" i="10"/>
  <c r="A327" i="10"/>
  <c r="E326" i="10"/>
  <c r="D326" i="10"/>
  <c r="C326" i="10"/>
  <c r="B326" i="10"/>
  <c r="A326" i="10"/>
  <c r="E325" i="10"/>
  <c r="D325" i="10"/>
  <c r="C325" i="10"/>
  <c r="B325" i="10"/>
  <c r="A325" i="10"/>
  <c r="E324" i="10"/>
  <c r="D324" i="10"/>
  <c r="C324" i="10"/>
  <c r="B324" i="10"/>
  <c r="A324" i="10"/>
  <c r="E323" i="10"/>
  <c r="D323" i="10"/>
  <c r="C323" i="10"/>
  <c r="B323" i="10"/>
  <c r="A323" i="10"/>
  <c r="E322" i="10"/>
  <c r="D322" i="10"/>
  <c r="C322" i="10"/>
  <c r="B322" i="10"/>
  <c r="A322" i="10"/>
  <c r="E321" i="10"/>
  <c r="D321" i="10"/>
  <c r="C321" i="10"/>
  <c r="B321" i="10"/>
  <c r="A321" i="10"/>
  <c r="E320" i="10"/>
  <c r="D320" i="10"/>
  <c r="C320" i="10"/>
  <c r="B320" i="10"/>
  <c r="A320" i="10"/>
  <c r="E319" i="10"/>
  <c r="D319" i="10"/>
  <c r="C319" i="10"/>
  <c r="B319" i="10"/>
  <c r="A319" i="10"/>
  <c r="E318" i="10"/>
  <c r="D318" i="10"/>
  <c r="C318" i="10"/>
  <c r="B318" i="10"/>
  <c r="A318" i="10"/>
  <c r="E317" i="10"/>
  <c r="D317" i="10"/>
  <c r="C317" i="10"/>
  <c r="B317" i="10"/>
  <c r="A317" i="10"/>
  <c r="E316" i="10"/>
  <c r="D316" i="10"/>
  <c r="C316" i="10"/>
  <c r="B316" i="10"/>
  <c r="A316" i="10"/>
  <c r="E315" i="10"/>
  <c r="D315" i="10"/>
  <c r="C315" i="10"/>
  <c r="B315" i="10"/>
  <c r="A315" i="10"/>
  <c r="E314" i="10"/>
  <c r="D314" i="10"/>
  <c r="C314" i="10"/>
  <c r="B314" i="10"/>
  <c r="A314" i="10"/>
  <c r="E313" i="10"/>
  <c r="D313" i="10"/>
  <c r="C313" i="10"/>
  <c r="B313" i="10"/>
  <c r="A313" i="10"/>
  <c r="E312" i="10"/>
  <c r="D312" i="10"/>
  <c r="C312" i="10"/>
  <c r="B312" i="10"/>
  <c r="A312" i="10"/>
  <c r="E311" i="10"/>
  <c r="D311" i="10"/>
  <c r="C311" i="10"/>
  <c r="B311" i="10"/>
  <c r="A311" i="10"/>
  <c r="E310" i="10"/>
  <c r="D310" i="10"/>
  <c r="C310" i="10"/>
  <c r="B310" i="10"/>
  <c r="A310" i="10"/>
  <c r="E309" i="10"/>
  <c r="D309" i="10"/>
  <c r="C309" i="10"/>
  <c r="B309" i="10"/>
  <c r="A309" i="10"/>
  <c r="E308" i="10"/>
  <c r="D308" i="10"/>
  <c r="C308" i="10"/>
  <c r="B308" i="10"/>
  <c r="A308" i="10"/>
  <c r="E307" i="10"/>
  <c r="D307" i="10"/>
  <c r="C307" i="10"/>
  <c r="B307" i="10"/>
  <c r="A307" i="10"/>
  <c r="E306" i="10"/>
  <c r="D306" i="10"/>
  <c r="C306" i="10"/>
  <c r="B306" i="10"/>
  <c r="A306" i="10"/>
  <c r="E305" i="10"/>
  <c r="D305" i="10"/>
  <c r="C305" i="10"/>
  <c r="B305" i="10"/>
  <c r="A305" i="10"/>
  <c r="E304" i="10"/>
  <c r="D304" i="10"/>
  <c r="C304" i="10"/>
  <c r="B304" i="10"/>
  <c r="A304" i="10"/>
  <c r="E303" i="10"/>
  <c r="D303" i="10"/>
  <c r="C303" i="10"/>
  <c r="B303" i="10"/>
  <c r="A303" i="10"/>
  <c r="E302" i="10"/>
  <c r="D302" i="10"/>
  <c r="C302" i="10"/>
  <c r="B302" i="10"/>
  <c r="A302" i="10"/>
  <c r="E301" i="10"/>
  <c r="D301" i="10"/>
  <c r="C301" i="10"/>
  <c r="B301" i="10"/>
  <c r="A301" i="10"/>
  <c r="E300" i="10"/>
  <c r="D300" i="10"/>
  <c r="C300" i="10"/>
  <c r="B300" i="10"/>
  <c r="A300" i="10"/>
  <c r="E299" i="10"/>
  <c r="D299" i="10"/>
  <c r="C299" i="10"/>
  <c r="B299" i="10"/>
  <c r="A299" i="10"/>
  <c r="E298" i="10"/>
  <c r="D298" i="10"/>
  <c r="C298" i="10"/>
  <c r="B298" i="10"/>
  <c r="A298" i="10"/>
  <c r="E297" i="10"/>
  <c r="D297" i="10"/>
  <c r="C297" i="10"/>
  <c r="B297" i="10"/>
  <c r="A297" i="10"/>
  <c r="E296" i="10"/>
  <c r="D296" i="10"/>
  <c r="C296" i="10"/>
  <c r="B296" i="10"/>
  <c r="A296" i="10"/>
  <c r="E295" i="10"/>
  <c r="D295" i="10"/>
  <c r="C295" i="10"/>
  <c r="B295" i="10"/>
  <c r="A295" i="10"/>
  <c r="E294" i="10"/>
  <c r="D294" i="10"/>
  <c r="C294" i="10"/>
  <c r="B294" i="10"/>
  <c r="A294" i="10"/>
  <c r="E293" i="10"/>
  <c r="D293" i="10"/>
  <c r="C293" i="10"/>
  <c r="B293" i="10"/>
  <c r="A293" i="10"/>
  <c r="E292" i="10"/>
  <c r="D292" i="10"/>
  <c r="C292" i="10"/>
  <c r="B292" i="10"/>
  <c r="A292" i="10"/>
  <c r="E291" i="10"/>
  <c r="D291" i="10"/>
  <c r="C291" i="10"/>
  <c r="B291" i="10"/>
  <c r="A291" i="10"/>
  <c r="E290" i="10"/>
  <c r="D290" i="10"/>
  <c r="C290" i="10"/>
  <c r="B290" i="10"/>
  <c r="A290" i="10"/>
  <c r="E289" i="10"/>
  <c r="D289" i="10"/>
  <c r="C289" i="10"/>
  <c r="B289" i="10"/>
  <c r="A289" i="10"/>
  <c r="E288" i="10"/>
  <c r="D288" i="10"/>
  <c r="C288" i="10"/>
  <c r="B288" i="10"/>
  <c r="A288" i="10"/>
  <c r="E287" i="10"/>
  <c r="D287" i="10"/>
  <c r="C287" i="10"/>
  <c r="B287" i="10"/>
  <c r="A287" i="10"/>
  <c r="E286" i="10"/>
  <c r="D286" i="10"/>
  <c r="C286" i="10"/>
  <c r="B286" i="10"/>
  <c r="A286" i="10"/>
  <c r="E285" i="10"/>
  <c r="D285" i="10"/>
  <c r="C285" i="10"/>
  <c r="B285" i="10"/>
  <c r="A285" i="10"/>
  <c r="E284" i="10"/>
  <c r="D284" i="10"/>
  <c r="C284" i="10"/>
  <c r="B284" i="10"/>
  <c r="A284" i="10"/>
  <c r="E283" i="10"/>
  <c r="D283" i="10"/>
  <c r="C283" i="10"/>
  <c r="B283" i="10"/>
  <c r="A283" i="10"/>
  <c r="E282" i="10"/>
  <c r="D282" i="10"/>
  <c r="C282" i="10"/>
  <c r="B282" i="10"/>
  <c r="A282" i="10"/>
  <c r="E281" i="10"/>
  <c r="D281" i="10"/>
  <c r="C281" i="10"/>
  <c r="B281" i="10"/>
  <c r="A281" i="10"/>
  <c r="E280" i="10"/>
  <c r="D280" i="10"/>
  <c r="C280" i="10"/>
  <c r="B280" i="10"/>
  <c r="A280" i="10"/>
  <c r="E279" i="10"/>
  <c r="D279" i="10"/>
  <c r="C279" i="10"/>
  <c r="B279" i="10"/>
  <c r="A279" i="10"/>
  <c r="E278" i="10"/>
  <c r="D278" i="10"/>
  <c r="C278" i="10"/>
  <c r="B278" i="10"/>
  <c r="A278" i="10"/>
  <c r="E277" i="10"/>
  <c r="D277" i="10"/>
  <c r="C277" i="10"/>
  <c r="B277" i="10"/>
  <c r="A277" i="10"/>
  <c r="E276" i="10"/>
  <c r="D276" i="10"/>
  <c r="C276" i="10"/>
  <c r="B276" i="10"/>
  <c r="A276" i="10"/>
  <c r="E275" i="10"/>
  <c r="D275" i="10"/>
  <c r="C275" i="10"/>
  <c r="B275" i="10"/>
  <c r="A275" i="10"/>
  <c r="E274" i="10"/>
  <c r="D274" i="10"/>
  <c r="C274" i="10"/>
  <c r="B274" i="10"/>
  <c r="A274" i="10"/>
  <c r="E273" i="10"/>
  <c r="D273" i="10"/>
  <c r="C273" i="10"/>
  <c r="B273" i="10"/>
  <c r="A273" i="10"/>
  <c r="E272" i="10"/>
  <c r="D272" i="10"/>
  <c r="C272" i="10"/>
  <c r="B272" i="10"/>
  <c r="A272" i="10"/>
  <c r="E271" i="10"/>
  <c r="D271" i="10"/>
  <c r="C271" i="10"/>
  <c r="B271" i="10"/>
  <c r="A271" i="10"/>
  <c r="E270" i="10"/>
  <c r="D270" i="10"/>
  <c r="C270" i="10"/>
  <c r="B270" i="10"/>
  <c r="A270" i="10"/>
  <c r="E269" i="10"/>
  <c r="D269" i="10"/>
  <c r="C269" i="10"/>
  <c r="B269" i="10"/>
  <c r="A269" i="10"/>
  <c r="E268" i="10"/>
  <c r="D268" i="10"/>
  <c r="C268" i="10"/>
  <c r="B268" i="10"/>
  <c r="A268" i="10"/>
  <c r="E267" i="10"/>
  <c r="D267" i="10"/>
  <c r="C267" i="10"/>
  <c r="B267" i="10"/>
  <c r="A267" i="10"/>
  <c r="E266" i="10"/>
  <c r="D266" i="10"/>
  <c r="C266" i="10"/>
  <c r="B266" i="10"/>
  <c r="A266" i="10"/>
  <c r="E265" i="10"/>
  <c r="D265" i="10"/>
  <c r="C265" i="10"/>
  <c r="B265" i="10"/>
  <c r="A265" i="10"/>
  <c r="E264" i="10"/>
  <c r="D264" i="10"/>
  <c r="C264" i="10"/>
  <c r="B264" i="10"/>
  <c r="A264" i="10"/>
  <c r="E263" i="10"/>
  <c r="D263" i="10"/>
  <c r="C263" i="10"/>
  <c r="B263" i="10"/>
  <c r="A263" i="10"/>
  <c r="E262" i="10"/>
  <c r="D262" i="10"/>
  <c r="C262" i="10"/>
  <c r="B262" i="10"/>
  <c r="A262" i="10"/>
  <c r="E261" i="10"/>
  <c r="D261" i="10"/>
  <c r="C261" i="10"/>
  <c r="B261" i="10"/>
  <c r="A261" i="10"/>
  <c r="E260" i="10"/>
  <c r="D260" i="10"/>
  <c r="C260" i="10"/>
  <c r="B260" i="10"/>
  <c r="A260" i="10"/>
  <c r="E259" i="10"/>
  <c r="D259" i="10"/>
  <c r="C259" i="10"/>
  <c r="B259" i="10"/>
  <c r="A259" i="10"/>
  <c r="E258" i="10"/>
  <c r="D258" i="10"/>
  <c r="C258" i="10"/>
  <c r="B258" i="10"/>
  <c r="A258" i="10"/>
  <c r="E257" i="10"/>
  <c r="D257" i="10"/>
  <c r="C257" i="10"/>
  <c r="B257" i="10"/>
  <c r="A257" i="10"/>
  <c r="E256" i="10"/>
  <c r="D256" i="10"/>
  <c r="C256" i="10"/>
  <c r="B256" i="10"/>
  <c r="A256" i="10"/>
  <c r="E255" i="10"/>
  <c r="D255" i="10"/>
  <c r="C255" i="10"/>
  <c r="B255" i="10"/>
  <c r="A255" i="10"/>
  <c r="E254" i="10"/>
  <c r="D254" i="10"/>
  <c r="C254" i="10"/>
  <c r="B254" i="10"/>
  <c r="A254" i="10"/>
  <c r="E253" i="10"/>
  <c r="D253" i="10"/>
  <c r="C253" i="10"/>
  <c r="B253" i="10"/>
  <c r="A253" i="10"/>
  <c r="E252" i="10"/>
  <c r="D252" i="10"/>
  <c r="C252" i="10"/>
  <c r="B252" i="10"/>
  <c r="A252" i="10"/>
  <c r="E251" i="10"/>
  <c r="D251" i="10"/>
  <c r="C251" i="10"/>
  <c r="B251" i="10"/>
  <c r="A251" i="10"/>
  <c r="E250" i="10"/>
  <c r="D250" i="10"/>
  <c r="C250" i="10"/>
  <c r="B250" i="10"/>
  <c r="A250" i="10"/>
  <c r="E249" i="10"/>
  <c r="D249" i="10"/>
  <c r="C249" i="10"/>
  <c r="B249" i="10"/>
  <c r="A249" i="10"/>
  <c r="E248" i="10"/>
  <c r="D248" i="10"/>
  <c r="C248" i="10"/>
  <c r="B248" i="10"/>
  <c r="A248" i="10"/>
  <c r="E247" i="10"/>
  <c r="D247" i="10"/>
  <c r="C247" i="10"/>
  <c r="B247" i="10"/>
  <c r="A247" i="10"/>
  <c r="E246" i="10"/>
  <c r="D246" i="10"/>
  <c r="C246" i="10"/>
  <c r="B246" i="10"/>
  <c r="A246" i="10"/>
  <c r="E245" i="10"/>
  <c r="D245" i="10"/>
  <c r="C245" i="10"/>
  <c r="B245" i="10"/>
  <c r="A245" i="10"/>
  <c r="E244" i="10"/>
  <c r="D244" i="10"/>
  <c r="C244" i="10"/>
  <c r="B244" i="10"/>
  <c r="A244" i="10"/>
  <c r="E243" i="10"/>
  <c r="D243" i="10"/>
  <c r="C243" i="10"/>
  <c r="B243" i="10"/>
  <c r="A243" i="10"/>
  <c r="E242" i="10"/>
  <c r="D242" i="10"/>
  <c r="C242" i="10"/>
  <c r="B242" i="10"/>
  <c r="A242" i="10"/>
  <c r="E241" i="10"/>
  <c r="D241" i="10"/>
  <c r="C241" i="10"/>
  <c r="B241" i="10"/>
  <c r="A241" i="10"/>
  <c r="E240" i="10"/>
  <c r="D240" i="10"/>
  <c r="C240" i="10"/>
  <c r="B240" i="10"/>
  <c r="A240" i="10"/>
  <c r="E239" i="10"/>
  <c r="D239" i="10"/>
  <c r="C239" i="10"/>
  <c r="B239" i="10"/>
  <c r="A239" i="10"/>
  <c r="E238" i="10"/>
  <c r="D238" i="10"/>
  <c r="C238" i="10"/>
  <c r="B238" i="10"/>
  <c r="A238" i="10"/>
  <c r="E237" i="10"/>
  <c r="D237" i="10"/>
  <c r="C237" i="10"/>
  <c r="B237" i="10"/>
  <c r="A237" i="10"/>
  <c r="E236" i="10"/>
  <c r="D236" i="10"/>
  <c r="C236" i="10"/>
  <c r="B236" i="10"/>
  <c r="A236" i="10"/>
  <c r="E235" i="10"/>
  <c r="D235" i="10"/>
  <c r="C235" i="10"/>
  <c r="B235" i="10"/>
  <c r="A235" i="10"/>
  <c r="E234" i="10"/>
  <c r="D234" i="10"/>
  <c r="C234" i="10"/>
  <c r="B234" i="10"/>
  <c r="A234" i="10"/>
  <c r="E233" i="10"/>
  <c r="D233" i="10"/>
  <c r="C233" i="10"/>
  <c r="B233" i="10"/>
  <c r="A233" i="10"/>
  <c r="E232" i="10"/>
  <c r="D232" i="10"/>
  <c r="C232" i="10"/>
  <c r="B232" i="10"/>
  <c r="A232" i="10"/>
  <c r="E231" i="10"/>
  <c r="D231" i="10"/>
  <c r="C231" i="10"/>
  <c r="B231" i="10"/>
  <c r="A231" i="10"/>
  <c r="E230" i="10"/>
  <c r="D230" i="10"/>
  <c r="C230" i="10"/>
  <c r="B230" i="10"/>
  <c r="A230" i="10"/>
  <c r="E229" i="10"/>
  <c r="D229" i="10"/>
  <c r="C229" i="10"/>
  <c r="B229" i="10"/>
  <c r="A229" i="10"/>
  <c r="E228" i="10"/>
  <c r="D228" i="10"/>
  <c r="C228" i="10"/>
  <c r="B228" i="10"/>
  <c r="A228" i="10"/>
  <c r="E227" i="10"/>
  <c r="D227" i="10"/>
  <c r="C227" i="10"/>
  <c r="B227" i="10"/>
  <c r="A227" i="10"/>
  <c r="E226" i="10"/>
  <c r="D226" i="10"/>
  <c r="C226" i="10"/>
  <c r="B226" i="10"/>
  <c r="A226" i="10"/>
  <c r="E225" i="10"/>
  <c r="D225" i="10"/>
  <c r="C225" i="10"/>
  <c r="B225" i="10"/>
  <c r="A225" i="10"/>
  <c r="E224" i="10"/>
  <c r="D224" i="10"/>
  <c r="C224" i="10"/>
  <c r="B224" i="10"/>
  <c r="A224" i="10"/>
  <c r="E223" i="10"/>
  <c r="D223" i="10"/>
  <c r="C223" i="10"/>
  <c r="B223" i="10"/>
  <c r="A223" i="10"/>
  <c r="E222" i="10"/>
  <c r="D222" i="10"/>
  <c r="C222" i="10"/>
  <c r="B222" i="10"/>
  <c r="A222" i="10"/>
  <c r="E221" i="10"/>
  <c r="D221" i="10"/>
  <c r="C221" i="10"/>
  <c r="B221" i="10"/>
  <c r="A221" i="10"/>
  <c r="E220" i="10"/>
  <c r="D220" i="10"/>
  <c r="C220" i="10"/>
  <c r="B220" i="10"/>
  <c r="A220" i="10"/>
  <c r="E219" i="10"/>
  <c r="D219" i="10"/>
  <c r="C219" i="10"/>
  <c r="B219" i="10"/>
  <c r="A219" i="10"/>
  <c r="E218" i="10"/>
  <c r="D218" i="10"/>
  <c r="C218" i="10"/>
  <c r="B218" i="10"/>
  <c r="A218" i="10"/>
  <c r="E217" i="10"/>
  <c r="D217" i="10"/>
  <c r="C217" i="10"/>
  <c r="B217" i="10"/>
  <c r="A217" i="10"/>
  <c r="E216" i="10"/>
  <c r="D216" i="10"/>
  <c r="C216" i="10"/>
  <c r="B216" i="10"/>
  <c r="A216" i="10"/>
  <c r="E215" i="10"/>
  <c r="D215" i="10"/>
  <c r="C215" i="10"/>
  <c r="B215" i="10"/>
  <c r="A215" i="10"/>
  <c r="E214" i="10"/>
  <c r="D214" i="10"/>
  <c r="C214" i="10"/>
  <c r="B214" i="10"/>
  <c r="A214" i="10"/>
  <c r="E213" i="10"/>
  <c r="D213" i="10"/>
  <c r="C213" i="10"/>
  <c r="B213" i="10"/>
  <c r="A213" i="10"/>
  <c r="E212" i="10"/>
  <c r="D212" i="10"/>
  <c r="C212" i="10"/>
  <c r="B212" i="10"/>
  <c r="A212" i="10"/>
  <c r="E211" i="10"/>
  <c r="D211" i="10"/>
  <c r="C211" i="10"/>
  <c r="B211" i="10"/>
  <c r="A211" i="10"/>
  <c r="E210" i="10"/>
  <c r="D210" i="10"/>
  <c r="C210" i="10"/>
  <c r="B210" i="10"/>
  <c r="A210" i="10"/>
  <c r="E209" i="10"/>
  <c r="D209" i="10"/>
  <c r="C209" i="10"/>
  <c r="B209" i="10"/>
  <c r="A209" i="10"/>
  <c r="E208" i="10"/>
  <c r="D208" i="10"/>
  <c r="C208" i="10"/>
  <c r="B208" i="10"/>
  <c r="A208" i="10"/>
  <c r="E207" i="10"/>
  <c r="D207" i="10"/>
  <c r="C207" i="10"/>
  <c r="B207" i="10"/>
  <c r="A207" i="10"/>
  <c r="E206" i="10"/>
  <c r="D206" i="10"/>
  <c r="C206" i="10"/>
  <c r="B206" i="10"/>
  <c r="A206" i="10"/>
  <c r="E205" i="10"/>
  <c r="D205" i="10"/>
  <c r="C205" i="10"/>
  <c r="B205" i="10"/>
  <c r="A205" i="10"/>
  <c r="E204" i="10"/>
  <c r="D204" i="10"/>
  <c r="C204" i="10"/>
  <c r="B204" i="10"/>
  <c r="A204" i="10"/>
  <c r="E203" i="10"/>
  <c r="D203" i="10"/>
  <c r="C203" i="10"/>
  <c r="B203" i="10"/>
  <c r="A203" i="10"/>
  <c r="E202" i="10"/>
  <c r="D202" i="10"/>
  <c r="C202" i="10"/>
  <c r="B202" i="10"/>
  <c r="A202" i="10"/>
  <c r="E201" i="10"/>
  <c r="D201" i="10"/>
  <c r="C201" i="10"/>
  <c r="B201" i="10"/>
  <c r="A201" i="10"/>
  <c r="E200" i="10"/>
  <c r="D200" i="10"/>
  <c r="C200" i="10"/>
  <c r="B200" i="10"/>
  <c r="A200" i="10"/>
  <c r="E199" i="10"/>
  <c r="D199" i="10"/>
  <c r="C199" i="10"/>
  <c r="B199" i="10"/>
  <c r="A199" i="10"/>
  <c r="E198" i="10"/>
  <c r="D198" i="10"/>
  <c r="C198" i="10"/>
  <c r="B198" i="10"/>
  <c r="A198" i="10"/>
  <c r="E197" i="10"/>
  <c r="D197" i="10"/>
  <c r="C197" i="10"/>
  <c r="B197" i="10"/>
  <c r="A197" i="10"/>
  <c r="E196" i="10"/>
  <c r="D196" i="10"/>
  <c r="C196" i="10"/>
  <c r="B196" i="10"/>
  <c r="A196" i="10"/>
  <c r="E195" i="10"/>
  <c r="D195" i="10"/>
  <c r="C195" i="10"/>
  <c r="B195" i="10"/>
  <c r="A195" i="10"/>
  <c r="E194" i="10"/>
  <c r="D194" i="10"/>
  <c r="C194" i="10"/>
  <c r="B194" i="10"/>
  <c r="A194" i="10"/>
  <c r="E193" i="10"/>
  <c r="D193" i="10"/>
  <c r="C193" i="10"/>
  <c r="B193" i="10"/>
  <c r="A193" i="10"/>
  <c r="E192" i="10"/>
  <c r="D192" i="10"/>
  <c r="C192" i="10"/>
  <c r="B192" i="10"/>
  <c r="A192" i="10"/>
  <c r="E191" i="10"/>
  <c r="D191" i="10"/>
  <c r="C191" i="10"/>
  <c r="B191" i="10"/>
  <c r="A191" i="10"/>
  <c r="E190" i="10"/>
  <c r="D190" i="10"/>
  <c r="C190" i="10"/>
  <c r="B190" i="10"/>
  <c r="A190" i="10"/>
  <c r="E189" i="10"/>
  <c r="D189" i="10"/>
  <c r="C189" i="10"/>
  <c r="B189" i="10"/>
  <c r="A189" i="10"/>
  <c r="E188" i="10"/>
  <c r="D188" i="10"/>
  <c r="C188" i="10"/>
  <c r="B188" i="10"/>
  <c r="A188" i="10"/>
  <c r="E187" i="10"/>
  <c r="D187" i="10"/>
  <c r="C187" i="10"/>
  <c r="B187" i="10"/>
  <c r="A187" i="10"/>
  <c r="E186" i="10"/>
  <c r="D186" i="10"/>
  <c r="C186" i="10"/>
  <c r="B186" i="10"/>
  <c r="A186" i="10"/>
  <c r="E185" i="10"/>
  <c r="D185" i="10"/>
  <c r="C185" i="10"/>
  <c r="B185" i="10"/>
  <c r="A185" i="10"/>
  <c r="E184" i="10"/>
  <c r="D184" i="10"/>
  <c r="C184" i="10"/>
  <c r="B184" i="10"/>
  <c r="A184" i="10"/>
  <c r="E183" i="10"/>
  <c r="D183" i="10"/>
  <c r="C183" i="10"/>
  <c r="B183" i="10"/>
  <c r="A183" i="10"/>
  <c r="E182" i="10"/>
  <c r="D182" i="10"/>
  <c r="C182" i="10"/>
  <c r="B182" i="10"/>
  <c r="A182" i="10"/>
  <c r="E181" i="10"/>
  <c r="D181" i="10"/>
  <c r="C181" i="10"/>
  <c r="B181" i="10"/>
  <c r="A181" i="10"/>
  <c r="E180" i="10"/>
  <c r="D180" i="10"/>
  <c r="C180" i="10"/>
  <c r="B180" i="10"/>
  <c r="A180" i="10"/>
  <c r="E179" i="10"/>
  <c r="D179" i="10"/>
  <c r="C179" i="10"/>
  <c r="B179" i="10"/>
  <c r="A179" i="10"/>
  <c r="E178" i="10"/>
  <c r="D178" i="10"/>
  <c r="C178" i="10"/>
  <c r="B178" i="10"/>
  <c r="A178" i="10"/>
  <c r="E177" i="10"/>
  <c r="D177" i="10"/>
  <c r="C177" i="10"/>
  <c r="B177" i="10"/>
  <c r="A177" i="10"/>
  <c r="E176" i="10"/>
  <c r="D176" i="10"/>
  <c r="C176" i="10"/>
  <c r="B176" i="10"/>
  <c r="A176" i="10"/>
  <c r="E175" i="10"/>
  <c r="D175" i="10"/>
  <c r="C175" i="10"/>
  <c r="B175" i="10"/>
  <c r="A175" i="10"/>
  <c r="E174" i="10"/>
  <c r="D174" i="10"/>
  <c r="C174" i="10"/>
  <c r="B174" i="10"/>
  <c r="A174" i="10"/>
  <c r="E173" i="10"/>
  <c r="D173" i="10"/>
  <c r="C173" i="10"/>
  <c r="B173" i="10"/>
  <c r="A173" i="10"/>
  <c r="E172" i="10"/>
  <c r="D172" i="10"/>
  <c r="C172" i="10"/>
  <c r="B172" i="10"/>
  <c r="A172" i="10"/>
  <c r="E171" i="10"/>
  <c r="D171" i="10"/>
  <c r="C171" i="10"/>
  <c r="B171" i="10"/>
  <c r="A171" i="10"/>
  <c r="E170" i="10"/>
  <c r="D170" i="10"/>
  <c r="C170" i="10"/>
  <c r="B170" i="10"/>
  <c r="A170" i="10"/>
  <c r="E169" i="10"/>
  <c r="D169" i="10"/>
  <c r="C169" i="10"/>
  <c r="B169" i="10"/>
  <c r="A169" i="10"/>
  <c r="E168" i="10"/>
  <c r="D168" i="10"/>
  <c r="C168" i="10"/>
  <c r="B168" i="10"/>
  <c r="A168" i="10"/>
  <c r="E167" i="10"/>
  <c r="D167" i="10"/>
  <c r="C167" i="10"/>
  <c r="B167" i="10"/>
  <c r="A167" i="10"/>
  <c r="E166" i="10"/>
  <c r="D166" i="10"/>
  <c r="C166" i="10"/>
  <c r="B166" i="10"/>
  <c r="A166" i="10"/>
  <c r="E165" i="10"/>
  <c r="D165" i="10"/>
  <c r="C165" i="10"/>
  <c r="B165" i="10"/>
  <c r="A165" i="10"/>
  <c r="E164" i="10"/>
  <c r="D164" i="10"/>
  <c r="C164" i="10"/>
  <c r="B164" i="10"/>
  <c r="A164" i="10"/>
  <c r="E163" i="10"/>
  <c r="D163" i="10"/>
  <c r="C163" i="10"/>
  <c r="B163" i="10"/>
  <c r="A163" i="10"/>
  <c r="E162" i="10"/>
  <c r="D162" i="10"/>
  <c r="C162" i="10"/>
  <c r="B162" i="10"/>
  <c r="A162" i="10"/>
  <c r="E161" i="10"/>
  <c r="D161" i="10"/>
  <c r="C161" i="10"/>
  <c r="B161" i="10"/>
  <c r="A161" i="10"/>
  <c r="E160" i="10"/>
  <c r="D160" i="10"/>
  <c r="C160" i="10"/>
  <c r="B160" i="10"/>
  <c r="A160" i="10"/>
  <c r="E159" i="10"/>
  <c r="D159" i="10"/>
  <c r="C159" i="10"/>
  <c r="B159" i="10"/>
  <c r="A159" i="10"/>
  <c r="E158" i="10"/>
  <c r="D158" i="10"/>
  <c r="C158" i="10"/>
  <c r="B158" i="10"/>
  <c r="A158" i="10"/>
  <c r="E157" i="10"/>
  <c r="D157" i="10"/>
  <c r="C157" i="10"/>
  <c r="B157" i="10"/>
  <c r="A157" i="10"/>
  <c r="E156" i="10"/>
  <c r="D156" i="10"/>
  <c r="C156" i="10"/>
  <c r="B156" i="10"/>
  <c r="A156" i="10"/>
  <c r="E155" i="10"/>
  <c r="D155" i="10"/>
  <c r="C155" i="10"/>
  <c r="B155" i="10"/>
  <c r="A155" i="10"/>
  <c r="E154" i="10"/>
  <c r="D154" i="10"/>
  <c r="C154" i="10"/>
  <c r="B154" i="10"/>
  <c r="A154" i="10"/>
  <c r="E153" i="10"/>
  <c r="D153" i="10"/>
  <c r="C153" i="10"/>
  <c r="B153" i="10"/>
  <c r="A153" i="10"/>
  <c r="E152" i="10"/>
  <c r="D152" i="10"/>
  <c r="C152" i="10"/>
  <c r="B152" i="10"/>
  <c r="A152" i="10"/>
  <c r="E151" i="10"/>
  <c r="D151" i="10"/>
  <c r="C151" i="10"/>
  <c r="B151" i="10"/>
  <c r="A151" i="10"/>
  <c r="E150" i="10"/>
  <c r="D150" i="10"/>
  <c r="C150" i="10"/>
  <c r="B150" i="10"/>
  <c r="A150" i="10"/>
  <c r="E149" i="10"/>
  <c r="D149" i="10"/>
  <c r="C149" i="10"/>
  <c r="B149" i="10"/>
  <c r="A149" i="10"/>
  <c r="E148" i="10"/>
  <c r="D148" i="10"/>
  <c r="C148" i="10"/>
  <c r="B148" i="10"/>
  <c r="A148" i="10"/>
  <c r="E147" i="10"/>
  <c r="D147" i="10"/>
  <c r="C147" i="10"/>
  <c r="B147" i="10"/>
  <c r="A147" i="10"/>
  <c r="E146" i="10"/>
  <c r="D146" i="10"/>
  <c r="C146" i="10"/>
  <c r="B146" i="10"/>
  <c r="A146" i="10"/>
  <c r="E145" i="10"/>
  <c r="D145" i="10"/>
  <c r="C145" i="10"/>
  <c r="B145" i="10"/>
  <c r="A145" i="10"/>
  <c r="E144" i="10"/>
  <c r="D144" i="10"/>
  <c r="C144" i="10"/>
  <c r="B144" i="10"/>
  <c r="A144" i="10"/>
  <c r="E143" i="10"/>
  <c r="D143" i="10"/>
  <c r="C143" i="10"/>
  <c r="B143" i="10"/>
  <c r="A143" i="10"/>
  <c r="E142" i="10"/>
  <c r="D142" i="10"/>
  <c r="C142" i="10"/>
  <c r="B142" i="10"/>
  <c r="A142" i="10"/>
  <c r="E141" i="10"/>
  <c r="D141" i="10"/>
  <c r="C141" i="10"/>
  <c r="B141" i="10"/>
  <c r="A141" i="10"/>
  <c r="E140" i="10"/>
  <c r="D140" i="10"/>
  <c r="C140" i="10"/>
  <c r="B140" i="10"/>
  <c r="A140" i="10"/>
  <c r="E139" i="10"/>
  <c r="D139" i="10"/>
  <c r="C139" i="10"/>
  <c r="B139" i="10"/>
  <c r="A139" i="10"/>
  <c r="E138" i="10"/>
  <c r="D138" i="10"/>
  <c r="C138" i="10"/>
  <c r="B138" i="10"/>
  <c r="A138" i="10"/>
  <c r="E137" i="10"/>
  <c r="D137" i="10"/>
  <c r="C137" i="10"/>
  <c r="B137" i="10"/>
  <c r="A137" i="10"/>
  <c r="E136" i="10"/>
  <c r="D136" i="10"/>
  <c r="C136" i="10"/>
  <c r="B136" i="10"/>
  <c r="A136" i="10"/>
  <c r="E135" i="10"/>
  <c r="D135" i="10"/>
  <c r="C135" i="10"/>
  <c r="B135" i="10"/>
  <c r="A135" i="10"/>
  <c r="E134" i="10"/>
  <c r="D134" i="10"/>
  <c r="C134" i="10"/>
  <c r="B134" i="10"/>
  <c r="A134" i="10"/>
  <c r="E133" i="10"/>
  <c r="D133" i="10"/>
  <c r="C133" i="10"/>
  <c r="B133" i="10"/>
  <c r="A133" i="10"/>
  <c r="E132" i="10"/>
  <c r="D132" i="10"/>
  <c r="C132" i="10"/>
  <c r="B132" i="10"/>
  <c r="A132" i="10"/>
  <c r="E131" i="10"/>
  <c r="D131" i="10"/>
  <c r="C131" i="10"/>
  <c r="B131" i="10"/>
  <c r="A131" i="10"/>
  <c r="E130" i="10"/>
  <c r="D130" i="10"/>
  <c r="C130" i="10"/>
  <c r="B130" i="10"/>
  <c r="A130" i="10"/>
  <c r="E129" i="10"/>
  <c r="D129" i="10"/>
  <c r="C129" i="10"/>
  <c r="B129" i="10"/>
  <c r="A129" i="10"/>
  <c r="E128" i="10"/>
  <c r="D128" i="10"/>
  <c r="C128" i="10"/>
  <c r="B128" i="10"/>
  <c r="A128" i="10"/>
  <c r="E127" i="10"/>
  <c r="D127" i="10"/>
  <c r="C127" i="10"/>
  <c r="B127" i="10"/>
  <c r="A127" i="10"/>
  <c r="E126" i="10"/>
  <c r="D126" i="10"/>
  <c r="C126" i="10"/>
  <c r="B126" i="10"/>
  <c r="A126" i="10"/>
  <c r="E125" i="10"/>
  <c r="D125" i="10"/>
  <c r="C125" i="10"/>
  <c r="B125" i="10"/>
  <c r="A125" i="10"/>
  <c r="E124" i="10"/>
  <c r="D124" i="10"/>
  <c r="C124" i="10"/>
  <c r="B124" i="10"/>
  <c r="A124" i="10"/>
  <c r="E123" i="10"/>
  <c r="D123" i="10"/>
  <c r="C123" i="10"/>
  <c r="B123" i="10"/>
  <c r="A123" i="10"/>
  <c r="E122" i="10"/>
  <c r="D122" i="10"/>
  <c r="C122" i="10"/>
  <c r="B122" i="10"/>
  <c r="A122" i="10"/>
  <c r="E121" i="10"/>
  <c r="D121" i="10"/>
  <c r="C121" i="10"/>
  <c r="B121" i="10"/>
  <c r="A121" i="10"/>
  <c r="E120" i="10"/>
  <c r="D120" i="10"/>
  <c r="C120" i="10"/>
  <c r="B120" i="10"/>
  <c r="A120" i="10"/>
  <c r="E119" i="10"/>
  <c r="D119" i="10"/>
  <c r="C119" i="10"/>
  <c r="B119" i="10"/>
  <c r="A119" i="10"/>
  <c r="E118" i="10"/>
  <c r="D118" i="10"/>
  <c r="C118" i="10"/>
  <c r="B118" i="10"/>
  <c r="A118" i="10"/>
  <c r="E117" i="10"/>
  <c r="D117" i="10"/>
  <c r="C117" i="10"/>
  <c r="B117" i="10"/>
  <c r="A117" i="10"/>
  <c r="E116" i="10"/>
  <c r="D116" i="10"/>
  <c r="C116" i="10"/>
  <c r="B116" i="10"/>
  <c r="A116" i="10"/>
  <c r="E115" i="10"/>
  <c r="D115" i="10"/>
  <c r="C115" i="10"/>
  <c r="B115" i="10"/>
  <c r="A115" i="10"/>
  <c r="E114" i="10"/>
  <c r="D114" i="10"/>
  <c r="C114" i="10"/>
  <c r="B114" i="10"/>
  <c r="A114" i="10"/>
  <c r="E113" i="10"/>
  <c r="D113" i="10"/>
  <c r="C113" i="10"/>
  <c r="B113" i="10"/>
  <c r="A113" i="10"/>
  <c r="E112" i="10"/>
  <c r="D112" i="10"/>
  <c r="C112" i="10"/>
  <c r="B112" i="10"/>
  <c r="A112" i="10"/>
  <c r="E111" i="10"/>
  <c r="D111" i="10"/>
  <c r="C111" i="10"/>
  <c r="B111" i="10"/>
  <c r="A111" i="10"/>
  <c r="E110" i="10"/>
  <c r="D110" i="10"/>
  <c r="C110" i="10"/>
  <c r="B110" i="10"/>
  <c r="A110" i="10"/>
  <c r="E109" i="10"/>
  <c r="D109" i="10"/>
  <c r="C109" i="10"/>
  <c r="B109" i="10"/>
  <c r="A109" i="10"/>
  <c r="E108" i="10"/>
  <c r="D108" i="10"/>
  <c r="C108" i="10"/>
  <c r="B108" i="10"/>
  <c r="A108" i="10"/>
  <c r="E107" i="10"/>
  <c r="D107" i="10"/>
  <c r="C107" i="10"/>
  <c r="B107" i="10"/>
  <c r="A107" i="10"/>
  <c r="E106" i="10"/>
  <c r="D106" i="10"/>
  <c r="C106" i="10"/>
  <c r="B106" i="10"/>
  <c r="A106" i="10"/>
  <c r="E105" i="10"/>
  <c r="D105" i="10"/>
  <c r="C105" i="10"/>
  <c r="B105" i="10"/>
  <c r="A105" i="10"/>
  <c r="E104" i="10"/>
  <c r="D104" i="10"/>
  <c r="C104" i="10"/>
  <c r="B104" i="10"/>
  <c r="A104" i="10"/>
  <c r="E103" i="10"/>
  <c r="D103" i="10"/>
  <c r="C103" i="10"/>
  <c r="B103" i="10"/>
  <c r="A103" i="10"/>
  <c r="E102" i="10"/>
  <c r="D102" i="10"/>
  <c r="C102" i="10"/>
  <c r="B102" i="10"/>
  <c r="A102" i="10"/>
  <c r="E101" i="10"/>
  <c r="D101" i="10"/>
  <c r="C101" i="10"/>
  <c r="B101" i="10"/>
  <c r="A101" i="10"/>
  <c r="E100" i="10"/>
  <c r="D100" i="10"/>
  <c r="C100" i="10"/>
  <c r="B100" i="10"/>
  <c r="A100" i="10"/>
  <c r="E99" i="10"/>
  <c r="D99" i="10"/>
  <c r="C99" i="10"/>
  <c r="B99" i="10"/>
  <c r="A99" i="10"/>
  <c r="E98" i="10"/>
  <c r="D98" i="10"/>
  <c r="C98" i="10"/>
  <c r="B98" i="10"/>
  <c r="A98" i="10"/>
  <c r="E97" i="10"/>
  <c r="D97" i="10"/>
  <c r="C97" i="10"/>
  <c r="B97" i="10"/>
  <c r="A97" i="10"/>
  <c r="E96" i="10"/>
  <c r="D96" i="10"/>
  <c r="C96" i="10"/>
  <c r="B96" i="10"/>
  <c r="A96" i="10"/>
  <c r="E95" i="10"/>
  <c r="D95" i="10"/>
  <c r="C95" i="10"/>
  <c r="B95" i="10"/>
  <c r="A95" i="10"/>
  <c r="E94" i="10"/>
  <c r="D94" i="10"/>
  <c r="C94" i="10"/>
  <c r="B94" i="10"/>
  <c r="A94" i="10"/>
  <c r="E93" i="10"/>
  <c r="D93" i="10"/>
  <c r="C93" i="10"/>
  <c r="B93" i="10"/>
  <c r="A93" i="10"/>
  <c r="E92" i="10"/>
  <c r="D92" i="10"/>
  <c r="C92" i="10"/>
  <c r="B92" i="10"/>
  <c r="A92" i="10"/>
  <c r="E91" i="10"/>
  <c r="D91" i="10"/>
  <c r="C91" i="10"/>
  <c r="B91" i="10"/>
  <c r="A91" i="10"/>
  <c r="E90" i="10"/>
  <c r="D90" i="10"/>
  <c r="C90" i="10"/>
  <c r="B90" i="10"/>
  <c r="A90" i="10"/>
  <c r="E89" i="10"/>
  <c r="D89" i="10"/>
  <c r="C89" i="10"/>
  <c r="B89" i="10"/>
  <c r="A89" i="10"/>
  <c r="E88" i="10"/>
  <c r="D88" i="10"/>
  <c r="C88" i="10"/>
  <c r="B88" i="10"/>
  <c r="A88" i="10"/>
  <c r="E87" i="10"/>
  <c r="D87" i="10"/>
  <c r="C87" i="10"/>
  <c r="B87" i="10"/>
  <c r="A87" i="10"/>
  <c r="E86" i="10"/>
  <c r="D86" i="10"/>
  <c r="C86" i="10"/>
  <c r="B86" i="10"/>
  <c r="A86" i="10"/>
  <c r="E85" i="10"/>
  <c r="D85" i="10"/>
  <c r="C85" i="10"/>
  <c r="B85" i="10"/>
  <c r="A85" i="10"/>
  <c r="E84" i="10"/>
  <c r="D84" i="10"/>
  <c r="C84" i="10"/>
  <c r="B84" i="10"/>
  <c r="A84" i="10"/>
  <c r="E83" i="10"/>
  <c r="D83" i="10"/>
  <c r="C83" i="10"/>
  <c r="B83" i="10"/>
  <c r="A83" i="10"/>
  <c r="E82" i="10"/>
  <c r="D82" i="10"/>
  <c r="C82" i="10"/>
  <c r="B82" i="10"/>
  <c r="A82" i="10"/>
  <c r="E81" i="10"/>
  <c r="D81" i="10"/>
  <c r="C81" i="10"/>
  <c r="B81" i="10"/>
  <c r="A81" i="10"/>
  <c r="E80" i="10"/>
  <c r="D80" i="10"/>
  <c r="C80" i="10"/>
  <c r="B80" i="10"/>
  <c r="A80" i="10"/>
  <c r="E79" i="10"/>
  <c r="D79" i="10"/>
  <c r="C79" i="10"/>
  <c r="B79" i="10"/>
  <c r="A79" i="10"/>
  <c r="E78" i="10"/>
  <c r="D78" i="10"/>
  <c r="C78" i="10"/>
  <c r="B78" i="10"/>
  <c r="A78" i="10"/>
  <c r="E77" i="10"/>
  <c r="D77" i="10"/>
  <c r="C77" i="10"/>
  <c r="B77" i="10"/>
  <c r="A77" i="10"/>
  <c r="E76" i="10"/>
  <c r="D76" i="10"/>
  <c r="C76" i="10"/>
  <c r="B76" i="10"/>
  <c r="A76" i="10"/>
  <c r="E75" i="10"/>
  <c r="D75" i="10"/>
  <c r="C75" i="10"/>
  <c r="B75" i="10"/>
  <c r="A75" i="10"/>
  <c r="E74" i="10"/>
  <c r="D74" i="10"/>
  <c r="C74" i="10"/>
  <c r="B74" i="10"/>
  <c r="A74" i="10"/>
  <c r="E73" i="10"/>
  <c r="D73" i="10"/>
  <c r="C73" i="10"/>
  <c r="B73" i="10"/>
  <c r="A73" i="10"/>
  <c r="E72" i="10"/>
  <c r="D72" i="10"/>
  <c r="C72" i="10"/>
  <c r="B72" i="10"/>
  <c r="A72" i="10"/>
  <c r="E71" i="10"/>
  <c r="D71" i="10"/>
  <c r="C71" i="10"/>
  <c r="B71" i="10"/>
  <c r="A71" i="10"/>
  <c r="E70" i="10"/>
  <c r="D70" i="10"/>
  <c r="C70" i="10"/>
  <c r="B70" i="10"/>
  <c r="A70" i="10"/>
  <c r="E69" i="10"/>
  <c r="D69" i="10"/>
  <c r="C69" i="10"/>
  <c r="B69" i="10"/>
  <c r="A69" i="10"/>
  <c r="E68" i="10"/>
  <c r="D68" i="10"/>
  <c r="C68" i="10"/>
  <c r="B68" i="10"/>
  <c r="A68" i="10"/>
  <c r="E67" i="10"/>
  <c r="D67" i="10"/>
  <c r="C67" i="10"/>
  <c r="B67" i="10"/>
  <c r="A67" i="10"/>
  <c r="E66" i="10"/>
  <c r="D66" i="10"/>
  <c r="C66" i="10"/>
  <c r="B66" i="10"/>
  <c r="A66" i="10"/>
  <c r="E65" i="10"/>
  <c r="D65" i="10"/>
  <c r="C65" i="10"/>
  <c r="B65" i="10"/>
  <c r="A65" i="10"/>
  <c r="E64" i="10"/>
  <c r="D64" i="10"/>
  <c r="C64" i="10"/>
  <c r="B64" i="10"/>
  <c r="A64" i="10"/>
  <c r="E63" i="10"/>
  <c r="D63" i="10"/>
  <c r="C63" i="10"/>
  <c r="B63" i="10"/>
  <c r="A63" i="10"/>
  <c r="E62" i="10"/>
  <c r="D62" i="10"/>
  <c r="C62" i="10"/>
  <c r="B62" i="10"/>
  <c r="A62" i="10"/>
  <c r="E61" i="10"/>
  <c r="D61" i="10"/>
  <c r="C61" i="10"/>
  <c r="B61" i="10"/>
  <c r="A61" i="10"/>
  <c r="E60" i="10"/>
  <c r="D60" i="10"/>
  <c r="C60" i="10"/>
  <c r="B60" i="10"/>
  <c r="A60" i="10"/>
  <c r="E59" i="10"/>
  <c r="D59" i="10"/>
  <c r="C59" i="10"/>
  <c r="B59" i="10"/>
  <c r="A59" i="10"/>
  <c r="E58" i="10"/>
  <c r="D58" i="10"/>
  <c r="C58" i="10"/>
  <c r="B58" i="10"/>
  <c r="A58" i="10"/>
  <c r="E57" i="10"/>
  <c r="D57" i="10"/>
  <c r="C57" i="10"/>
  <c r="B57" i="10"/>
  <c r="A57" i="10"/>
  <c r="E56" i="10"/>
  <c r="D56" i="10"/>
  <c r="C56" i="10"/>
  <c r="B56" i="10"/>
  <c r="A56" i="10"/>
  <c r="E55" i="10"/>
  <c r="D55" i="10"/>
  <c r="C55" i="10"/>
  <c r="B55" i="10"/>
  <c r="A55" i="10"/>
  <c r="E54" i="10"/>
  <c r="D54" i="10"/>
  <c r="C54" i="10"/>
  <c r="B54" i="10"/>
  <c r="A54" i="10"/>
  <c r="E53" i="10"/>
  <c r="D53" i="10"/>
  <c r="C53" i="10"/>
  <c r="B53" i="10"/>
  <c r="A53" i="10"/>
  <c r="E52" i="10"/>
  <c r="D52" i="10"/>
  <c r="C52" i="10"/>
  <c r="B52" i="10"/>
  <c r="A52" i="10"/>
  <c r="E51" i="10"/>
  <c r="D51" i="10"/>
  <c r="C51" i="10"/>
  <c r="B51" i="10"/>
  <c r="A51" i="10"/>
  <c r="E50" i="10"/>
  <c r="D50" i="10"/>
  <c r="C50" i="10"/>
  <c r="B50" i="10"/>
  <c r="A50" i="10"/>
  <c r="E49" i="10"/>
  <c r="D49" i="10"/>
  <c r="C49" i="10"/>
  <c r="B49" i="10"/>
  <c r="A49" i="10"/>
  <c r="E48" i="10"/>
  <c r="D48" i="10"/>
  <c r="C48" i="10"/>
  <c r="B48" i="10"/>
  <c r="A48" i="10"/>
  <c r="E47" i="10"/>
  <c r="D47" i="10"/>
  <c r="C47" i="10"/>
  <c r="B47" i="10"/>
  <c r="A47" i="10"/>
  <c r="E46" i="10"/>
  <c r="D46" i="10"/>
  <c r="C46" i="10"/>
  <c r="B46" i="10"/>
  <c r="A46" i="10"/>
  <c r="E45" i="10"/>
  <c r="D45" i="10"/>
  <c r="C45" i="10"/>
  <c r="B45" i="10"/>
  <c r="A45" i="10"/>
  <c r="E44" i="10"/>
  <c r="D44" i="10"/>
  <c r="C44" i="10"/>
  <c r="B44" i="10"/>
  <c r="A44" i="10"/>
  <c r="E43" i="10"/>
  <c r="D43" i="10"/>
  <c r="C43" i="10"/>
  <c r="B43" i="10"/>
  <c r="A43" i="10"/>
  <c r="E42" i="10"/>
  <c r="D42" i="10"/>
  <c r="C42" i="10"/>
  <c r="B42" i="10"/>
  <c r="A42" i="10"/>
  <c r="E41" i="10"/>
  <c r="D41" i="10"/>
  <c r="C41" i="10"/>
  <c r="B41" i="10"/>
  <c r="A41" i="10"/>
  <c r="E40" i="10"/>
  <c r="D40" i="10"/>
  <c r="C40" i="10"/>
  <c r="B40" i="10"/>
  <c r="A40" i="10"/>
  <c r="E39" i="10"/>
  <c r="D39" i="10"/>
  <c r="C39" i="10"/>
  <c r="B39" i="10"/>
  <c r="A39" i="10"/>
  <c r="E38" i="10"/>
  <c r="D38" i="10"/>
  <c r="C38" i="10"/>
  <c r="B38" i="10"/>
  <c r="A38" i="10"/>
  <c r="E37" i="10"/>
  <c r="D37" i="10"/>
  <c r="C37" i="10"/>
  <c r="B37" i="10"/>
  <c r="A37" i="10"/>
  <c r="E36" i="10"/>
  <c r="D36" i="10"/>
  <c r="C36" i="10"/>
  <c r="B36" i="10"/>
  <c r="A36" i="10"/>
  <c r="E35" i="10"/>
  <c r="D35" i="10"/>
  <c r="C35" i="10"/>
  <c r="B35" i="10"/>
  <c r="A35" i="10"/>
  <c r="E34" i="10"/>
  <c r="D34" i="10"/>
  <c r="C34" i="10"/>
  <c r="B34" i="10"/>
  <c r="A34" i="10"/>
  <c r="E33" i="10"/>
  <c r="D33" i="10"/>
  <c r="C33" i="10"/>
  <c r="B33" i="10"/>
  <c r="A33" i="10"/>
  <c r="E32" i="10"/>
  <c r="D32" i="10"/>
  <c r="C32" i="10"/>
  <c r="B32" i="10"/>
  <c r="A32" i="10"/>
  <c r="E31" i="10"/>
  <c r="D31" i="10"/>
  <c r="C31" i="10"/>
  <c r="B31" i="10"/>
  <c r="A31" i="10"/>
  <c r="E30" i="10"/>
  <c r="D30" i="10"/>
  <c r="C30" i="10"/>
  <c r="B30" i="10"/>
  <c r="A30" i="10"/>
  <c r="E29" i="10"/>
  <c r="D29" i="10"/>
  <c r="C29" i="10"/>
  <c r="B29" i="10"/>
  <c r="A29" i="10"/>
  <c r="E28" i="10"/>
  <c r="D28" i="10"/>
  <c r="C28" i="10"/>
  <c r="B28" i="10"/>
  <c r="A28" i="10"/>
  <c r="E27" i="10"/>
  <c r="D27" i="10"/>
  <c r="C27" i="10"/>
  <c r="B27" i="10"/>
  <c r="A27" i="10"/>
  <c r="E26" i="10"/>
  <c r="D26" i="10"/>
  <c r="C26" i="10"/>
  <c r="B26" i="10"/>
  <c r="A26" i="10"/>
  <c r="E25" i="10"/>
  <c r="D25" i="10"/>
  <c r="C25" i="10"/>
  <c r="B25" i="10"/>
  <c r="A25" i="10"/>
  <c r="E24" i="10"/>
  <c r="D24" i="10"/>
  <c r="C24" i="10"/>
  <c r="B24" i="10"/>
  <c r="A24" i="10"/>
  <c r="E23" i="10"/>
  <c r="D23" i="10"/>
  <c r="C23" i="10"/>
  <c r="B23" i="10"/>
  <c r="A23" i="10"/>
  <c r="E22" i="10"/>
  <c r="D22" i="10"/>
  <c r="C22" i="10"/>
  <c r="B22" i="10"/>
  <c r="A22" i="10"/>
  <c r="E21" i="10"/>
  <c r="D21" i="10"/>
  <c r="C21" i="10"/>
  <c r="B21" i="10"/>
  <c r="A21" i="10"/>
  <c r="E20" i="10"/>
  <c r="D20" i="10"/>
  <c r="C20" i="10"/>
  <c r="B20" i="10"/>
  <c r="A20" i="10"/>
  <c r="E19" i="10"/>
  <c r="D19" i="10"/>
  <c r="C19" i="10"/>
  <c r="B19" i="10"/>
  <c r="A19" i="10"/>
  <c r="E18" i="10"/>
  <c r="D18" i="10"/>
  <c r="C18" i="10"/>
  <c r="B18" i="10"/>
  <c r="A18" i="10"/>
  <c r="E17" i="10"/>
  <c r="D17" i="10"/>
  <c r="C17" i="10"/>
  <c r="B17" i="10"/>
  <c r="A17" i="10"/>
  <c r="E16" i="10"/>
  <c r="D16" i="10"/>
  <c r="C16" i="10"/>
  <c r="B16" i="10"/>
  <c r="A16" i="10"/>
  <c r="E15" i="10"/>
  <c r="D15" i="10"/>
  <c r="C15" i="10"/>
  <c r="B15" i="10"/>
  <c r="A15" i="10"/>
  <c r="E14" i="10"/>
  <c r="D14" i="10"/>
  <c r="C14" i="10"/>
  <c r="B14" i="10"/>
  <c r="A14" i="10"/>
  <c r="E13" i="10"/>
  <c r="D13" i="10"/>
  <c r="C13" i="10"/>
  <c r="B13" i="10"/>
  <c r="A13" i="10"/>
  <c r="E12" i="10"/>
  <c r="D12" i="10"/>
  <c r="C12" i="10"/>
  <c r="B12" i="10"/>
  <c r="A12" i="10"/>
  <c r="E11" i="10"/>
  <c r="D11" i="10"/>
  <c r="C11" i="10"/>
  <c r="B11" i="10"/>
  <c r="A11" i="10"/>
  <c r="E10" i="10"/>
  <c r="D10" i="10"/>
  <c r="C10" i="10"/>
  <c r="B10" i="10"/>
  <c r="A10" i="10"/>
  <c r="E9" i="10"/>
  <c r="D9" i="10"/>
  <c r="C9" i="10"/>
  <c r="B9" i="10"/>
  <c r="A9" i="10"/>
  <c r="E8" i="10"/>
  <c r="D8" i="10"/>
  <c r="C8" i="10"/>
  <c r="B8" i="10"/>
  <c r="A8" i="10"/>
  <c r="E7" i="10"/>
  <c r="D7" i="10"/>
  <c r="C7" i="10"/>
  <c r="B7" i="10"/>
  <c r="A7" i="10"/>
  <c r="E6" i="10"/>
  <c r="D6" i="10"/>
  <c r="C6" i="10"/>
  <c r="B6" i="10"/>
  <c r="A6" i="10"/>
  <c r="E5" i="10"/>
  <c r="D5" i="10"/>
  <c r="C5" i="10"/>
  <c r="B5" i="10"/>
  <c r="A5" i="10"/>
  <c r="E4" i="10"/>
  <c r="D4" i="10"/>
  <c r="C4" i="10"/>
  <c r="B4" i="10"/>
  <c r="A4" i="10"/>
  <c r="E503" i="11"/>
  <c r="D503" i="11"/>
  <c r="G503" i="11" s="1"/>
  <c r="C503" i="11"/>
  <c r="B503" i="11"/>
  <c r="A503" i="11"/>
  <c r="E502" i="11"/>
  <c r="D502" i="11"/>
  <c r="G502" i="11" s="1"/>
  <c r="C502" i="11"/>
  <c r="B502" i="11"/>
  <c r="A502" i="11"/>
  <c r="E501" i="11"/>
  <c r="D501" i="11"/>
  <c r="G501" i="11" s="1"/>
  <c r="C501" i="11"/>
  <c r="B501" i="11"/>
  <c r="A501" i="11"/>
  <c r="E500" i="11"/>
  <c r="D500" i="11"/>
  <c r="G500" i="11" s="1"/>
  <c r="C500" i="11"/>
  <c r="B500" i="11"/>
  <c r="A500" i="11"/>
  <c r="E499" i="11"/>
  <c r="D499" i="11"/>
  <c r="G499" i="11" s="1"/>
  <c r="C499" i="11"/>
  <c r="B499" i="11"/>
  <c r="A499" i="11"/>
  <c r="E498" i="11"/>
  <c r="D498" i="11"/>
  <c r="G498" i="11" s="1"/>
  <c r="C498" i="11"/>
  <c r="B498" i="11"/>
  <c r="A498" i="11"/>
  <c r="E497" i="11"/>
  <c r="D497" i="11"/>
  <c r="G497" i="11" s="1"/>
  <c r="C497" i="11"/>
  <c r="B497" i="11"/>
  <c r="A497" i="11"/>
  <c r="E496" i="11"/>
  <c r="D496" i="11"/>
  <c r="G496" i="11" s="1"/>
  <c r="C496" i="11"/>
  <c r="B496" i="11"/>
  <c r="A496" i="11"/>
  <c r="E495" i="11"/>
  <c r="D495" i="11"/>
  <c r="G495" i="11" s="1"/>
  <c r="C495" i="11"/>
  <c r="B495" i="11"/>
  <c r="A495" i="11"/>
  <c r="E494" i="11"/>
  <c r="D494" i="11"/>
  <c r="G494" i="11" s="1"/>
  <c r="C494" i="11"/>
  <c r="B494" i="11"/>
  <c r="A494" i="11"/>
  <c r="E493" i="11"/>
  <c r="D493" i="11"/>
  <c r="G493" i="11" s="1"/>
  <c r="C493" i="11"/>
  <c r="B493" i="11"/>
  <c r="A493" i="11"/>
  <c r="E492" i="11"/>
  <c r="D492" i="11"/>
  <c r="G492" i="11" s="1"/>
  <c r="C492" i="11"/>
  <c r="B492" i="11"/>
  <c r="A492" i="11"/>
  <c r="E491" i="11"/>
  <c r="D491" i="11"/>
  <c r="G491" i="11" s="1"/>
  <c r="C491" i="11"/>
  <c r="B491" i="11"/>
  <c r="A491" i="11"/>
  <c r="E490" i="11"/>
  <c r="D490" i="11"/>
  <c r="G490" i="11" s="1"/>
  <c r="C490" i="11"/>
  <c r="B490" i="11"/>
  <c r="A490" i="11"/>
  <c r="E489" i="11"/>
  <c r="D489" i="11"/>
  <c r="G489" i="11" s="1"/>
  <c r="C489" i="11"/>
  <c r="B489" i="11"/>
  <c r="A489" i="11"/>
  <c r="E488" i="11"/>
  <c r="D488" i="11"/>
  <c r="G488" i="11" s="1"/>
  <c r="C488" i="11"/>
  <c r="B488" i="11"/>
  <c r="A488" i="11"/>
  <c r="E487" i="11"/>
  <c r="D487" i="11"/>
  <c r="G487" i="11" s="1"/>
  <c r="C487" i="11"/>
  <c r="B487" i="11"/>
  <c r="A487" i="11"/>
  <c r="E486" i="11"/>
  <c r="D486" i="11"/>
  <c r="G486" i="11" s="1"/>
  <c r="C486" i="11"/>
  <c r="B486" i="11"/>
  <c r="A486" i="11"/>
  <c r="E485" i="11"/>
  <c r="D485" i="11"/>
  <c r="G485" i="11" s="1"/>
  <c r="C485" i="11"/>
  <c r="B485" i="11"/>
  <c r="A485" i="11"/>
  <c r="E484" i="11"/>
  <c r="D484" i="11"/>
  <c r="G484" i="11" s="1"/>
  <c r="C484" i="11"/>
  <c r="B484" i="11"/>
  <c r="A484" i="11"/>
  <c r="E483" i="11"/>
  <c r="D483" i="11"/>
  <c r="G483" i="11" s="1"/>
  <c r="C483" i="11"/>
  <c r="B483" i="11"/>
  <c r="A483" i="11"/>
  <c r="E482" i="11"/>
  <c r="D482" i="11"/>
  <c r="G482" i="11" s="1"/>
  <c r="C482" i="11"/>
  <c r="B482" i="11"/>
  <c r="A482" i="11"/>
  <c r="E481" i="11"/>
  <c r="D481" i="11"/>
  <c r="G481" i="11" s="1"/>
  <c r="C481" i="11"/>
  <c r="B481" i="11"/>
  <c r="A481" i="11"/>
  <c r="E480" i="11"/>
  <c r="D480" i="11"/>
  <c r="G480" i="11" s="1"/>
  <c r="C480" i="11"/>
  <c r="B480" i="11"/>
  <c r="A480" i="11"/>
  <c r="E479" i="11"/>
  <c r="D479" i="11"/>
  <c r="G479" i="11" s="1"/>
  <c r="C479" i="11"/>
  <c r="B479" i="11"/>
  <c r="A479" i="11"/>
  <c r="E478" i="11"/>
  <c r="D478" i="11"/>
  <c r="G478" i="11" s="1"/>
  <c r="C478" i="11"/>
  <c r="B478" i="11"/>
  <c r="A478" i="11"/>
  <c r="E477" i="11"/>
  <c r="D477" i="11"/>
  <c r="G477" i="11" s="1"/>
  <c r="C477" i="11"/>
  <c r="B477" i="11"/>
  <c r="A477" i="11"/>
  <c r="E476" i="11"/>
  <c r="D476" i="11"/>
  <c r="G476" i="11" s="1"/>
  <c r="C476" i="11"/>
  <c r="B476" i="11"/>
  <c r="A476" i="11"/>
  <c r="E475" i="11"/>
  <c r="D475" i="11"/>
  <c r="G475" i="11" s="1"/>
  <c r="C475" i="11"/>
  <c r="B475" i="11"/>
  <c r="A475" i="11"/>
  <c r="E474" i="11"/>
  <c r="D474" i="11"/>
  <c r="G474" i="11" s="1"/>
  <c r="C474" i="11"/>
  <c r="B474" i="11"/>
  <c r="A474" i="11"/>
  <c r="E473" i="11"/>
  <c r="D473" i="11"/>
  <c r="G473" i="11" s="1"/>
  <c r="C473" i="11"/>
  <c r="B473" i="11"/>
  <c r="A473" i="11"/>
  <c r="E472" i="11"/>
  <c r="D472" i="11"/>
  <c r="G472" i="11" s="1"/>
  <c r="C472" i="11"/>
  <c r="B472" i="11"/>
  <c r="A472" i="11"/>
  <c r="E471" i="11"/>
  <c r="D471" i="11"/>
  <c r="G471" i="11" s="1"/>
  <c r="C471" i="11"/>
  <c r="B471" i="11"/>
  <c r="A471" i="11"/>
  <c r="E470" i="11"/>
  <c r="D470" i="11"/>
  <c r="G470" i="11" s="1"/>
  <c r="C470" i="11"/>
  <c r="B470" i="11"/>
  <c r="A470" i="11"/>
  <c r="E469" i="11"/>
  <c r="D469" i="11"/>
  <c r="G469" i="11" s="1"/>
  <c r="C469" i="11"/>
  <c r="B469" i="11"/>
  <c r="A469" i="11"/>
  <c r="E468" i="11"/>
  <c r="D468" i="11"/>
  <c r="G468" i="11" s="1"/>
  <c r="C468" i="11"/>
  <c r="B468" i="11"/>
  <c r="A468" i="11"/>
  <c r="E467" i="11"/>
  <c r="D467" i="11"/>
  <c r="G467" i="11" s="1"/>
  <c r="C467" i="11"/>
  <c r="B467" i="11"/>
  <c r="A467" i="11"/>
  <c r="E466" i="11"/>
  <c r="D466" i="11"/>
  <c r="G466" i="11" s="1"/>
  <c r="C466" i="11"/>
  <c r="B466" i="11"/>
  <c r="A466" i="11"/>
  <c r="E465" i="11"/>
  <c r="D465" i="11"/>
  <c r="G465" i="11" s="1"/>
  <c r="C465" i="11"/>
  <c r="B465" i="11"/>
  <c r="A465" i="11"/>
  <c r="E464" i="11"/>
  <c r="D464" i="11"/>
  <c r="G464" i="11" s="1"/>
  <c r="C464" i="11"/>
  <c r="B464" i="11"/>
  <c r="A464" i="11"/>
  <c r="E463" i="11"/>
  <c r="D463" i="11"/>
  <c r="G463" i="11" s="1"/>
  <c r="C463" i="11"/>
  <c r="B463" i="11"/>
  <c r="A463" i="11"/>
  <c r="E462" i="11"/>
  <c r="D462" i="11"/>
  <c r="G462" i="11" s="1"/>
  <c r="C462" i="11"/>
  <c r="B462" i="11"/>
  <c r="A462" i="11"/>
  <c r="E461" i="11"/>
  <c r="D461" i="11"/>
  <c r="G461" i="11" s="1"/>
  <c r="C461" i="11"/>
  <c r="B461" i="11"/>
  <c r="A461" i="11"/>
  <c r="E460" i="11"/>
  <c r="D460" i="11"/>
  <c r="G460" i="11" s="1"/>
  <c r="C460" i="11"/>
  <c r="B460" i="11"/>
  <c r="A460" i="11"/>
  <c r="E459" i="11"/>
  <c r="D459" i="11"/>
  <c r="G459" i="11" s="1"/>
  <c r="C459" i="11"/>
  <c r="B459" i="11"/>
  <c r="A459" i="11"/>
  <c r="E458" i="11"/>
  <c r="D458" i="11"/>
  <c r="G458" i="11" s="1"/>
  <c r="C458" i="11"/>
  <c r="B458" i="11"/>
  <c r="A458" i="11"/>
  <c r="E457" i="11"/>
  <c r="D457" i="11"/>
  <c r="G457" i="11" s="1"/>
  <c r="C457" i="11"/>
  <c r="B457" i="11"/>
  <c r="A457" i="11"/>
  <c r="E456" i="11"/>
  <c r="D456" i="11"/>
  <c r="G456" i="11" s="1"/>
  <c r="C456" i="11"/>
  <c r="B456" i="11"/>
  <c r="A456" i="11"/>
  <c r="E455" i="11"/>
  <c r="D455" i="11"/>
  <c r="G455" i="11" s="1"/>
  <c r="C455" i="11"/>
  <c r="B455" i="11"/>
  <c r="A455" i="11"/>
  <c r="E454" i="11"/>
  <c r="D454" i="11"/>
  <c r="G454" i="11" s="1"/>
  <c r="C454" i="11"/>
  <c r="B454" i="11"/>
  <c r="A454" i="11"/>
  <c r="E453" i="11"/>
  <c r="D453" i="11"/>
  <c r="G453" i="11" s="1"/>
  <c r="C453" i="11"/>
  <c r="B453" i="11"/>
  <c r="A453" i="11"/>
  <c r="E452" i="11"/>
  <c r="D452" i="11"/>
  <c r="G452" i="11" s="1"/>
  <c r="C452" i="11"/>
  <c r="B452" i="11"/>
  <c r="A452" i="11"/>
  <c r="E451" i="11"/>
  <c r="D451" i="11"/>
  <c r="G451" i="11" s="1"/>
  <c r="C451" i="11"/>
  <c r="B451" i="11"/>
  <c r="A451" i="11"/>
  <c r="E450" i="11"/>
  <c r="D450" i="11"/>
  <c r="G450" i="11" s="1"/>
  <c r="C450" i="11"/>
  <c r="B450" i="11"/>
  <c r="A450" i="11"/>
  <c r="E449" i="11"/>
  <c r="D449" i="11"/>
  <c r="G449" i="11" s="1"/>
  <c r="C449" i="11"/>
  <c r="B449" i="11"/>
  <c r="A449" i="11"/>
  <c r="E448" i="11"/>
  <c r="D448" i="11"/>
  <c r="G448" i="11" s="1"/>
  <c r="C448" i="11"/>
  <c r="B448" i="11"/>
  <c r="A448" i="11"/>
  <c r="E447" i="11"/>
  <c r="D447" i="11"/>
  <c r="G447" i="11" s="1"/>
  <c r="C447" i="11"/>
  <c r="B447" i="11"/>
  <c r="A447" i="11"/>
  <c r="E446" i="11"/>
  <c r="D446" i="11"/>
  <c r="G446" i="11" s="1"/>
  <c r="C446" i="11"/>
  <c r="B446" i="11"/>
  <c r="A446" i="11"/>
  <c r="E445" i="11"/>
  <c r="D445" i="11"/>
  <c r="G445" i="11" s="1"/>
  <c r="C445" i="11"/>
  <c r="B445" i="11"/>
  <c r="A445" i="11"/>
  <c r="E444" i="11"/>
  <c r="D444" i="11"/>
  <c r="G444" i="11" s="1"/>
  <c r="C444" i="11"/>
  <c r="B444" i="11"/>
  <c r="A444" i="11"/>
  <c r="E443" i="11"/>
  <c r="D443" i="11"/>
  <c r="G443" i="11" s="1"/>
  <c r="C443" i="11"/>
  <c r="B443" i="11"/>
  <c r="A443" i="11"/>
  <c r="E442" i="11"/>
  <c r="D442" i="11"/>
  <c r="G442" i="11" s="1"/>
  <c r="C442" i="11"/>
  <c r="B442" i="11"/>
  <c r="A442" i="11"/>
  <c r="E441" i="11"/>
  <c r="D441" i="11"/>
  <c r="G441" i="11" s="1"/>
  <c r="C441" i="11"/>
  <c r="B441" i="11"/>
  <c r="A441" i="11"/>
  <c r="E440" i="11"/>
  <c r="D440" i="11"/>
  <c r="G440" i="11" s="1"/>
  <c r="C440" i="11"/>
  <c r="B440" i="11"/>
  <c r="A440" i="11"/>
  <c r="E439" i="11"/>
  <c r="D439" i="11"/>
  <c r="G439" i="11" s="1"/>
  <c r="C439" i="11"/>
  <c r="B439" i="11"/>
  <c r="A439" i="11"/>
  <c r="E438" i="11"/>
  <c r="D438" i="11"/>
  <c r="G438" i="11" s="1"/>
  <c r="C438" i="11"/>
  <c r="B438" i="11"/>
  <c r="A438" i="11"/>
  <c r="E437" i="11"/>
  <c r="D437" i="11"/>
  <c r="G437" i="11" s="1"/>
  <c r="C437" i="11"/>
  <c r="B437" i="11"/>
  <c r="A437" i="11"/>
  <c r="E436" i="11"/>
  <c r="D436" i="11"/>
  <c r="G436" i="11" s="1"/>
  <c r="C436" i="11"/>
  <c r="B436" i="11"/>
  <c r="A436" i="11"/>
  <c r="E435" i="11"/>
  <c r="D435" i="11"/>
  <c r="G435" i="11" s="1"/>
  <c r="C435" i="11"/>
  <c r="B435" i="11"/>
  <c r="A435" i="11"/>
  <c r="E434" i="11"/>
  <c r="D434" i="11"/>
  <c r="G434" i="11" s="1"/>
  <c r="C434" i="11"/>
  <c r="B434" i="11"/>
  <c r="A434" i="11"/>
  <c r="E433" i="11"/>
  <c r="D433" i="11"/>
  <c r="G433" i="11" s="1"/>
  <c r="C433" i="11"/>
  <c r="B433" i="11"/>
  <c r="A433" i="11"/>
  <c r="E432" i="11"/>
  <c r="D432" i="11"/>
  <c r="G432" i="11" s="1"/>
  <c r="C432" i="11"/>
  <c r="B432" i="11"/>
  <c r="A432" i="11"/>
  <c r="E431" i="11"/>
  <c r="D431" i="11"/>
  <c r="G431" i="11" s="1"/>
  <c r="C431" i="11"/>
  <c r="B431" i="11"/>
  <c r="A431" i="11"/>
  <c r="E430" i="11"/>
  <c r="D430" i="11"/>
  <c r="G430" i="11" s="1"/>
  <c r="C430" i="11"/>
  <c r="B430" i="11"/>
  <c r="A430" i="11"/>
  <c r="E429" i="11"/>
  <c r="D429" i="11"/>
  <c r="G429" i="11" s="1"/>
  <c r="C429" i="11"/>
  <c r="B429" i="11"/>
  <c r="A429" i="11"/>
  <c r="E428" i="11"/>
  <c r="D428" i="11"/>
  <c r="G428" i="11" s="1"/>
  <c r="C428" i="11"/>
  <c r="B428" i="11"/>
  <c r="A428" i="11"/>
  <c r="E427" i="11"/>
  <c r="D427" i="11"/>
  <c r="G427" i="11" s="1"/>
  <c r="C427" i="11"/>
  <c r="B427" i="11"/>
  <c r="A427" i="11"/>
  <c r="E426" i="11"/>
  <c r="D426" i="11"/>
  <c r="G426" i="11" s="1"/>
  <c r="C426" i="11"/>
  <c r="B426" i="11"/>
  <c r="A426" i="11"/>
  <c r="E425" i="11"/>
  <c r="D425" i="11"/>
  <c r="G425" i="11" s="1"/>
  <c r="C425" i="11"/>
  <c r="B425" i="11"/>
  <c r="A425" i="11"/>
  <c r="E424" i="11"/>
  <c r="D424" i="11"/>
  <c r="G424" i="11" s="1"/>
  <c r="C424" i="11"/>
  <c r="B424" i="11"/>
  <c r="A424" i="11"/>
  <c r="E423" i="11"/>
  <c r="D423" i="11"/>
  <c r="G423" i="11" s="1"/>
  <c r="C423" i="11"/>
  <c r="B423" i="11"/>
  <c r="A423" i="11"/>
  <c r="E422" i="11"/>
  <c r="D422" i="11"/>
  <c r="G422" i="11" s="1"/>
  <c r="C422" i="11"/>
  <c r="B422" i="11"/>
  <c r="A422" i="11"/>
  <c r="E421" i="11"/>
  <c r="D421" i="11"/>
  <c r="G421" i="11" s="1"/>
  <c r="C421" i="11"/>
  <c r="B421" i="11"/>
  <c r="A421" i="11"/>
  <c r="E420" i="11"/>
  <c r="D420" i="11"/>
  <c r="G420" i="11" s="1"/>
  <c r="C420" i="11"/>
  <c r="B420" i="11"/>
  <c r="A420" i="11"/>
  <c r="E419" i="11"/>
  <c r="D419" i="11"/>
  <c r="G419" i="11" s="1"/>
  <c r="C419" i="11"/>
  <c r="B419" i="11"/>
  <c r="A419" i="11"/>
  <c r="E418" i="11"/>
  <c r="D418" i="11"/>
  <c r="G418" i="11" s="1"/>
  <c r="C418" i="11"/>
  <c r="B418" i="11"/>
  <c r="A418" i="11"/>
  <c r="E417" i="11"/>
  <c r="D417" i="11"/>
  <c r="G417" i="11" s="1"/>
  <c r="C417" i="11"/>
  <c r="B417" i="11"/>
  <c r="A417" i="11"/>
  <c r="E416" i="11"/>
  <c r="D416" i="11"/>
  <c r="G416" i="11" s="1"/>
  <c r="C416" i="11"/>
  <c r="B416" i="11"/>
  <c r="A416" i="11"/>
  <c r="E415" i="11"/>
  <c r="D415" i="11"/>
  <c r="G415" i="11" s="1"/>
  <c r="C415" i="11"/>
  <c r="B415" i="11"/>
  <c r="A415" i="11"/>
  <c r="E414" i="11"/>
  <c r="D414" i="11"/>
  <c r="G414" i="11" s="1"/>
  <c r="C414" i="11"/>
  <c r="B414" i="11"/>
  <c r="A414" i="11"/>
  <c r="E413" i="11"/>
  <c r="D413" i="11"/>
  <c r="G413" i="11" s="1"/>
  <c r="C413" i="11"/>
  <c r="B413" i="11"/>
  <c r="A413" i="11"/>
  <c r="E412" i="11"/>
  <c r="D412" i="11"/>
  <c r="G412" i="11" s="1"/>
  <c r="C412" i="11"/>
  <c r="B412" i="11"/>
  <c r="A412" i="11"/>
  <c r="E411" i="11"/>
  <c r="D411" i="11"/>
  <c r="G411" i="11" s="1"/>
  <c r="C411" i="11"/>
  <c r="B411" i="11"/>
  <c r="A411" i="11"/>
  <c r="E410" i="11"/>
  <c r="D410" i="11"/>
  <c r="G410" i="11" s="1"/>
  <c r="C410" i="11"/>
  <c r="B410" i="11"/>
  <c r="A410" i="11"/>
  <c r="E409" i="11"/>
  <c r="D409" i="11"/>
  <c r="G409" i="11" s="1"/>
  <c r="C409" i="11"/>
  <c r="B409" i="11"/>
  <c r="A409" i="11"/>
  <c r="E408" i="11"/>
  <c r="D408" i="11"/>
  <c r="G408" i="11" s="1"/>
  <c r="C408" i="11"/>
  <c r="B408" i="11"/>
  <c r="A408" i="11"/>
  <c r="E407" i="11"/>
  <c r="D407" i="11"/>
  <c r="G407" i="11" s="1"/>
  <c r="C407" i="11"/>
  <c r="B407" i="11"/>
  <c r="A407" i="11"/>
  <c r="E406" i="11"/>
  <c r="D406" i="11"/>
  <c r="G406" i="11" s="1"/>
  <c r="C406" i="11"/>
  <c r="B406" i="11"/>
  <c r="A406" i="11"/>
  <c r="E405" i="11"/>
  <c r="D405" i="11"/>
  <c r="G405" i="11" s="1"/>
  <c r="C405" i="11"/>
  <c r="B405" i="11"/>
  <c r="A405" i="11"/>
  <c r="E404" i="11"/>
  <c r="D404" i="11"/>
  <c r="G404" i="11" s="1"/>
  <c r="C404" i="11"/>
  <c r="B404" i="11"/>
  <c r="A404" i="11"/>
  <c r="E403" i="11"/>
  <c r="D403" i="11"/>
  <c r="G403" i="11" s="1"/>
  <c r="C403" i="11"/>
  <c r="B403" i="11"/>
  <c r="A403" i="11"/>
  <c r="E402" i="11"/>
  <c r="D402" i="11"/>
  <c r="G402" i="11" s="1"/>
  <c r="C402" i="11"/>
  <c r="B402" i="11"/>
  <c r="A402" i="11"/>
  <c r="E401" i="11"/>
  <c r="D401" i="11"/>
  <c r="G401" i="11" s="1"/>
  <c r="C401" i="11"/>
  <c r="B401" i="11"/>
  <c r="A401" i="11"/>
  <c r="E400" i="11"/>
  <c r="D400" i="11"/>
  <c r="G400" i="11" s="1"/>
  <c r="C400" i="11"/>
  <c r="B400" i="11"/>
  <c r="A400" i="11"/>
  <c r="E399" i="11"/>
  <c r="D399" i="11"/>
  <c r="G399" i="11" s="1"/>
  <c r="C399" i="11"/>
  <c r="B399" i="11"/>
  <c r="A399" i="11"/>
  <c r="E398" i="11"/>
  <c r="D398" i="11"/>
  <c r="G398" i="11" s="1"/>
  <c r="C398" i="11"/>
  <c r="B398" i="11"/>
  <c r="A398" i="11"/>
  <c r="E397" i="11"/>
  <c r="D397" i="11"/>
  <c r="G397" i="11" s="1"/>
  <c r="C397" i="11"/>
  <c r="B397" i="11"/>
  <c r="A397" i="11"/>
  <c r="E396" i="11"/>
  <c r="D396" i="11"/>
  <c r="G396" i="11" s="1"/>
  <c r="C396" i="11"/>
  <c r="B396" i="11"/>
  <c r="A396" i="11"/>
  <c r="E395" i="11"/>
  <c r="D395" i="11"/>
  <c r="G395" i="11" s="1"/>
  <c r="C395" i="11"/>
  <c r="B395" i="11"/>
  <c r="A395" i="11"/>
  <c r="E394" i="11"/>
  <c r="D394" i="11"/>
  <c r="G394" i="11" s="1"/>
  <c r="C394" i="11"/>
  <c r="B394" i="11"/>
  <c r="A394" i="11"/>
  <c r="E393" i="11"/>
  <c r="D393" i="11"/>
  <c r="G393" i="11" s="1"/>
  <c r="C393" i="11"/>
  <c r="B393" i="11"/>
  <c r="A393" i="11"/>
  <c r="E392" i="11"/>
  <c r="D392" i="11"/>
  <c r="G392" i="11" s="1"/>
  <c r="C392" i="11"/>
  <c r="B392" i="11"/>
  <c r="A392" i="11"/>
  <c r="E391" i="11"/>
  <c r="D391" i="11"/>
  <c r="G391" i="11" s="1"/>
  <c r="C391" i="11"/>
  <c r="B391" i="11"/>
  <c r="A391" i="11"/>
  <c r="E390" i="11"/>
  <c r="D390" i="11"/>
  <c r="G390" i="11" s="1"/>
  <c r="C390" i="11"/>
  <c r="B390" i="11"/>
  <c r="A390" i="11"/>
  <c r="E389" i="11"/>
  <c r="D389" i="11"/>
  <c r="G389" i="11" s="1"/>
  <c r="C389" i="11"/>
  <c r="B389" i="11"/>
  <c r="A389" i="11"/>
  <c r="E388" i="11"/>
  <c r="D388" i="11"/>
  <c r="G388" i="11" s="1"/>
  <c r="C388" i="11"/>
  <c r="B388" i="11"/>
  <c r="A388" i="11"/>
  <c r="E387" i="11"/>
  <c r="D387" i="11"/>
  <c r="G387" i="11" s="1"/>
  <c r="C387" i="11"/>
  <c r="B387" i="11"/>
  <c r="A387" i="11"/>
  <c r="E386" i="11"/>
  <c r="D386" i="11"/>
  <c r="G386" i="11" s="1"/>
  <c r="C386" i="11"/>
  <c r="B386" i="11"/>
  <c r="A386" i="11"/>
  <c r="E385" i="11"/>
  <c r="D385" i="11"/>
  <c r="G385" i="11" s="1"/>
  <c r="C385" i="11"/>
  <c r="B385" i="11"/>
  <c r="A385" i="11"/>
  <c r="E384" i="11"/>
  <c r="D384" i="11"/>
  <c r="G384" i="11" s="1"/>
  <c r="C384" i="11"/>
  <c r="B384" i="11"/>
  <c r="A384" i="11"/>
  <c r="E383" i="11"/>
  <c r="D383" i="11"/>
  <c r="G383" i="11" s="1"/>
  <c r="C383" i="11"/>
  <c r="B383" i="11"/>
  <c r="A383" i="11"/>
  <c r="E382" i="11"/>
  <c r="D382" i="11"/>
  <c r="G382" i="11" s="1"/>
  <c r="C382" i="11"/>
  <c r="B382" i="11"/>
  <c r="A382" i="11"/>
  <c r="E381" i="11"/>
  <c r="D381" i="11"/>
  <c r="G381" i="11" s="1"/>
  <c r="C381" i="11"/>
  <c r="B381" i="11"/>
  <c r="A381" i="11"/>
  <c r="E380" i="11"/>
  <c r="D380" i="11"/>
  <c r="G380" i="11" s="1"/>
  <c r="C380" i="11"/>
  <c r="B380" i="11"/>
  <c r="A380" i="11"/>
  <c r="E379" i="11"/>
  <c r="D379" i="11"/>
  <c r="G379" i="11" s="1"/>
  <c r="C379" i="11"/>
  <c r="B379" i="11"/>
  <c r="A379" i="11"/>
  <c r="E378" i="11"/>
  <c r="D378" i="11"/>
  <c r="G378" i="11" s="1"/>
  <c r="C378" i="11"/>
  <c r="B378" i="11"/>
  <c r="A378" i="11"/>
  <c r="E377" i="11"/>
  <c r="D377" i="11"/>
  <c r="G377" i="11" s="1"/>
  <c r="C377" i="11"/>
  <c r="B377" i="11"/>
  <c r="A377" i="11"/>
  <c r="E376" i="11"/>
  <c r="D376" i="11"/>
  <c r="G376" i="11" s="1"/>
  <c r="C376" i="11"/>
  <c r="B376" i="11"/>
  <c r="A376" i="11"/>
  <c r="E375" i="11"/>
  <c r="D375" i="11"/>
  <c r="G375" i="11" s="1"/>
  <c r="C375" i="11"/>
  <c r="B375" i="11"/>
  <c r="A375" i="11"/>
  <c r="E374" i="11"/>
  <c r="D374" i="11"/>
  <c r="G374" i="11" s="1"/>
  <c r="C374" i="11"/>
  <c r="B374" i="11"/>
  <c r="A374" i="11"/>
  <c r="E373" i="11"/>
  <c r="D373" i="11"/>
  <c r="G373" i="11" s="1"/>
  <c r="C373" i="11"/>
  <c r="B373" i="11"/>
  <c r="A373" i="11"/>
  <c r="E372" i="11"/>
  <c r="D372" i="11"/>
  <c r="G372" i="11" s="1"/>
  <c r="C372" i="11"/>
  <c r="B372" i="11"/>
  <c r="A372" i="11"/>
  <c r="E371" i="11"/>
  <c r="D371" i="11"/>
  <c r="G371" i="11" s="1"/>
  <c r="C371" i="11"/>
  <c r="B371" i="11"/>
  <c r="A371" i="11"/>
  <c r="E370" i="11"/>
  <c r="D370" i="11"/>
  <c r="G370" i="11" s="1"/>
  <c r="C370" i="11"/>
  <c r="B370" i="11"/>
  <c r="A370" i="11"/>
  <c r="E369" i="11"/>
  <c r="D369" i="11"/>
  <c r="G369" i="11" s="1"/>
  <c r="C369" i="11"/>
  <c r="B369" i="11"/>
  <c r="A369" i="11"/>
  <c r="E368" i="11"/>
  <c r="D368" i="11"/>
  <c r="G368" i="11" s="1"/>
  <c r="C368" i="11"/>
  <c r="B368" i="11"/>
  <c r="A368" i="11"/>
  <c r="E367" i="11"/>
  <c r="D367" i="11"/>
  <c r="G367" i="11" s="1"/>
  <c r="C367" i="11"/>
  <c r="B367" i="11"/>
  <c r="A367" i="11"/>
  <c r="E366" i="11"/>
  <c r="D366" i="11"/>
  <c r="G366" i="11" s="1"/>
  <c r="C366" i="11"/>
  <c r="B366" i="11"/>
  <c r="A366" i="11"/>
  <c r="E365" i="11"/>
  <c r="D365" i="11"/>
  <c r="G365" i="11" s="1"/>
  <c r="C365" i="11"/>
  <c r="B365" i="11"/>
  <c r="A365" i="11"/>
  <c r="E364" i="11"/>
  <c r="D364" i="11"/>
  <c r="G364" i="11" s="1"/>
  <c r="C364" i="11"/>
  <c r="B364" i="11"/>
  <c r="A364" i="11"/>
  <c r="E363" i="11"/>
  <c r="D363" i="11"/>
  <c r="G363" i="11" s="1"/>
  <c r="C363" i="11"/>
  <c r="B363" i="11"/>
  <c r="A363" i="11"/>
  <c r="E362" i="11"/>
  <c r="D362" i="11"/>
  <c r="G362" i="11" s="1"/>
  <c r="C362" i="11"/>
  <c r="B362" i="11"/>
  <c r="A362" i="11"/>
  <c r="E361" i="11"/>
  <c r="D361" i="11"/>
  <c r="G361" i="11" s="1"/>
  <c r="C361" i="11"/>
  <c r="B361" i="11"/>
  <c r="A361" i="11"/>
  <c r="E360" i="11"/>
  <c r="D360" i="11"/>
  <c r="G360" i="11" s="1"/>
  <c r="C360" i="11"/>
  <c r="B360" i="11"/>
  <c r="A360" i="11"/>
  <c r="E359" i="11"/>
  <c r="D359" i="11"/>
  <c r="G359" i="11" s="1"/>
  <c r="C359" i="11"/>
  <c r="B359" i="11"/>
  <c r="A359" i="11"/>
  <c r="E358" i="11"/>
  <c r="D358" i="11"/>
  <c r="G358" i="11" s="1"/>
  <c r="C358" i="11"/>
  <c r="B358" i="11"/>
  <c r="A358" i="11"/>
  <c r="E357" i="11"/>
  <c r="D357" i="11"/>
  <c r="G357" i="11" s="1"/>
  <c r="C357" i="11"/>
  <c r="B357" i="11"/>
  <c r="A357" i="11"/>
  <c r="E356" i="11"/>
  <c r="D356" i="11"/>
  <c r="G356" i="11" s="1"/>
  <c r="C356" i="11"/>
  <c r="B356" i="11"/>
  <c r="A356" i="11"/>
  <c r="E355" i="11"/>
  <c r="D355" i="11"/>
  <c r="G355" i="11" s="1"/>
  <c r="C355" i="11"/>
  <c r="B355" i="11"/>
  <c r="A355" i="11"/>
  <c r="E354" i="11"/>
  <c r="D354" i="11"/>
  <c r="G354" i="11" s="1"/>
  <c r="C354" i="11"/>
  <c r="B354" i="11"/>
  <c r="A354" i="11"/>
  <c r="E353" i="11"/>
  <c r="D353" i="11"/>
  <c r="G353" i="11" s="1"/>
  <c r="C353" i="11"/>
  <c r="B353" i="11"/>
  <c r="A353" i="11"/>
  <c r="E352" i="11"/>
  <c r="D352" i="11"/>
  <c r="G352" i="11" s="1"/>
  <c r="C352" i="11"/>
  <c r="B352" i="11"/>
  <c r="A352" i="11"/>
  <c r="E351" i="11"/>
  <c r="D351" i="11"/>
  <c r="G351" i="11" s="1"/>
  <c r="C351" i="11"/>
  <c r="B351" i="11"/>
  <c r="A351" i="11"/>
  <c r="E350" i="11"/>
  <c r="D350" i="11"/>
  <c r="G350" i="11" s="1"/>
  <c r="C350" i="11"/>
  <c r="B350" i="11"/>
  <c r="A350" i="11"/>
  <c r="E349" i="11"/>
  <c r="D349" i="11"/>
  <c r="G349" i="11" s="1"/>
  <c r="C349" i="11"/>
  <c r="B349" i="11"/>
  <c r="A349" i="11"/>
  <c r="E348" i="11"/>
  <c r="D348" i="11"/>
  <c r="G348" i="11" s="1"/>
  <c r="C348" i="11"/>
  <c r="B348" i="11"/>
  <c r="A348" i="11"/>
  <c r="E347" i="11"/>
  <c r="D347" i="11"/>
  <c r="G347" i="11" s="1"/>
  <c r="C347" i="11"/>
  <c r="B347" i="11"/>
  <c r="A347" i="11"/>
  <c r="E346" i="11"/>
  <c r="D346" i="11"/>
  <c r="G346" i="11" s="1"/>
  <c r="C346" i="11"/>
  <c r="B346" i="11"/>
  <c r="A346" i="11"/>
  <c r="E345" i="11"/>
  <c r="D345" i="11"/>
  <c r="G345" i="11" s="1"/>
  <c r="C345" i="11"/>
  <c r="B345" i="11"/>
  <c r="A345" i="11"/>
  <c r="E344" i="11"/>
  <c r="D344" i="11"/>
  <c r="G344" i="11" s="1"/>
  <c r="C344" i="11"/>
  <c r="B344" i="11"/>
  <c r="A344" i="11"/>
  <c r="E343" i="11"/>
  <c r="D343" i="11"/>
  <c r="G343" i="11" s="1"/>
  <c r="C343" i="11"/>
  <c r="B343" i="11"/>
  <c r="A343" i="11"/>
  <c r="E342" i="11"/>
  <c r="D342" i="11"/>
  <c r="G342" i="11" s="1"/>
  <c r="C342" i="11"/>
  <c r="B342" i="11"/>
  <c r="A342" i="11"/>
  <c r="E341" i="11"/>
  <c r="D341" i="11"/>
  <c r="G341" i="11" s="1"/>
  <c r="C341" i="11"/>
  <c r="B341" i="11"/>
  <c r="A341" i="11"/>
  <c r="E340" i="11"/>
  <c r="D340" i="11"/>
  <c r="G340" i="11" s="1"/>
  <c r="C340" i="11"/>
  <c r="B340" i="11"/>
  <c r="A340" i="11"/>
  <c r="E339" i="11"/>
  <c r="D339" i="11"/>
  <c r="G339" i="11" s="1"/>
  <c r="C339" i="11"/>
  <c r="B339" i="11"/>
  <c r="A339" i="11"/>
  <c r="E338" i="11"/>
  <c r="D338" i="11"/>
  <c r="G338" i="11" s="1"/>
  <c r="C338" i="11"/>
  <c r="B338" i="11"/>
  <c r="A338" i="11"/>
  <c r="E337" i="11"/>
  <c r="D337" i="11"/>
  <c r="G337" i="11" s="1"/>
  <c r="C337" i="11"/>
  <c r="B337" i="11"/>
  <c r="A337" i="11"/>
  <c r="E336" i="11"/>
  <c r="D336" i="11"/>
  <c r="G336" i="11" s="1"/>
  <c r="C336" i="11"/>
  <c r="B336" i="11"/>
  <c r="A336" i="11"/>
  <c r="E335" i="11"/>
  <c r="D335" i="11"/>
  <c r="G335" i="11" s="1"/>
  <c r="C335" i="11"/>
  <c r="B335" i="11"/>
  <c r="A335" i="11"/>
  <c r="E334" i="11"/>
  <c r="D334" i="11"/>
  <c r="G334" i="11" s="1"/>
  <c r="C334" i="11"/>
  <c r="B334" i="11"/>
  <c r="A334" i="11"/>
  <c r="E333" i="11"/>
  <c r="D333" i="11"/>
  <c r="G333" i="11" s="1"/>
  <c r="C333" i="11"/>
  <c r="B333" i="11"/>
  <c r="A333" i="11"/>
  <c r="E332" i="11"/>
  <c r="D332" i="11"/>
  <c r="G332" i="11" s="1"/>
  <c r="C332" i="11"/>
  <c r="B332" i="11"/>
  <c r="A332" i="11"/>
  <c r="E331" i="11"/>
  <c r="D331" i="11"/>
  <c r="G331" i="11" s="1"/>
  <c r="C331" i="11"/>
  <c r="B331" i="11"/>
  <c r="A331" i="11"/>
  <c r="E330" i="11"/>
  <c r="D330" i="11"/>
  <c r="G330" i="11" s="1"/>
  <c r="C330" i="11"/>
  <c r="B330" i="11"/>
  <c r="A330" i="11"/>
  <c r="E329" i="11"/>
  <c r="D329" i="11"/>
  <c r="G329" i="11" s="1"/>
  <c r="C329" i="11"/>
  <c r="B329" i="11"/>
  <c r="A329" i="11"/>
  <c r="E328" i="11"/>
  <c r="D328" i="11"/>
  <c r="G328" i="11" s="1"/>
  <c r="C328" i="11"/>
  <c r="B328" i="11"/>
  <c r="A328" i="11"/>
  <c r="E327" i="11"/>
  <c r="D327" i="11"/>
  <c r="G327" i="11" s="1"/>
  <c r="C327" i="11"/>
  <c r="B327" i="11"/>
  <c r="A327" i="11"/>
  <c r="E326" i="11"/>
  <c r="D326" i="11"/>
  <c r="G326" i="11" s="1"/>
  <c r="C326" i="11"/>
  <c r="B326" i="11"/>
  <c r="A326" i="11"/>
  <c r="E325" i="11"/>
  <c r="D325" i="11"/>
  <c r="G325" i="11" s="1"/>
  <c r="C325" i="11"/>
  <c r="B325" i="11"/>
  <c r="A325" i="11"/>
  <c r="E324" i="11"/>
  <c r="D324" i="11"/>
  <c r="G324" i="11" s="1"/>
  <c r="C324" i="11"/>
  <c r="B324" i="11"/>
  <c r="A324" i="11"/>
  <c r="E323" i="11"/>
  <c r="D323" i="11"/>
  <c r="G323" i="11" s="1"/>
  <c r="C323" i="11"/>
  <c r="B323" i="11"/>
  <c r="A323" i="11"/>
  <c r="E322" i="11"/>
  <c r="D322" i="11"/>
  <c r="G322" i="11" s="1"/>
  <c r="C322" i="11"/>
  <c r="B322" i="11"/>
  <c r="A322" i="11"/>
  <c r="E321" i="11"/>
  <c r="D321" i="11"/>
  <c r="G321" i="11" s="1"/>
  <c r="C321" i="11"/>
  <c r="B321" i="11"/>
  <c r="A321" i="11"/>
  <c r="E320" i="11"/>
  <c r="D320" i="11"/>
  <c r="G320" i="11" s="1"/>
  <c r="C320" i="11"/>
  <c r="B320" i="11"/>
  <c r="A320" i="11"/>
  <c r="E319" i="11"/>
  <c r="D319" i="11"/>
  <c r="G319" i="11" s="1"/>
  <c r="C319" i="11"/>
  <c r="B319" i="11"/>
  <c r="A319" i="11"/>
  <c r="E318" i="11"/>
  <c r="D318" i="11"/>
  <c r="G318" i="11" s="1"/>
  <c r="C318" i="11"/>
  <c r="B318" i="11"/>
  <c r="A318" i="11"/>
  <c r="E317" i="11"/>
  <c r="D317" i="11"/>
  <c r="G317" i="11" s="1"/>
  <c r="C317" i="11"/>
  <c r="B317" i="11"/>
  <c r="A317" i="11"/>
  <c r="E316" i="11"/>
  <c r="D316" i="11"/>
  <c r="G316" i="11" s="1"/>
  <c r="C316" i="11"/>
  <c r="B316" i="11"/>
  <c r="A316" i="11"/>
  <c r="E315" i="11"/>
  <c r="D315" i="11"/>
  <c r="G315" i="11" s="1"/>
  <c r="C315" i="11"/>
  <c r="B315" i="11"/>
  <c r="A315" i="11"/>
  <c r="E314" i="11"/>
  <c r="D314" i="11"/>
  <c r="G314" i="11" s="1"/>
  <c r="C314" i="11"/>
  <c r="B314" i="11"/>
  <c r="A314" i="11"/>
  <c r="E313" i="11"/>
  <c r="D313" i="11"/>
  <c r="G313" i="11" s="1"/>
  <c r="C313" i="11"/>
  <c r="B313" i="11"/>
  <c r="A313" i="11"/>
  <c r="E312" i="11"/>
  <c r="D312" i="11"/>
  <c r="G312" i="11" s="1"/>
  <c r="C312" i="11"/>
  <c r="B312" i="11"/>
  <c r="A312" i="11"/>
  <c r="E311" i="11"/>
  <c r="D311" i="11"/>
  <c r="G311" i="11" s="1"/>
  <c r="C311" i="11"/>
  <c r="B311" i="11"/>
  <c r="A311" i="11"/>
  <c r="E310" i="11"/>
  <c r="D310" i="11"/>
  <c r="G310" i="11" s="1"/>
  <c r="C310" i="11"/>
  <c r="B310" i="11"/>
  <c r="A310" i="11"/>
  <c r="E309" i="11"/>
  <c r="D309" i="11"/>
  <c r="G309" i="11" s="1"/>
  <c r="C309" i="11"/>
  <c r="B309" i="11"/>
  <c r="A309" i="11"/>
  <c r="E308" i="11"/>
  <c r="D308" i="11"/>
  <c r="G308" i="11" s="1"/>
  <c r="C308" i="11"/>
  <c r="B308" i="11"/>
  <c r="A308" i="11"/>
  <c r="E307" i="11"/>
  <c r="D307" i="11"/>
  <c r="G307" i="11" s="1"/>
  <c r="C307" i="11"/>
  <c r="B307" i="11"/>
  <c r="A307" i="11"/>
  <c r="E306" i="11"/>
  <c r="D306" i="11"/>
  <c r="G306" i="11" s="1"/>
  <c r="C306" i="11"/>
  <c r="B306" i="11"/>
  <c r="A306" i="11"/>
  <c r="E305" i="11"/>
  <c r="D305" i="11"/>
  <c r="G305" i="11" s="1"/>
  <c r="C305" i="11"/>
  <c r="B305" i="11"/>
  <c r="A305" i="11"/>
  <c r="E304" i="11"/>
  <c r="D304" i="11"/>
  <c r="G304" i="11" s="1"/>
  <c r="C304" i="11"/>
  <c r="B304" i="11"/>
  <c r="A304" i="11"/>
  <c r="E303" i="11"/>
  <c r="D303" i="11"/>
  <c r="G303" i="11" s="1"/>
  <c r="C303" i="11"/>
  <c r="B303" i="11"/>
  <c r="A303" i="11"/>
  <c r="E302" i="11"/>
  <c r="D302" i="11"/>
  <c r="G302" i="11" s="1"/>
  <c r="C302" i="11"/>
  <c r="B302" i="11"/>
  <c r="A302" i="11"/>
  <c r="E301" i="11"/>
  <c r="D301" i="11"/>
  <c r="G301" i="11" s="1"/>
  <c r="C301" i="11"/>
  <c r="B301" i="11"/>
  <c r="A301" i="11"/>
  <c r="E300" i="11"/>
  <c r="D300" i="11"/>
  <c r="G300" i="11" s="1"/>
  <c r="C300" i="11"/>
  <c r="B300" i="11"/>
  <c r="A300" i="11"/>
  <c r="E299" i="11"/>
  <c r="D299" i="11"/>
  <c r="G299" i="11" s="1"/>
  <c r="C299" i="11"/>
  <c r="B299" i="11"/>
  <c r="A299" i="11"/>
  <c r="E298" i="11"/>
  <c r="D298" i="11"/>
  <c r="G298" i="11" s="1"/>
  <c r="C298" i="11"/>
  <c r="B298" i="11"/>
  <c r="A298" i="11"/>
  <c r="E297" i="11"/>
  <c r="D297" i="11"/>
  <c r="G297" i="11" s="1"/>
  <c r="C297" i="11"/>
  <c r="B297" i="11"/>
  <c r="A297" i="11"/>
  <c r="E296" i="11"/>
  <c r="D296" i="11"/>
  <c r="G296" i="11" s="1"/>
  <c r="C296" i="11"/>
  <c r="B296" i="11"/>
  <c r="A296" i="11"/>
  <c r="E295" i="11"/>
  <c r="D295" i="11"/>
  <c r="G295" i="11" s="1"/>
  <c r="C295" i="11"/>
  <c r="B295" i="11"/>
  <c r="A295" i="11"/>
  <c r="E294" i="11"/>
  <c r="D294" i="11"/>
  <c r="G294" i="11" s="1"/>
  <c r="C294" i="11"/>
  <c r="B294" i="11"/>
  <c r="A294" i="11"/>
  <c r="E293" i="11"/>
  <c r="D293" i="11"/>
  <c r="G293" i="11" s="1"/>
  <c r="C293" i="11"/>
  <c r="B293" i="11"/>
  <c r="A293" i="11"/>
  <c r="E292" i="11"/>
  <c r="D292" i="11"/>
  <c r="G292" i="11" s="1"/>
  <c r="C292" i="11"/>
  <c r="B292" i="11"/>
  <c r="A292" i="11"/>
  <c r="E291" i="11"/>
  <c r="D291" i="11"/>
  <c r="G291" i="11" s="1"/>
  <c r="C291" i="11"/>
  <c r="B291" i="11"/>
  <c r="A291" i="11"/>
  <c r="E290" i="11"/>
  <c r="D290" i="11"/>
  <c r="G290" i="11" s="1"/>
  <c r="C290" i="11"/>
  <c r="B290" i="11"/>
  <c r="A290" i="11"/>
  <c r="E289" i="11"/>
  <c r="D289" i="11"/>
  <c r="G289" i="11" s="1"/>
  <c r="C289" i="11"/>
  <c r="B289" i="11"/>
  <c r="A289" i="11"/>
  <c r="E288" i="11"/>
  <c r="D288" i="11"/>
  <c r="G288" i="11" s="1"/>
  <c r="C288" i="11"/>
  <c r="B288" i="11"/>
  <c r="A288" i="11"/>
  <c r="E287" i="11"/>
  <c r="D287" i="11"/>
  <c r="G287" i="11" s="1"/>
  <c r="C287" i="11"/>
  <c r="B287" i="11"/>
  <c r="A287" i="11"/>
  <c r="E286" i="11"/>
  <c r="D286" i="11"/>
  <c r="G286" i="11" s="1"/>
  <c r="C286" i="11"/>
  <c r="B286" i="11"/>
  <c r="A286" i="11"/>
  <c r="E285" i="11"/>
  <c r="D285" i="11"/>
  <c r="G285" i="11" s="1"/>
  <c r="C285" i="11"/>
  <c r="B285" i="11"/>
  <c r="A285" i="11"/>
  <c r="E284" i="11"/>
  <c r="D284" i="11"/>
  <c r="G284" i="11" s="1"/>
  <c r="C284" i="11"/>
  <c r="B284" i="11"/>
  <c r="A284" i="11"/>
  <c r="E283" i="11"/>
  <c r="D283" i="11"/>
  <c r="G283" i="11" s="1"/>
  <c r="C283" i="11"/>
  <c r="B283" i="11"/>
  <c r="A283" i="11"/>
  <c r="E282" i="11"/>
  <c r="D282" i="11"/>
  <c r="G282" i="11" s="1"/>
  <c r="C282" i="11"/>
  <c r="B282" i="11"/>
  <c r="A282" i="11"/>
  <c r="E281" i="11"/>
  <c r="D281" i="11"/>
  <c r="G281" i="11" s="1"/>
  <c r="C281" i="11"/>
  <c r="B281" i="11"/>
  <c r="A281" i="11"/>
  <c r="E280" i="11"/>
  <c r="D280" i="11"/>
  <c r="G280" i="11" s="1"/>
  <c r="C280" i="11"/>
  <c r="B280" i="11"/>
  <c r="A280" i="11"/>
  <c r="E279" i="11"/>
  <c r="D279" i="11"/>
  <c r="G279" i="11" s="1"/>
  <c r="C279" i="11"/>
  <c r="B279" i="11"/>
  <c r="A279" i="11"/>
  <c r="E278" i="11"/>
  <c r="D278" i="11"/>
  <c r="G278" i="11" s="1"/>
  <c r="C278" i="11"/>
  <c r="B278" i="11"/>
  <c r="A278" i="11"/>
  <c r="E277" i="11"/>
  <c r="D277" i="11"/>
  <c r="G277" i="11" s="1"/>
  <c r="C277" i="11"/>
  <c r="B277" i="11"/>
  <c r="A277" i="11"/>
  <c r="E276" i="11"/>
  <c r="D276" i="11"/>
  <c r="G276" i="11" s="1"/>
  <c r="C276" i="11"/>
  <c r="B276" i="11"/>
  <c r="A276" i="11"/>
  <c r="E275" i="11"/>
  <c r="D275" i="11"/>
  <c r="G275" i="11" s="1"/>
  <c r="C275" i="11"/>
  <c r="B275" i="11"/>
  <c r="A275" i="11"/>
  <c r="E274" i="11"/>
  <c r="D274" i="11"/>
  <c r="G274" i="11" s="1"/>
  <c r="C274" i="11"/>
  <c r="B274" i="11"/>
  <c r="A274" i="11"/>
  <c r="E273" i="11"/>
  <c r="D273" i="11"/>
  <c r="G273" i="11" s="1"/>
  <c r="C273" i="11"/>
  <c r="B273" i="11"/>
  <c r="A273" i="11"/>
  <c r="E272" i="11"/>
  <c r="D272" i="11"/>
  <c r="G272" i="11" s="1"/>
  <c r="C272" i="11"/>
  <c r="B272" i="11"/>
  <c r="A272" i="11"/>
  <c r="E271" i="11"/>
  <c r="D271" i="11"/>
  <c r="G271" i="11" s="1"/>
  <c r="C271" i="11"/>
  <c r="B271" i="11"/>
  <c r="A271" i="11"/>
  <c r="E270" i="11"/>
  <c r="D270" i="11"/>
  <c r="G270" i="11" s="1"/>
  <c r="C270" i="11"/>
  <c r="B270" i="11"/>
  <c r="A270" i="11"/>
  <c r="E269" i="11"/>
  <c r="D269" i="11"/>
  <c r="G269" i="11" s="1"/>
  <c r="C269" i="11"/>
  <c r="B269" i="11"/>
  <c r="A269" i="11"/>
  <c r="E268" i="11"/>
  <c r="D268" i="11"/>
  <c r="G268" i="11" s="1"/>
  <c r="C268" i="11"/>
  <c r="B268" i="11"/>
  <c r="A268" i="11"/>
  <c r="E267" i="11"/>
  <c r="D267" i="11"/>
  <c r="G267" i="11" s="1"/>
  <c r="C267" i="11"/>
  <c r="B267" i="11"/>
  <c r="A267" i="11"/>
  <c r="E266" i="11"/>
  <c r="D266" i="11"/>
  <c r="G266" i="11" s="1"/>
  <c r="C266" i="11"/>
  <c r="B266" i="11"/>
  <c r="A266" i="11"/>
  <c r="E265" i="11"/>
  <c r="D265" i="11"/>
  <c r="G265" i="11" s="1"/>
  <c r="C265" i="11"/>
  <c r="B265" i="11"/>
  <c r="A265" i="11"/>
  <c r="E264" i="11"/>
  <c r="D264" i="11"/>
  <c r="G264" i="11" s="1"/>
  <c r="C264" i="11"/>
  <c r="B264" i="11"/>
  <c r="A264" i="11"/>
  <c r="E263" i="11"/>
  <c r="D263" i="11"/>
  <c r="G263" i="11" s="1"/>
  <c r="C263" i="11"/>
  <c r="B263" i="11"/>
  <c r="A263" i="11"/>
  <c r="E262" i="11"/>
  <c r="D262" i="11"/>
  <c r="G262" i="11" s="1"/>
  <c r="C262" i="11"/>
  <c r="B262" i="11"/>
  <c r="A262" i="11"/>
  <c r="E261" i="11"/>
  <c r="D261" i="11"/>
  <c r="G261" i="11" s="1"/>
  <c r="C261" i="11"/>
  <c r="B261" i="11"/>
  <c r="A261" i="11"/>
  <c r="E260" i="11"/>
  <c r="D260" i="11"/>
  <c r="G260" i="11" s="1"/>
  <c r="C260" i="11"/>
  <c r="B260" i="11"/>
  <c r="A260" i="11"/>
  <c r="E259" i="11"/>
  <c r="D259" i="11"/>
  <c r="G259" i="11" s="1"/>
  <c r="C259" i="11"/>
  <c r="B259" i="11"/>
  <c r="A259" i="11"/>
  <c r="E258" i="11"/>
  <c r="D258" i="11"/>
  <c r="G258" i="11" s="1"/>
  <c r="C258" i="11"/>
  <c r="B258" i="11"/>
  <c r="A258" i="11"/>
  <c r="E257" i="11"/>
  <c r="D257" i="11"/>
  <c r="G257" i="11" s="1"/>
  <c r="C257" i="11"/>
  <c r="B257" i="11"/>
  <c r="A257" i="11"/>
  <c r="E256" i="11"/>
  <c r="D256" i="11"/>
  <c r="G256" i="11" s="1"/>
  <c r="C256" i="11"/>
  <c r="B256" i="11"/>
  <c r="A256" i="11"/>
  <c r="E255" i="11"/>
  <c r="D255" i="11"/>
  <c r="G255" i="11" s="1"/>
  <c r="C255" i="11"/>
  <c r="B255" i="11"/>
  <c r="A255" i="11"/>
  <c r="E254" i="11"/>
  <c r="D254" i="11"/>
  <c r="G254" i="11" s="1"/>
  <c r="C254" i="11"/>
  <c r="B254" i="11"/>
  <c r="A254" i="11"/>
  <c r="E253" i="11"/>
  <c r="D253" i="11"/>
  <c r="G253" i="11" s="1"/>
  <c r="C253" i="11"/>
  <c r="B253" i="11"/>
  <c r="A253" i="11"/>
  <c r="E252" i="11"/>
  <c r="D252" i="11"/>
  <c r="G252" i="11" s="1"/>
  <c r="C252" i="11"/>
  <c r="B252" i="11"/>
  <c r="A252" i="11"/>
  <c r="E251" i="11"/>
  <c r="D251" i="11"/>
  <c r="G251" i="11" s="1"/>
  <c r="C251" i="11"/>
  <c r="B251" i="11"/>
  <c r="A251" i="11"/>
  <c r="E250" i="11"/>
  <c r="D250" i="11"/>
  <c r="G250" i="11" s="1"/>
  <c r="C250" i="11"/>
  <c r="B250" i="11"/>
  <c r="A250" i="11"/>
  <c r="E249" i="11"/>
  <c r="D249" i="11"/>
  <c r="G249" i="11" s="1"/>
  <c r="C249" i="11"/>
  <c r="B249" i="11"/>
  <c r="A249" i="11"/>
  <c r="E248" i="11"/>
  <c r="D248" i="11"/>
  <c r="G248" i="11" s="1"/>
  <c r="C248" i="11"/>
  <c r="B248" i="11"/>
  <c r="A248" i="11"/>
  <c r="E247" i="11"/>
  <c r="D247" i="11"/>
  <c r="G247" i="11" s="1"/>
  <c r="C247" i="11"/>
  <c r="B247" i="11"/>
  <c r="A247" i="11"/>
  <c r="E246" i="11"/>
  <c r="D246" i="11"/>
  <c r="G246" i="11" s="1"/>
  <c r="C246" i="11"/>
  <c r="B246" i="11"/>
  <c r="A246" i="11"/>
  <c r="E245" i="11"/>
  <c r="D245" i="11"/>
  <c r="G245" i="11" s="1"/>
  <c r="C245" i="11"/>
  <c r="B245" i="11"/>
  <c r="A245" i="11"/>
  <c r="E244" i="11"/>
  <c r="D244" i="11"/>
  <c r="G244" i="11" s="1"/>
  <c r="C244" i="11"/>
  <c r="B244" i="11"/>
  <c r="A244" i="11"/>
  <c r="E243" i="11"/>
  <c r="D243" i="11"/>
  <c r="G243" i="11" s="1"/>
  <c r="C243" i="11"/>
  <c r="B243" i="11"/>
  <c r="A243" i="11"/>
  <c r="E242" i="11"/>
  <c r="D242" i="11"/>
  <c r="G242" i="11" s="1"/>
  <c r="C242" i="11"/>
  <c r="B242" i="11"/>
  <c r="A242" i="11"/>
  <c r="E241" i="11"/>
  <c r="D241" i="11"/>
  <c r="G241" i="11" s="1"/>
  <c r="C241" i="11"/>
  <c r="B241" i="11"/>
  <c r="A241" i="11"/>
  <c r="E240" i="11"/>
  <c r="D240" i="11"/>
  <c r="G240" i="11" s="1"/>
  <c r="C240" i="11"/>
  <c r="B240" i="11"/>
  <c r="A240" i="11"/>
  <c r="E239" i="11"/>
  <c r="D239" i="11"/>
  <c r="G239" i="11" s="1"/>
  <c r="C239" i="11"/>
  <c r="B239" i="11"/>
  <c r="A239" i="11"/>
  <c r="E238" i="11"/>
  <c r="D238" i="11"/>
  <c r="G238" i="11" s="1"/>
  <c r="C238" i="11"/>
  <c r="B238" i="11"/>
  <c r="A238" i="11"/>
  <c r="E237" i="11"/>
  <c r="D237" i="11"/>
  <c r="G237" i="11" s="1"/>
  <c r="C237" i="11"/>
  <c r="B237" i="11"/>
  <c r="A237" i="11"/>
  <c r="E236" i="11"/>
  <c r="D236" i="11"/>
  <c r="G236" i="11" s="1"/>
  <c r="C236" i="11"/>
  <c r="B236" i="11"/>
  <c r="A236" i="11"/>
  <c r="E235" i="11"/>
  <c r="D235" i="11"/>
  <c r="G235" i="11" s="1"/>
  <c r="C235" i="11"/>
  <c r="B235" i="11"/>
  <c r="A235" i="11"/>
  <c r="E234" i="11"/>
  <c r="D234" i="11"/>
  <c r="G234" i="11" s="1"/>
  <c r="C234" i="11"/>
  <c r="B234" i="11"/>
  <c r="A234" i="11"/>
  <c r="E233" i="11"/>
  <c r="D233" i="11"/>
  <c r="G233" i="11" s="1"/>
  <c r="C233" i="11"/>
  <c r="B233" i="11"/>
  <c r="A233" i="11"/>
  <c r="E232" i="11"/>
  <c r="D232" i="11"/>
  <c r="G232" i="11" s="1"/>
  <c r="C232" i="11"/>
  <c r="B232" i="11"/>
  <c r="A232" i="11"/>
  <c r="E231" i="11"/>
  <c r="D231" i="11"/>
  <c r="G231" i="11" s="1"/>
  <c r="C231" i="11"/>
  <c r="B231" i="11"/>
  <c r="A231" i="11"/>
  <c r="E230" i="11"/>
  <c r="D230" i="11"/>
  <c r="G230" i="11" s="1"/>
  <c r="C230" i="11"/>
  <c r="B230" i="11"/>
  <c r="A230" i="11"/>
  <c r="E229" i="11"/>
  <c r="D229" i="11"/>
  <c r="G229" i="11" s="1"/>
  <c r="C229" i="11"/>
  <c r="B229" i="11"/>
  <c r="A229" i="11"/>
  <c r="E228" i="11"/>
  <c r="D228" i="11"/>
  <c r="G228" i="11" s="1"/>
  <c r="C228" i="11"/>
  <c r="B228" i="11"/>
  <c r="A228" i="11"/>
  <c r="E227" i="11"/>
  <c r="D227" i="11"/>
  <c r="G227" i="11" s="1"/>
  <c r="C227" i="11"/>
  <c r="B227" i="11"/>
  <c r="A227" i="11"/>
  <c r="E226" i="11"/>
  <c r="D226" i="11"/>
  <c r="G226" i="11" s="1"/>
  <c r="C226" i="11"/>
  <c r="B226" i="11"/>
  <c r="A226" i="11"/>
  <c r="E225" i="11"/>
  <c r="D225" i="11"/>
  <c r="G225" i="11" s="1"/>
  <c r="C225" i="11"/>
  <c r="B225" i="11"/>
  <c r="A225" i="11"/>
  <c r="E224" i="11"/>
  <c r="D224" i="11"/>
  <c r="G224" i="11" s="1"/>
  <c r="C224" i="11"/>
  <c r="B224" i="11"/>
  <c r="A224" i="11"/>
  <c r="E223" i="11"/>
  <c r="D223" i="11"/>
  <c r="G223" i="11" s="1"/>
  <c r="C223" i="11"/>
  <c r="B223" i="11"/>
  <c r="A223" i="11"/>
  <c r="E222" i="11"/>
  <c r="D222" i="11"/>
  <c r="G222" i="11" s="1"/>
  <c r="C222" i="11"/>
  <c r="B222" i="11"/>
  <c r="A222" i="11"/>
  <c r="E221" i="11"/>
  <c r="D221" i="11"/>
  <c r="G221" i="11" s="1"/>
  <c r="C221" i="11"/>
  <c r="B221" i="11"/>
  <c r="A221" i="11"/>
  <c r="E220" i="11"/>
  <c r="D220" i="11"/>
  <c r="G220" i="11" s="1"/>
  <c r="C220" i="11"/>
  <c r="B220" i="11"/>
  <c r="A220" i="11"/>
  <c r="E219" i="11"/>
  <c r="D219" i="11"/>
  <c r="G219" i="11" s="1"/>
  <c r="C219" i="11"/>
  <c r="B219" i="11"/>
  <c r="A219" i="11"/>
  <c r="E218" i="11"/>
  <c r="D218" i="11"/>
  <c r="G218" i="11" s="1"/>
  <c r="C218" i="11"/>
  <c r="B218" i="11"/>
  <c r="A218" i="11"/>
  <c r="E217" i="11"/>
  <c r="D217" i="11"/>
  <c r="G217" i="11" s="1"/>
  <c r="C217" i="11"/>
  <c r="B217" i="11"/>
  <c r="A217" i="11"/>
  <c r="E216" i="11"/>
  <c r="D216" i="11"/>
  <c r="G216" i="11" s="1"/>
  <c r="C216" i="11"/>
  <c r="B216" i="11"/>
  <c r="A216" i="11"/>
  <c r="E215" i="11"/>
  <c r="D215" i="11"/>
  <c r="G215" i="11" s="1"/>
  <c r="C215" i="11"/>
  <c r="B215" i="11"/>
  <c r="A215" i="11"/>
  <c r="E214" i="11"/>
  <c r="D214" i="11"/>
  <c r="G214" i="11" s="1"/>
  <c r="C214" i="11"/>
  <c r="B214" i="11"/>
  <c r="A214" i="11"/>
  <c r="E213" i="11"/>
  <c r="D213" i="11"/>
  <c r="G213" i="11" s="1"/>
  <c r="C213" i="11"/>
  <c r="B213" i="11"/>
  <c r="A213" i="11"/>
  <c r="E212" i="11"/>
  <c r="D212" i="11"/>
  <c r="G212" i="11" s="1"/>
  <c r="C212" i="11"/>
  <c r="B212" i="11"/>
  <c r="A212" i="11"/>
  <c r="E211" i="11"/>
  <c r="D211" i="11"/>
  <c r="G211" i="11" s="1"/>
  <c r="C211" i="11"/>
  <c r="B211" i="11"/>
  <c r="A211" i="11"/>
  <c r="E210" i="11"/>
  <c r="D210" i="11"/>
  <c r="G210" i="11" s="1"/>
  <c r="C210" i="11"/>
  <c r="B210" i="11"/>
  <c r="A210" i="11"/>
  <c r="E209" i="11"/>
  <c r="D209" i="11"/>
  <c r="G209" i="11" s="1"/>
  <c r="C209" i="11"/>
  <c r="B209" i="11"/>
  <c r="A209" i="11"/>
  <c r="E208" i="11"/>
  <c r="D208" i="11"/>
  <c r="G208" i="11" s="1"/>
  <c r="C208" i="11"/>
  <c r="B208" i="11"/>
  <c r="A208" i="11"/>
  <c r="E207" i="11"/>
  <c r="D207" i="11"/>
  <c r="G207" i="11" s="1"/>
  <c r="C207" i="11"/>
  <c r="B207" i="11"/>
  <c r="A207" i="11"/>
  <c r="E206" i="11"/>
  <c r="D206" i="11"/>
  <c r="G206" i="11" s="1"/>
  <c r="C206" i="11"/>
  <c r="B206" i="11"/>
  <c r="A206" i="11"/>
  <c r="E205" i="11"/>
  <c r="D205" i="11"/>
  <c r="G205" i="11" s="1"/>
  <c r="C205" i="11"/>
  <c r="B205" i="11"/>
  <c r="A205" i="11"/>
  <c r="E204" i="11"/>
  <c r="D204" i="11"/>
  <c r="G204" i="11" s="1"/>
  <c r="C204" i="11"/>
  <c r="B204" i="11"/>
  <c r="A204" i="11"/>
  <c r="E203" i="11"/>
  <c r="D203" i="11"/>
  <c r="G203" i="11" s="1"/>
  <c r="C203" i="11"/>
  <c r="B203" i="11"/>
  <c r="A203" i="11"/>
  <c r="E202" i="11"/>
  <c r="D202" i="11"/>
  <c r="G202" i="11" s="1"/>
  <c r="C202" i="11"/>
  <c r="B202" i="11"/>
  <c r="A202" i="11"/>
  <c r="E201" i="11"/>
  <c r="D201" i="11"/>
  <c r="G201" i="11" s="1"/>
  <c r="C201" i="11"/>
  <c r="B201" i="11"/>
  <c r="A201" i="11"/>
  <c r="E200" i="11"/>
  <c r="D200" i="11"/>
  <c r="G200" i="11" s="1"/>
  <c r="C200" i="11"/>
  <c r="B200" i="11"/>
  <c r="A200" i="11"/>
  <c r="E199" i="11"/>
  <c r="D199" i="11"/>
  <c r="G199" i="11" s="1"/>
  <c r="C199" i="11"/>
  <c r="B199" i="11"/>
  <c r="A199" i="11"/>
  <c r="E198" i="11"/>
  <c r="D198" i="11"/>
  <c r="G198" i="11" s="1"/>
  <c r="C198" i="11"/>
  <c r="B198" i="11"/>
  <c r="A198" i="11"/>
  <c r="E197" i="11"/>
  <c r="D197" i="11"/>
  <c r="G197" i="11" s="1"/>
  <c r="C197" i="11"/>
  <c r="B197" i="11"/>
  <c r="A197" i="11"/>
  <c r="E196" i="11"/>
  <c r="D196" i="11"/>
  <c r="G196" i="11" s="1"/>
  <c r="C196" i="11"/>
  <c r="B196" i="11"/>
  <c r="A196" i="11"/>
  <c r="E195" i="11"/>
  <c r="D195" i="11"/>
  <c r="G195" i="11" s="1"/>
  <c r="C195" i="11"/>
  <c r="B195" i="11"/>
  <c r="A195" i="11"/>
  <c r="E194" i="11"/>
  <c r="D194" i="11"/>
  <c r="G194" i="11" s="1"/>
  <c r="C194" i="11"/>
  <c r="B194" i="11"/>
  <c r="A194" i="11"/>
  <c r="E193" i="11"/>
  <c r="D193" i="11"/>
  <c r="G193" i="11" s="1"/>
  <c r="C193" i="11"/>
  <c r="B193" i="11"/>
  <c r="A193" i="11"/>
  <c r="E192" i="11"/>
  <c r="D192" i="11"/>
  <c r="G192" i="11" s="1"/>
  <c r="C192" i="11"/>
  <c r="B192" i="11"/>
  <c r="A192" i="11"/>
  <c r="E191" i="11"/>
  <c r="D191" i="11"/>
  <c r="G191" i="11" s="1"/>
  <c r="C191" i="11"/>
  <c r="B191" i="11"/>
  <c r="A191" i="11"/>
  <c r="E190" i="11"/>
  <c r="D190" i="11"/>
  <c r="G190" i="11" s="1"/>
  <c r="C190" i="11"/>
  <c r="B190" i="11"/>
  <c r="A190" i="11"/>
  <c r="E189" i="11"/>
  <c r="D189" i="11"/>
  <c r="G189" i="11" s="1"/>
  <c r="C189" i="11"/>
  <c r="B189" i="11"/>
  <c r="A189" i="11"/>
  <c r="E188" i="11"/>
  <c r="D188" i="11"/>
  <c r="G188" i="11" s="1"/>
  <c r="C188" i="11"/>
  <c r="B188" i="11"/>
  <c r="A188" i="11"/>
  <c r="E187" i="11"/>
  <c r="D187" i="11"/>
  <c r="G187" i="11" s="1"/>
  <c r="C187" i="11"/>
  <c r="B187" i="11"/>
  <c r="A187" i="11"/>
  <c r="E186" i="11"/>
  <c r="D186" i="11"/>
  <c r="G186" i="11" s="1"/>
  <c r="C186" i="11"/>
  <c r="B186" i="11"/>
  <c r="A186" i="11"/>
  <c r="E185" i="11"/>
  <c r="D185" i="11"/>
  <c r="G185" i="11" s="1"/>
  <c r="C185" i="11"/>
  <c r="B185" i="11"/>
  <c r="A185" i="11"/>
  <c r="E184" i="11"/>
  <c r="D184" i="11"/>
  <c r="G184" i="11" s="1"/>
  <c r="C184" i="11"/>
  <c r="B184" i="11"/>
  <c r="A184" i="11"/>
  <c r="E183" i="11"/>
  <c r="D183" i="11"/>
  <c r="G183" i="11" s="1"/>
  <c r="C183" i="11"/>
  <c r="B183" i="11"/>
  <c r="A183" i="11"/>
  <c r="E182" i="11"/>
  <c r="D182" i="11"/>
  <c r="G182" i="11" s="1"/>
  <c r="C182" i="11"/>
  <c r="B182" i="11"/>
  <c r="A182" i="11"/>
  <c r="E181" i="11"/>
  <c r="D181" i="11"/>
  <c r="G181" i="11" s="1"/>
  <c r="C181" i="11"/>
  <c r="B181" i="11"/>
  <c r="A181" i="11"/>
  <c r="E180" i="11"/>
  <c r="D180" i="11"/>
  <c r="G180" i="11" s="1"/>
  <c r="C180" i="11"/>
  <c r="B180" i="11"/>
  <c r="A180" i="11"/>
  <c r="E179" i="11"/>
  <c r="D179" i="11"/>
  <c r="G179" i="11" s="1"/>
  <c r="C179" i="11"/>
  <c r="B179" i="11"/>
  <c r="A179" i="11"/>
  <c r="E178" i="11"/>
  <c r="D178" i="11"/>
  <c r="G178" i="11" s="1"/>
  <c r="C178" i="11"/>
  <c r="B178" i="11"/>
  <c r="A178" i="11"/>
  <c r="E177" i="11"/>
  <c r="D177" i="11"/>
  <c r="G177" i="11" s="1"/>
  <c r="C177" i="11"/>
  <c r="B177" i="11"/>
  <c r="A177" i="11"/>
  <c r="E176" i="11"/>
  <c r="D176" i="11"/>
  <c r="G176" i="11" s="1"/>
  <c r="C176" i="11"/>
  <c r="B176" i="11"/>
  <c r="A176" i="11"/>
  <c r="E175" i="11"/>
  <c r="D175" i="11"/>
  <c r="G175" i="11" s="1"/>
  <c r="C175" i="11"/>
  <c r="B175" i="11"/>
  <c r="A175" i="11"/>
  <c r="E174" i="11"/>
  <c r="D174" i="11"/>
  <c r="G174" i="11" s="1"/>
  <c r="C174" i="11"/>
  <c r="B174" i="11"/>
  <c r="A174" i="11"/>
  <c r="E173" i="11"/>
  <c r="D173" i="11"/>
  <c r="G173" i="11" s="1"/>
  <c r="C173" i="11"/>
  <c r="B173" i="11"/>
  <c r="A173" i="11"/>
  <c r="E172" i="11"/>
  <c r="D172" i="11"/>
  <c r="G172" i="11" s="1"/>
  <c r="C172" i="11"/>
  <c r="B172" i="11"/>
  <c r="A172" i="11"/>
  <c r="E171" i="11"/>
  <c r="D171" i="11"/>
  <c r="G171" i="11" s="1"/>
  <c r="C171" i="11"/>
  <c r="B171" i="11"/>
  <c r="A171" i="11"/>
  <c r="E170" i="11"/>
  <c r="D170" i="11"/>
  <c r="G170" i="11" s="1"/>
  <c r="C170" i="11"/>
  <c r="B170" i="11"/>
  <c r="A170" i="11"/>
  <c r="E169" i="11"/>
  <c r="D169" i="11"/>
  <c r="G169" i="11" s="1"/>
  <c r="C169" i="11"/>
  <c r="B169" i="11"/>
  <c r="A169" i="11"/>
  <c r="E168" i="11"/>
  <c r="D168" i="11"/>
  <c r="G168" i="11" s="1"/>
  <c r="C168" i="11"/>
  <c r="B168" i="11"/>
  <c r="A168" i="11"/>
  <c r="E167" i="11"/>
  <c r="D167" i="11"/>
  <c r="G167" i="11" s="1"/>
  <c r="C167" i="11"/>
  <c r="B167" i="11"/>
  <c r="A167" i="11"/>
  <c r="E166" i="11"/>
  <c r="D166" i="11"/>
  <c r="G166" i="11" s="1"/>
  <c r="C166" i="11"/>
  <c r="B166" i="11"/>
  <c r="A166" i="11"/>
  <c r="E165" i="11"/>
  <c r="D165" i="11"/>
  <c r="G165" i="11" s="1"/>
  <c r="C165" i="11"/>
  <c r="B165" i="11"/>
  <c r="A165" i="11"/>
  <c r="E164" i="11"/>
  <c r="D164" i="11"/>
  <c r="G164" i="11" s="1"/>
  <c r="C164" i="11"/>
  <c r="B164" i="11"/>
  <c r="A164" i="11"/>
  <c r="E163" i="11"/>
  <c r="D163" i="11"/>
  <c r="G163" i="11" s="1"/>
  <c r="C163" i="11"/>
  <c r="B163" i="11"/>
  <c r="A163" i="11"/>
  <c r="E162" i="11"/>
  <c r="D162" i="11"/>
  <c r="G162" i="11" s="1"/>
  <c r="C162" i="11"/>
  <c r="B162" i="11"/>
  <c r="A162" i="11"/>
  <c r="E161" i="11"/>
  <c r="D161" i="11"/>
  <c r="G161" i="11" s="1"/>
  <c r="C161" i="11"/>
  <c r="B161" i="11"/>
  <c r="A161" i="11"/>
  <c r="E160" i="11"/>
  <c r="D160" i="11"/>
  <c r="G160" i="11" s="1"/>
  <c r="C160" i="11"/>
  <c r="B160" i="11"/>
  <c r="A160" i="11"/>
  <c r="E159" i="11"/>
  <c r="D159" i="11"/>
  <c r="G159" i="11" s="1"/>
  <c r="C159" i="11"/>
  <c r="B159" i="11"/>
  <c r="A159" i="11"/>
  <c r="E158" i="11"/>
  <c r="D158" i="11"/>
  <c r="G158" i="11" s="1"/>
  <c r="C158" i="11"/>
  <c r="B158" i="11"/>
  <c r="A158" i="11"/>
  <c r="E157" i="11"/>
  <c r="D157" i="11"/>
  <c r="G157" i="11" s="1"/>
  <c r="C157" i="11"/>
  <c r="B157" i="11"/>
  <c r="A157" i="11"/>
  <c r="E156" i="11"/>
  <c r="D156" i="11"/>
  <c r="G156" i="11" s="1"/>
  <c r="C156" i="11"/>
  <c r="B156" i="11"/>
  <c r="A156" i="11"/>
  <c r="E155" i="11"/>
  <c r="D155" i="11"/>
  <c r="G155" i="11" s="1"/>
  <c r="C155" i="11"/>
  <c r="B155" i="11"/>
  <c r="A155" i="11"/>
  <c r="E154" i="11"/>
  <c r="D154" i="11"/>
  <c r="G154" i="11" s="1"/>
  <c r="C154" i="11"/>
  <c r="B154" i="11"/>
  <c r="A154" i="11"/>
  <c r="E153" i="11"/>
  <c r="D153" i="11"/>
  <c r="G153" i="11" s="1"/>
  <c r="C153" i="11"/>
  <c r="B153" i="11"/>
  <c r="A153" i="11"/>
  <c r="E152" i="11"/>
  <c r="D152" i="11"/>
  <c r="G152" i="11" s="1"/>
  <c r="C152" i="11"/>
  <c r="B152" i="11"/>
  <c r="A152" i="11"/>
  <c r="E151" i="11"/>
  <c r="D151" i="11"/>
  <c r="G151" i="11" s="1"/>
  <c r="C151" i="11"/>
  <c r="B151" i="11"/>
  <c r="A151" i="11"/>
  <c r="E150" i="11"/>
  <c r="D150" i="11"/>
  <c r="G150" i="11" s="1"/>
  <c r="C150" i="11"/>
  <c r="B150" i="11"/>
  <c r="A150" i="11"/>
  <c r="E149" i="11"/>
  <c r="D149" i="11"/>
  <c r="G149" i="11" s="1"/>
  <c r="C149" i="11"/>
  <c r="B149" i="11"/>
  <c r="A149" i="11"/>
  <c r="E148" i="11"/>
  <c r="D148" i="11"/>
  <c r="G148" i="11" s="1"/>
  <c r="C148" i="11"/>
  <c r="B148" i="11"/>
  <c r="A148" i="11"/>
  <c r="E147" i="11"/>
  <c r="D147" i="11"/>
  <c r="G147" i="11" s="1"/>
  <c r="C147" i="11"/>
  <c r="B147" i="11"/>
  <c r="A147" i="11"/>
  <c r="E146" i="11"/>
  <c r="D146" i="11"/>
  <c r="G146" i="11" s="1"/>
  <c r="C146" i="11"/>
  <c r="B146" i="11"/>
  <c r="A146" i="11"/>
  <c r="E145" i="11"/>
  <c r="D145" i="11"/>
  <c r="G145" i="11" s="1"/>
  <c r="C145" i="11"/>
  <c r="B145" i="11"/>
  <c r="A145" i="11"/>
  <c r="E144" i="11"/>
  <c r="D144" i="11"/>
  <c r="G144" i="11" s="1"/>
  <c r="C144" i="11"/>
  <c r="B144" i="11"/>
  <c r="A144" i="11"/>
  <c r="E143" i="11"/>
  <c r="D143" i="11"/>
  <c r="G143" i="11" s="1"/>
  <c r="C143" i="11"/>
  <c r="B143" i="11"/>
  <c r="A143" i="11"/>
  <c r="E142" i="11"/>
  <c r="D142" i="11"/>
  <c r="G142" i="11" s="1"/>
  <c r="C142" i="11"/>
  <c r="B142" i="11"/>
  <c r="A142" i="11"/>
  <c r="E141" i="11"/>
  <c r="D141" i="11"/>
  <c r="G141" i="11" s="1"/>
  <c r="C141" i="11"/>
  <c r="B141" i="11"/>
  <c r="A141" i="11"/>
  <c r="E140" i="11"/>
  <c r="D140" i="11"/>
  <c r="G140" i="11" s="1"/>
  <c r="C140" i="11"/>
  <c r="B140" i="11"/>
  <c r="A140" i="11"/>
  <c r="E139" i="11"/>
  <c r="D139" i="11"/>
  <c r="G139" i="11" s="1"/>
  <c r="C139" i="11"/>
  <c r="B139" i="11"/>
  <c r="A139" i="11"/>
  <c r="E138" i="11"/>
  <c r="D138" i="11"/>
  <c r="G138" i="11" s="1"/>
  <c r="C138" i="11"/>
  <c r="B138" i="11"/>
  <c r="A138" i="11"/>
  <c r="E137" i="11"/>
  <c r="D137" i="11"/>
  <c r="G137" i="11" s="1"/>
  <c r="C137" i="11"/>
  <c r="B137" i="11"/>
  <c r="A137" i="11"/>
  <c r="E136" i="11"/>
  <c r="D136" i="11"/>
  <c r="G136" i="11" s="1"/>
  <c r="C136" i="11"/>
  <c r="B136" i="11"/>
  <c r="A136" i="11"/>
  <c r="E135" i="11"/>
  <c r="D135" i="11"/>
  <c r="G135" i="11" s="1"/>
  <c r="C135" i="11"/>
  <c r="B135" i="11"/>
  <c r="A135" i="11"/>
  <c r="E134" i="11"/>
  <c r="D134" i="11"/>
  <c r="G134" i="11" s="1"/>
  <c r="C134" i="11"/>
  <c r="B134" i="11"/>
  <c r="A134" i="11"/>
  <c r="E133" i="11"/>
  <c r="D133" i="11"/>
  <c r="G133" i="11" s="1"/>
  <c r="C133" i="11"/>
  <c r="B133" i="11"/>
  <c r="A133" i="11"/>
  <c r="E132" i="11"/>
  <c r="D132" i="11"/>
  <c r="G132" i="11" s="1"/>
  <c r="C132" i="11"/>
  <c r="B132" i="11"/>
  <c r="A132" i="11"/>
  <c r="E131" i="11"/>
  <c r="D131" i="11"/>
  <c r="G131" i="11" s="1"/>
  <c r="C131" i="11"/>
  <c r="B131" i="11"/>
  <c r="A131" i="11"/>
  <c r="E130" i="11"/>
  <c r="D130" i="11"/>
  <c r="G130" i="11" s="1"/>
  <c r="C130" i="11"/>
  <c r="B130" i="11"/>
  <c r="A130" i="11"/>
  <c r="E129" i="11"/>
  <c r="D129" i="11"/>
  <c r="G129" i="11" s="1"/>
  <c r="C129" i="11"/>
  <c r="B129" i="11"/>
  <c r="A129" i="11"/>
  <c r="E128" i="11"/>
  <c r="D128" i="11"/>
  <c r="G128" i="11" s="1"/>
  <c r="C128" i="11"/>
  <c r="B128" i="11"/>
  <c r="A128" i="11"/>
  <c r="E127" i="11"/>
  <c r="D127" i="11"/>
  <c r="G127" i="11" s="1"/>
  <c r="C127" i="11"/>
  <c r="B127" i="11"/>
  <c r="A127" i="11"/>
  <c r="E126" i="11"/>
  <c r="D126" i="11"/>
  <c r="G126" i="11" s="1"/>
  <c r="C126" i="11"/>
  <c r="B126" i="11"/>
  <c r="A126" i="11"/>
  <c r="E125" i="11"/>
  <c r="D125" i="11"/>
  <c r="G125" i="11" s="1"/>
  <c r="C125" i="11"/>
  <c r="B125" i="11"/>
  <c r="A125" i="11"/>
  <c r="E124" i="11"/>
  <c r="D124" i="11"/>
  <c r="G124" i="11" s="1"/>
  <c r="C124" i="11"/>
  <c r="B124" i="11"/>
  <c r="A124" i="11"/>
  <c r="E123" i="11"/>
  <c r="D123" i="11"/>
  <c r="G123" i="11" s="1"/>
  <c r="C123" i="11"/>
  <c r="B123" i="11"/>
  <c r="A123" i="11"/>
  <c r="E122" i="11"/>
  <c r="D122" i="11"/>
  <c r="G122" i="11" s="1"/>
  <c r="C122" i="11"/>
  <c r="B122" i="11"/>
  <c r="A122" i="11"/>
  <c r="E121" i="11"/>
  <c r="D121" i="11"/>
  <c r="G121" i="11" s="1"/>
  <c r="C121" i="11"/>
  <c r="B121" i="11"/>
  <c r="A121" i="11"/>
  <c r="E120" i="11"/>
  <c r="D120" i="11"/>
  <c r="G120" i="11" s="1"/>
  <c r="C120" i="11"/>
  <c r="B120" i="11"/>
  <c r="A120" i="11"/>
  <c r="E119" i="11"/>
  <c r="D119" i="11"/>
  <c r="G119" i="11" s="1"/>
  <c r="C119" i="11"/>
  <c r="B119" i="11"/>
  <c r="A119" i="11"/>
  <c r="E118" i="11"/>
  <c r="D118" i="11"/>
  <c r="G118" i="11" s="1"/>
  <c r="C118" i="11"/>
  <c r="B118" i="11"/>
  <c r="A118" i="11"/>
  <c r="E117" i="11"/>
  <c r="D117" i="11"/>
  <c r="G117" i="11" s="1"/>
  <c r="C117" i="11"/>
  <c r="B117" i="11"/>
  <c r="A117" i="11"/>
  <c r="E116" i="11"/>
  <c r="D116" i="11"/>
  <c r="G116" i="11" s="1"/>
  <c r="C116" i="11"/>
  <c r="B116" i="11"/>
  <c r="A116" i="11"/>
  <c r="E115" i="11"/>
  <c r="D115" i="11"/>
  <c r="G115" i="11" s="1"/>
  <c r="C115" i="11"/>
  <c r="B115" i="11"/>
  <c r="A115" i="11"/>
  <c r="E114" i="11"/>
  <c r="D114" i="11"/>
  <c r="G114" i="11" s="1"/>
  <c r="C114" i="11"/>
  <c r="B114" i="11"/>
  <c r="A114" i="11"/>
  <c r="E113" i="11"/>
  <c r="D113" i="11"/>
  <c r="G113" i="11" s="1"/>
  <c r="C113" i="11"/>
  <c r="B113" i="11"/>
  <c r="A113" i="11"/>
  <c r="E112" i="11"/>
  <c r="D112" i="11"/>
  <c r="G112" i="11" s="1"/>
  <c r="C112" i="11"/>
  <c r="B112" i="11"/>
  <c r="A112" i="11"/>
  <c r="E111" i="11"/>
  <c r="D111" i="11"/>
  <c r="G111" i="11" s="1"/>
  <c r="C111" i="11"/>
  <c r="B111" i="11"/>
  <c r="A111" i="11"/>
  <c r="E110" i="11"/>
  <c r="D110" i="11"/>
  <c r="G110" i="11" s="1"/>
  <c r="C110" i="11"/>
  <c r="B110" i="11"/>
  <c r="A110" i="11"/>
  <c r="E109" i="11"/>
  <c r="D109" i="11"/>
  <c r="G109" i="11" s="1"/>
  <c r="C109" i="11"/>
  <c r="B109" i="11"/>
  <c r="A109" i="11"/>
  <c r="E108" i="11"/>
  <c r="D108" i="11"/>
  <c r="G108" i="11" s="1"/>
  <c r="C108" i="11"/>
  <c r="B108" i="11"/>
  <c r="A108" i="11"/>
  <c r="E107" i="11"/>
  <c r="D107" i="11"/>
  <c r="G107" i="11" s="1"/>
  <c r="C107" i="11"/>
  <c r="B107" i="11"/>
  <c r="A107" i="11"/>
  <c r="E106" i="11"/>
  <c r="D106" i="11"/>
  <c r="G106" i="11" s="1"/>
  <c r="C106" i="11"/>
  <c r="B106" i="11"/>
  <c r="A106" i="11"/>
  <c r="E105" i="11"/>
  <c r="D105" i="11"/>
  <c r="G105" i="11" s="1"/>
  <c r="C105" i="11"/>
  <c r="B105" i="11"/>
  <c r="A105" i="11"/>
  <c r="E104" i="11"/>
  <c r="D104" i="11"/>
  <c r="G104" i="11" s="1"/>
  <c r="C104" i="11"/>
  <c r="B104" i="11"/>
  <c r="A104" i="11"/>
  <c r="E103" i="11"/>
  <c r="D103" i="11"/>
  <c r="G103" i="11" s="1"/>
  <c r="C103" i="11"/>
  <c r="B103" i="11"/>
  <c r="A103" i="11"/>
  <c r="E102" i="11"/>
  <c r="D102" i="11"/>
  <c r="G102" i="11" s="1"/>
  <c r="C102" i="11"/>
  <c r="B102" i="11"/>
  <c r="A102" i="11"/>
  <c r="E101" i="11"/>
  <c r="D101" i="11"/>
  <c r="G101" i="11" s="1"/>
  <c r="C101" i="11"/>
  <c r="B101" i="11"/>
  <c r="A101" i="11"/>
  <c r="E100" i="11"/>
  <c r="D100" i="11"/>
  <c r="G100" i="11" s="1"/>
  <c r="C100" i="11"/>
  <c r="B100" i="11"/>
  <c r="A100" i="11"/>
  <c r="E99" i="11"/>
  <c r="D99" i="11"/>
  <c r="G99" i="11" s="1"/>
  <c r="C99" i="11"/>
  <c r="B99" i="11"/>
  <c r="A99" i="11"/>
  <c r="E98" i="11"/>
  <c r="D98" i="11"/>
  <c r="G98" i="11" s="1"/>
  <c r="C98" i="11"/>
  <c r="B98" i="11"/>
  <c r="A98" i="11"/>
  <c r="E97" i="11"/>
  <c r="D97" i="11"/>
  <c r="G97" i="11" s="1"/>
  <c r="C97" i="11"/>
  <c r="B97" i="11"/>
  <c r="A97" i="11"/>
  <c r="E96" i="11"/>
  <c r="D96" i="11"/>
  <c r="G96" i="11" s="1"/>
  <c r="C96" i="11"/>
  <c r="B96" i="11"/>
  <c r="A96" i="11"/>
  <c r="E95" i="11"/>
  <c r="D95" i="11"/>
  <c r="G95" i="11" s="1"/>
  <c r="C95" i="11"/>
  <c r="B95" i="11"/>
  <c r="A95" i="11"/>
  <c r="E94" i="11"/>
  <c r="D94" i="11"/>
  <c r="G94" i="11" s="1"/>
  <c r="C94" i="11"/>
  <c r="B94" i="11"/>
  <c r="A94" i="11"/>
  <c r="E93" i="11"/>
  <c r="D93" i="11"/>
  <c r="G93" i="11" s="1"/>
  <c r="C93" i="11"/>
  <c r="B93" i="11"/>
  <c r="A93" i="11"/>
  <c r="E92" i="11"/>
  <c r="D92" i="11"/>
  <c r="G92" i="11" s="1"/>
  <c r="C92" i="11"/>
  <c r="B92" i="11"/>
  <c r="A92" i="11"/>
  <c r="E91" i="11"/>
  <c r="D91" i="11"/>
  <c r="G91" i="11" s="1"/>
  <c r="C91" i="11"/>
  <c r="B91" i="11"/>
  <c r="A91" i="11"/>
  <c r="E90" i="11"/>
  <c r="D90" i="11"/>
  <c r="G90" i="11" s="1"/>
  <c r="C90" i="11"/>
  <c r="B90" i="11"/>
  <c r="A90" i="11"/>
  <c r="E89" i="11"/>
  <c r="D89" i="11"/>
  <c r="G89" i="11" s="1"/>
  <c r="C89" i="11"/>
  <c r="B89" i="11"/>
  <c r="A89" i="11"/>
  <c r="E88" i="11"/>
  <c r="D88" i="11"/>
  <c r="G88" i="11" s="1"/>
  <c r="C88" i="11"/>
  <c r="B88" i="11"/>
  <c r="A88" i="11"/>
  <c r="E87" i="11"/>
  <c r="D87" i="11"/>
  <c r="G87" i="11" s="1"/>
  <c r="C87" i="11"/>
  <c r="B87" i="11"/>
  <c r="A87" i="11"/>
  <c r="E86" i="11"/>
  <c r="D86" i="11"/>
  <c r="G86" i="11" s="1"/>
  <c r="C86" i="11"/>
  <c r="B86" i="11"/>
  <c r="A86" i="11"/>
  <c r="E85" i="11"/>
  <c r="D85" i="11"/>
  <c r="G85" i="11" s="1"/>
  <c r="C85" i="11"/>
  <c r="B85" i="11"/>
  <c r="A85" i="11"/>
  <c r="E84" i="11"/>
  <c r="D84" i="11"/>
  <c r="G84" i="11" s="1"/>
  <c r="C84" i="11"/>
  <c r="B84" i="11"/>
  <c r="A84" i="11"/>
  <c r="E83" i="11"/>
  <c r="D83" i="11"/>
  <c r="G83" i="11" s="1"/>
  <c r="C83" i="11"/>
  <c r="B83" i="11"/>
  <c r="A83" i="11"/>
  <c r="E82" i="11"/>
  <c r="D82" i="11"/>
  <c r="G82" i="11" s="1"/>
  <c r="C82" i="11"/>
  <c r="B82" i="11"/>
  <c r="A82" i="11"/>
  <c r="E81" i="11"/>
  <c r="D81" i="11"/>
  <c r="G81" i="11" s="1"/>
  <c r="C81" i="11"/>
  <c r="B81" i="11"/>
  <c r="A81" i="11"/>
  <c r="E80" i="11"/>
  <c r="D80" i="11"/>
  <c r="G80" i="11" s="1"/>
  <c r="C80" i="11"/>
  <c r="B80" i="11"/>
  <c r="A80" i="11"/>
  <c r="E79" i="11"/>
  <c r="D79" i="11"/>
  <c r="G79" i="11" s="1"/>
  <c r="C79" i="11"/>
  <c r="B79" i="11"/>
  <c r="A79" i="11"/>
  <c r="E78" i="11"/>
  <c r="D78" i="11"/>
  <c r="G78" i="11" s="1"/>
  <c r="C78" i="11"/>
  <c r="B78" i="11"/>
  <c r="A78" i="11"/>
  <c r="E77" i="11"/>
  <c r="D77" i="11"/>
  <c r="G77" i="11" s="1"/>
  <c r="C77" i="11"/>
  <c r="B77" i="11"/>
  <c r="A77" i="11"/>
  <c r="E76" i="11"/>
  <c r="D76" i="11"/>
  <c r="G76" i="11" s="1"/>
  <c r="C76" i="11"/>
  <c r="B76" i="11"/>
  <c r="A76" i="11"/>
  <c r="E75" i="11"/>
  <c r="D75" i="11"/>
  <c r="G75" i="11" s="1"/>
  <c r="C75" i="11"/>
  <c r="B75" i="11"/>
  <c r="A75" i="11"/>
  <c r="E74" i="11"/>
  <c r="D74" i="11"/>
  <c r="G74" i="11" s="1"/>
  <c r="C74" i="11"/>
  <c r="B74" i="11"/>
  <c r="A74" i="11"/>
  <c r="E73" i="11"/>
  <c r="D73" i="11"/>
  <c r="G73" i="11" s="1"/>
  <c r="C73" i="11"/>
  <c r="B73" i="11"/>
  <c r="A73" i="11"/>
  <c r="E72" i="11"/>
  <c r="D72" i="11"/>
  <c r="G72" i="11" s="1"/>
  <c r="C72" i="11"/>
  <c r="B72" i="11"/>
  <c r="A72" i="11"/>
  <c r="E71" i="11"/>
  <c r="D71" i="11"/>
  <c r="G71" i="11" s="1"/>
  <c r="C71" i="11"/>
  <c r="B71" i="11"/>
  <c r="A71" i="11"/>
  <c r="E70" i="11"/>
  <c r="D70" i="11"/>
  <c r="G70" i="11" s="1"/>
  <c r="C70" i="11"/>
  <c r="B70" i="11"/>
  <c r="A70" i="11"/>
  <c r="E69" i="11"/>
  <c r="D69" i="11"/>
  <c r="G69" i="11" s="1"/>
  <c r="C69" i="11"/>
  <c r="B69" i="11"/>
  <c r="A69" i="11"/>
  <c r="E68" i="11"/>
  <c r="D68" i="11"/>
  <c r="G68" i="11" s="1"/>
  <c r="C68" i="11"/>
  <c r="B68" i="11"/>
  <c r="A68" i="11"/>
  <c r="E67" i="11"/>
  <c r="D67" i="11"/>
  <c r="G67" i="11" s="1"/>
  <c r="C67" i="11"/>
  <c r="B67" i="11"/>
  <c r="A67" i="11"/>
  <c r="E66" i="11"/>
  <c r="D66" i="11"/>
  <c r="G66" i="11" s="1"/>
  <c r="C66" i="11"/>
  <c r="B66" i="11"/>
  <c r="A66" i="11"/>
  <c r="E65" i="11"/>
  <c r="D65" i="11"/>
  <c r="G65" i="11" s="1"/>
  <c r="C65" i="11"/>
  <c r="B65" i="11"/>
  <c r="A65" i="11"/>
  <c r="E64" i="11"/>
  <c r="D64" i="11"/>
  <c r="G64" i="11" s="1"/>
  <c r="C64" i="11"/>
  <c r="B64" i="11"/>
  <c r="A64" i="11"/>
  <c r="E63" i="11"/>
  <c r="D63" i="11"/>
  <c r="G63" i="11" s="1"/>
  <c r="C63" i="11"/>
  <c r="B63" i="11"/>
  <c r="A63" i="11"/>
  <c r="E62" i="11"/>
  <c r="D62" i="11"/>
  <c r="G62" i="11" s="1"/>
  <c r="C62" i="11"/>
  <c r="B62" i="11"/>
  <c r="A62" i="11"/>
  <c r="E61" i="11"/>
  <c r="D61" i="11"/>
  <c r="G61" i="11" s="1"/>
  <c r="C61" i="11"/>
  <c r="B61" i="11"/>
  <c r="A61" i="11"/>
  <c r="E60" i="11"/>
  <c r="D60" i="11"/>
  <c r="G60" i="11" s="1"/>
  <c r="C60" i="11"/>
  <c r="B60" i="11"/>
  <c r="A60" i="11"/>
  <c r="E59" i="11"/>
  <c r="D59" i="11"/>
  <c r="G59" i="11" s="1"/>
  <c r="C59" i="11"/>
  <c r="B59" i="11"/>
  <c r="A59" i="11"/>
  <c r="E58" i="11"/>
  <c r="D58" i="11"/>
  <c r="G58" i="11" s="1"/>
  <c r="C58" i="11"/>
  <c r="B58" i="11"/>
  <c r="A58" i="11"/>
  <c r="E57" i="11"/>
  <c r="D57" i="11"/>
  <c r="G57" i="11" s="1"/>
  <c r="C57" i="11"/>
  <c r="B57" i="11"/>
  <c r="A57" i="11"/>
  <c r="E56" i="11"/>
  <c r="D56" i="11"/>
  <c r="G56" i="11" s="1"/>
  <c r="C56" i="11"/>
  <c r="B56" i="11"/>
  <c r="A56" i="11"/>
  <c r="E55" i="11"/>
  <c r="D55" i="11"/>
  <c r="G55" i="11" s="1"/>
  <c r="C55" i="11"/>
  <c r="B55" i="11"/>
  <c r="A55" i="11"/>
  <c r="E54" i="11"/>
  <c r="D54" i="11"/>
  <c r="G54" i="11" s="1"/>
  <c r="C54" i="11"/>
  <c r="B54" i="11"/>
  <c r="A54" i="11"/>
  <c r="E53" i="11"/>
  <c r="D53" i="11"/>
  <c r="G53" i="11" s="1"/>
  <c r="C53" i="11"/>
  <c r="B53" i="11"/>
  <c r="A53" i="11"/>
  <c r="E52" i="11"/>
  <c r="D52" i="11"/>
  <c r="G52" i="11" s="1"/>
  <c r="C52" i="11"/>
  <c r="B52" i="11"/>
  <c r="A52" i="11"/>
  <c r="E51" i="11"/>
  <c r="D51" i="11"/>
  <c r="G51" i="11" s="1"/>
  <c r="C51" i="11"/>
  <c r="B51" i="11"/>
  <c r="A51" i="11"/>
  <c r="E50" i="11"/>
  <c r="D50" i="11"/>
  <c r="G50" i="11" s="1"/>
  <c r="C50" i="11"/>
  <c r="B50" i="11"/>
  <c r="A50" i="11"/>
  <c r="E49" i="11"/>
  <c r="D49" i="11"/>
  <c r="G49" i="11" s="1"/>
  <c r="C49" i="11"/>
  <c r="B49" i="11"/>
  <c r="A49" i="11"/>
  <c r="E48" i="11"/>
  <c r="D48" i="11"/>
  <c r="G48" i="11" s="1"/>
  <c r="C48" i="11"/>
  <c r="B48" i="11"/>
  <c r="A48" i="11"/>
  <c r="E47" i="11"/>
  <c r="D47" i="11"/>
  <c r="G47" i="11" s="1"/>
  <c r="C47" i="11"/>
  <c r="B47" i="11"/>
  <c r="A47" i="11"/>
  <c r="E46" i="11"/>
  <c r="D46" i="11"/>
  <c r="G46" i="11" s="1"/>
  <c r="C46" i="11"/>
  <c r="B46" i="11"/>
  <c r="A46" i="11"/>
  <c r="E45" i="11"/>
  <c r="D45" i="11"/>
  <c r="G45" i="11" s="1"/>
  <c r="C45" i="11"/>
  <c r="B45" i="11"/>
  <c r="A45" i="11"/>
  <c r="E44" i="11"/>
  <c r="D44" i="11"/>
  <c r="G44" i="11" s="1"/>
  <c r="C44" i="11"/>
  <c r="B44" i="11"/>
  <c r="A44" i="11"/>
  <c r="E43" i="11"/>
  <c r="D43" i="11"/>
  <c r="G43" i="11" s="1"/>
  <c r="C43" i="11"/>
  <c r="B43" i="11"/>
  <c r="A43" i="11"/>
  <c r="E42" i="11"/>
  <c r="D42" i="11"/>
  <c r="G42" i="11" s="1"/>
  <c r="C42" i="11"/>
  <c r="B42" i="11"/>
  <c r="A42" i="11"/>
  <c r="E41" i="11"/>
  <c r="D41" i="11"/>
  <c r="G41" i="11" s="1"/>
  <c r="C41" i="11"/>
  <c r="B41" i="11"/>
  <c r="A41" i="11"/>
  <c r="E40" i="11"/>
  <c r="D40" i="11"/>
  <c r="G40" i="11" s="1"/>
  <c r="C40" i="11"/>
  <c r="B40" i="11"/>
  <c r="A40" i="11"/>
  <c r="E39" i="11"/>
  <c r="D39" i="11"/>
  <c r="G39" i="11" s="1"/>
  <c r="C39" i="11"/>
  <c r="B39" i="11"/>
  <c r="A39" i="11"/>
  <c r="E38" i="11"/>
  <c r="D38" i="11"/>
  <c r="G38" i="11" s="1"/>
  <c r="C38" i="11"/>
  <c r="B38" i="11"/>
  <c r="A38" i="11"/>
  <c r="E37" i="11"/>
  <c r="D37" i="11"/>
  <c r="G37" i="11" s="1"/>
  <c r="C37" i="11"/>
  <c r="B37" i="11"/>
  <c r="A37" i="11"/>
  <c r="E36" i="11"/>
  <c r="D36" i="11"/>
  <c r="G36" i="11" s="1"/>
  <c r="C36" i="11"/>
  <c r="B36" i="11"/>
  <c r="A36" i="11"/>
  <c r="E35" i="11"/>
  <c r="D35" i="11"/>
  <c r="G35" i="11" s="1"/>
  <c r="C35" i="11"/>
  <c r="B35" i="11"/>
  <c r="A35" i="11"/>
  <c r="E34" i="11"/>
  <c r="D34" i="11"/>
  <c r="G34" i="11" s="1"/>
  <c r="C34" i="11"/>
  <c r="B34" i="11"/>
  <c r="A34" i="11"/>
  <c r="E33" i="11"/>
  <c r="D33" i="11"/>
  <c r="G33" i="11" s="1"/>
  <c r="C33" i="11"/>
  <c r="B33" i="11"/>
  <c r="A33" i="11"/>
  <c r="E32" i="11"/>
  <c r="D32" i="11"/>
  <c r="G32" i="11" s="1"/>
  <c r="C32" i="11"/>
  <c r="B32" i="11"/>
  <c r="A32" i="11"/>
  <c r="E31" i="11"/>
  <c r="D31" i="11"/>
  <c r="G31" i="11" s="1"/>
  <c r="C31" i="11"/>
  <c r="B31" i="11"/>
  <c r="A31" i="11"/>
  <c r="E30" i="11"/>
  <c r="D30" i="11"/>
  <c r="G30" i="11" s="1"/>
  <c r="C30" i="11"/>
  <c r="B30" i="11"/>
  <c r="A30" i="11"/>
  <c r="E29" i="11"/>
  <c r="D29" i="11"/>
  <c r="G29" i="11" s="1"/>
  <c r="C29" i="11"/>
  <c r="B29" i="11"/>
  <c r="A29" i="11"/>
  <c r="E28" i="11"/>
  <c r="D28" i="11"/>
  <c r="G28" i="11" s="1"/>
  <c r="C28" i="11"/>
  <c r="B28" i="11"/>
  <c r="A28" i="11"/>
  <c r="E27" i="11"/>
  <c r="D27" i="11"/>
  <c r="G27" i="11" s="1"/>
  <c r="C27" i="11"/>
  <c r="B27" i="11"/>
  <c r="A27" i="11"/>
  <c r="E26" i="11"/>
  <c r="D26" i="11"/>
  <c r="G26" i="11" s="1"/>
  <c r="C26" i="11"/>
  <c r="B26" i="11"/>
  <c r="A26" i="11"/>
  <c r="E25" i="11"/>
  <c r="D25" i="11"/>
  <c r="G25" i="11" s="1"/>
  <c r="C25" i="11"/>
  <c r="B25" i="11"/>
  <c r="A25" i="11"/>
  <c r="E24" i="11"/>
  <c r="D24" i="11"/>
  <c r="G24" i="11" s="1"/>
  <c r="C24" i="11"/>
  <c r="B24" i="11"/>
  <c r="A24" i="11"/>
  <c r="E23" i="11"/>
  <c r="D23" i="11"/>
  <c r="G23" i="11" s="1"/>
  <c r="C23" i="11"/>
  <c r="B23" i="11"/>
  <c r="A23" i="11"/>
  <c r="E22" i="11"/>
  <c r="D22" i="11"/>
  <c r="G22" i="11" s="1"/>
  <c r="C22" i="11"/>
  <c r="B22" i="11"/>
  <c r="A22" i="11"/>
  <c r="E21" i="11"/>
  <c r="D21" i="11"/>
  <c r="G21" i="11" s="1"/>
  <c r="C21" i="11"/>
  <c r="B21" i="11"/>
  <c r="A21" i="11"/>
  <c r="E20" i="11"/>
  <c r="D20" i="11"/>
  <c r="G20" i="11" s="1"/>
  <c r="C20" i="11"/>
  <c r="B20" i="11"/>
  <c r="A20" i="11"/>
  <c r="E19" i="11"/>
  <c r="D19" i="11"/>
  <c r="G19" i="11" s="1"/>
  <c r="C19" i="11"/>
  <c r="B19" i="11"/>
  <c r="A19" i="11"/>
  <c r="E18" i="11"/>
  <c r="D18" i="11"/>
  <c r="G18" i="11" s="1"/>
  <c r="C18" i="11"/>
  <c r="B18" i="11"/>
  <c r="A18" i="11"/>
  <c r="E17" i="11"/>
  <c r="D17" i="11"/>
  <c r="G17" i="11" s="1"/>
  <c r="C17" i="11"/>
  <c r="B17" i="11"/>
  <c r="A17" i="11"/>
  <c r="E16" i="11"/>
  <c r="D16" i="11"/>
  <c r="G16" i="11" s="1"/>
  <c r="C16" i="11"/>
  <c r="B16" i="11"/>
  <c r="A16" i="11"/>
  <c r="E15" i="11"/>
  <c r="D15" i="11"/>
  <c r="G15" i="11" s="1"/>
  <c r="C15" i="11"/>
  <c r="B15" i="11"/>
  <c r="A15" i="11"/>
  <c r="E14" i="11"/>
  <c r="D14" i="11"/>
  <c r="G14" i="11" s="1"/>
  <c r="C14" i="11"/>
  <c r="B14" i="11"/>
  <c r="A14" i="11"/>
  <c r="E13" i="11"/>
  <c r="D13" i="11"/>
  <c r="G13" i="11" s="1"/>
  <c r="C13" i="11"/>
  <c r="B13" i="11"/>
  <c r="A13" i="11"/>
  <c r="E12" i="11"/>
  <c r="D12" i="11"/>
  <c r="G12" i="11" s="1"/>
  <c r="C12" i="11"/>
  <c r="B12" i="11"/>
  <c r="A12" i="11"/>
  <c r="E11" i="11"/>
  <c r="D11" i="11"/>
  <c r="G11" i="11" s="1"/>
  <c r="C11" i="11"/>
  <c r="B11" i="11"/>
  <c r="A11" i="11"/>
  <c r="E10" i="11"/>
  <c r="D10" i="11"/>
  <c r="G10" i="11" s="1"/>
  <c r="C10" i="11"/>
  <c r="B10" i="11"/>
  <c r="A10" i="11"/>
  <c r="E9" i="11"/>
  <c r="D9" i="11"/>
  <c r="G9" i="11" s="1"/>
  <c r="C9" i="11"/>
  <c r="B9" i="11"/>
  <c r="A9" i="11"/>
  <c r="E8" i="11"/>
  <c r="D8" i="11"/>
  <c r="G8" i="11" s="1"/>
  <c r="C8" i="11"/>
  <c r="B8" i="11"/>
  <c r="A8" i="11"/>
  <c r="E7" i="11"/>
  <c r="D7" i="11"/>
  <c r="G7" i="11" s="1"/>
  <c r="C7" i="11"/>
  <c r="B7" i="11"/>
  <c r="A7" i="11"/>
  <c r="E6" i="11"/>
  <c r="D6" i="11"/>
  <c r="G6" i="11" s="1"/>
  <c r="C6" i="11"/>
  <c r="B6" i="11"/>
  <c r="A6" i="11"/>
  <c r="E5" i="11"/>
  <c r="D5" i="11"/>
  <c r="G5" i="11" s="1"/>
  <c r="C5" i="11"/>
  <c r="B5" i="11"/>
  <c r="A5" i="11"/>
  <c r="E4" i="11"/>
  <c r="D4" i="11"/>
  <c r="C4" i="11"/>
  <c r="B4" i="11"/>
  <c r="A4" i="11"/>
  <c r="E503" i="8"/>
  <c r="P503" i="8" s="1"/>
  <c r="D503" i="8"/>
  <c r="O503" i="8" s="1"/>
  <c r="C503" i="8"/>
  <c r="N503" i="8" s="1"/>
  <c r="B503" i="8"/>
  <c r="A503" i="8"/>
  <c r="E502" i="8"/>
  <c r="P502" i="8" s="1"/>
  <c r="D502" i="8"/>
  <c r="O502" i="8" s="1"/>
  <c r="C502" i="8"/>
  <c r="N502" i="8" s="1"/>
  <c r="B502" i="8"/>
  <c r="A502" i="8"/>
  <c r="E501" i="8"/>
  <c r="P501" i="8" s="1"/>
  <c r="D501" i="8"/>
  <c r="O501" i="8" s="1"/>
  <c r="C501" i="8"/>
  <c r="N501" i="8" s="1"/>
  <c r="B501" i="8"/>
  <c r="A501" i="8"/>
  <c r="E500" i="8"/>
  <c r="P500" i="8" s="1"/>
  <c r="D500" i="8"/>
  <c r="O500" i="8" s="1"/>
  <c r="C500" i="8"/>
  <c r="N500" i="8" s="1"/>
  <c r="B500" i="8"/>
  <c r="A500" i="8"/>
  <c r="E499" i="8"/>
  <c r="P499" i="8" s="1"/>
  <c r="D499" i="8"/>
  <c r="O499" i="8" s="1"/>
  <c r="C499" i="8"/>
  <c r="N499" i="8" s="1"/>
  <c r="B499" i="8"/>
  <c r="A499" i="8"/>
  <c r="E498" i="8"/>
  <c r="P498" i="8" s="1"/>
  <c r="D498" i="8"/>
  <c r="O498" i="8" s="1"/>
  <c r="C498" i="8"/>
  <c r="N498" i="8" s="1"/>
  <c r="B498" i="8"/>
  <c r="A498" i="8"/>
  <c r="E497" i="8"/>
  <c r="P497" i="8" s="1"/>
  <c r="D497" i="8"/>
  <c r="O497" i="8" s="1"/>
  <c r="C497" i="8"/>
  <c r="N497" i="8" s="1"/>
  <c r="B497" i="8"/>
  <c r="A497" i="8"/>
  <c r="E496" i="8"/>
  <c r="P496" i="8" s="1"/>
  <c r="D496" i="8"/>
  <c r="O496" i="8" s="1"/>
  <c r="C496" i="8"/>
  <c r="N496" i="8" s="1"/>
  <c r="B496" i="8"/>
  <c r="A496" i="8"/>
  <c r="E495" i="8"/>
  <c r="P495" i="8" s="1"/>
  <c r="D495" i="8"/>
  <c r="O495" i="8" s="1"/>
  <c r="C495" i="8"/>
  <c r="N495" i="8" s="1"/>
  <c r="B495" i="8"/>
  <c r="A495" i="8"/>
  <c r="E494" i="8"/>
  <c r="P494" i="8" s="1"/>
  <c r="D494" i="8"/>
  <c r="O494" i="8" s="1"/>
  <c r="C494" i="8"/>
  <c r="N494" i="8" s="1"/>
  <c r="B494" i="8"/>
  <c r="A494" i="8"/>
  <c r="E493" i="8"/>
  <c r="P493" i="8" s="1"/>
  <c r="D493" i="8"/>
  <c r="O493" i="8" s="1"/>
  <c r="C493" i="8"/>
  <c r="N493" i="8" s="1"/>
  <c r="B493" i="8"/>
  <c r="A493" i="8"/>
  <c r="E492" i="8"/>
  <c r="P492" i="8" s="1"/>
  <c r="D492" i="8"/>
  <c r="O492" i="8" s="1"/>
  <c r="C492" i="8"/>
  <c r="N492" i="8" s="1"/>
  <c r="B492" i="8"/>
  <c r="A492" i="8"/>
  <c r="E491" i="8"/>
  <c r="P491" i="8" s="1"/>
  <c r="D491" i="8"/>
  <c r="O491" i="8" s="1"/>
  <c r="C491" i="8"/>
  <c r="N491" i="8" s="1"/>
  <c r="B491" i="8"/>
  <c r="A491" i="8"/>
  <c r="E490" i="8"/>
  <c r="P490" i="8" s="1"/>
  <c r="D490" i="8"/>
  <c r="O490" i="8" s="1"/>
  <c r="C490" i="8"/>
  <c r="N490" i="8" s="1"/>
  <c r="B490" i="8"/>
  <c r="A490" i="8"/>
  <c r="E489" i="8"/>
  <c r="P489" i="8" s="1"/>
  <c r="D489" i="8"/>
  <c r="O489" i="8" s="1"/>
  <c r="C489" i="8"/>
  <c r="N489" i="8" s="1"/>
  <c r="B489" i="8"/>
  <c r="A489" i="8"/>
  <c r="E488" i="8"/>
  <c r="P488" i="8" s="1"/>
  <c r="D488" i="8"/>
  <c r="O488" i="8" s="1"/>
  <c r="C488" i="8"/>
  <c r="N488" i="8" s="1"/>
  <c r="B488" i="8"/>
  <c r="A488" i="8"/>
  <c r="E487" i="8"/>
  <c r="P487" i="8" s="1"/>
  <c r="D487" i="8"/>
  <c r="O487" i="8" s="1"/>
  <c r="C487" i="8"/>
  <c r="N487" i="8" s="1"/>
  <c r="B487" i="8"/>
  <c r="A487" i="8"/>
  <c r="E486" i="8"/>
  <c r="P486" i="8" s="1"/>
  <c r="D486" i="8"/>
  <c r="O486" i="8" s="1"/>
  <c r="C486" i="8"/>
  <c r="N486" i="8" s="1"/>
  <c r="B486" i="8"/>
  <c r="A486" i="8"/>
  <c r="E485" i="8"/>
  <c r="P485" i="8" s="1"/>
  <c r="D485" i="8"/>
  <c r="O485" i="8" s="1"/>
  <c r="C485" i="8"/>
  <c r="N485" i="8" s="1"/>
  <c r="B485" i="8"/>
  <c r="A485" i="8"/>
  <c r="E484" i="8"/>
  <c r="P484" i="8" s="1"/>
  <c r="D484" i="8"/>
  <c r="O484" i="8" s="1"/>
  <c r="C484" i="8"/>
  <c r="N484" i="8" s="1"/>
  <c r="B484" i="8"/>
  <c r="A484" i="8"/>
  <c r="E483" i="8"/>
  <c r="P483" i="8" s="1"/>
  <c r="D483" i="8"/>
  <c r="O483" i="8" s="1"/>
  <c r="C483" i="8"/>
  <c r="N483" i="8" s="1"/>
  <c r="B483" i="8"/>
  <c r="A483" i="8"/>
  <c r="E482" i="8"/>
  <c r="P482" i="8" s="1"/>
  <c r="D482" i="8"/>
  <c r="O482" i="8" s="1"/>
  <c r="C482" i="8"/>
  <c r="N482" i="8" s="1"/>
  <c r="B482" i="8"/>
  <c r="A482" i="8"/>
  <c r="E481" i="8"/>
  <c r="P481" i="8" s="1"/>
  <c r="D481" i="8"/>
  <c r="O481" i="8" s="1"/>
  <c r="C481" i="8"/>
  <c r="N481" i="8" s="1"/>
  <c r="B481" i="8"/>
  <c r="A481" i="8"/>
  <c r="E480" i="8"/>
  <c r="P480" i="8" s="1"/>
  <c r="D480" i="8"/>
  <c r="O480" i="8" s="1"/>
  <c r="C480" i="8"/>
  <c r="N480" i="8" s="1"/>
  <c r="B480" i="8"/>
  <c r="A480" i="8"/>
  <c r="E479" i="8"/>
  <c r="P479" i="8" s="1"/>
  <c r="D479" i="8"/>
  <c r="O479" i="8" s="1"/>
  <c r="C479" i="8"/>
  <c r="N479" i="8" s="1"/>
  <c r="B479" i="8"/>
  <c r="A479" i="8"/>
  <c r="E478" i="8"/>
  <c r="P478" i="8" s="1"/>
  <c r="D478" i="8"/>
  <c r="O478" i="8" s="1"/>
  <c r="C478" i="8"/>
  <c r="N478" i="8" s="1"/>
  <c r="B478" i="8"/>
  <c r="A478" i="8"/>
  <c r="E477" i="8"/>
  <c r="P477" i="8" s="1"/>
  <c r="D477" i="8"/>
  <c r="O477" i="8" s="1"/>
  <c r="C477" i="8"/>
  <c r="N477" i="8" s="1"/>
  <c r="B477" i="8"/>
  <c r="A477" i="8"/>
  <c r="E476" i="8"/>
  <c r="P476" i="8" s="1"/>
  <c r="D476" i="8"/>
  <c r="O476" i="8" s="1"/>
  <c r="C476" i="8"/>
  <c r="N476" i="8" s="1"/>
  <c r="B476" i="8"/>
  <c r="A476" i="8"/>
  <c r="E475" i="8"/>
  <c r="P475" i="8" s="1"/>
  <c r="D475" i="8"/>
  <c r="O475" i="8" s="1"/>
  <c r="C475" i="8"/>
  <c r="N475" i="8" s="1"/>
  <c r="B475" i="8"/>
  <c r="A475" i="8"/>
  <c r="E474" i="8"/>
  <c r="P474" i="8" s="1"/>
  <c r="D474" i="8"/>
  <c r="O474" i="8" s="1"/>
  <c r="C474" i="8"/>
  <c r="N474" i="8" s="1"/>
  <c r="B474" i="8"/>
  <c r="A474" i="8"/>
  <c r="E473" i="8"/>
  <c r="P473" i="8" s="1"/>
  <c r="D473" i="8"/>
  <c r="O473" i="8" s="1"/>
  <c r="C473" i="8"/>
  <c r="N473" i="8" s="1"/>
  <c r="B473" i="8"/>
  <c r="A473" i="8"/>
  <c r="E472" i="8"/>
  <c r="P472" i="8" s="1"/>
  <c r="D472" i="8"/>
  <c r="O472" i="8" s="1"/>
  <c r="C472" i="8"/>
  <c r="N472" i="8" s="1"/>
  <c r="B472" i="8"/>
  <c r="A472" i="8"/>
  <c r="E471" i="8"/>
  <c r="P471" i="8" s="1"/>
  <c r="D471" i="8"/>
  <c r="O471" i="8" s="1"/>
  <c r="C471" i="8"/>
  <c r="N471" i="8" s="1"/>
  <c r="B471" i="8"/>
  <c r="A471" i="8"/>
  <c r="E470" i="8"/>
  <c r="P470" i="8" s="1"/>
  <c r="D470" i="8"/>
  <c r="O470" i="8" s="1"/>
  <c r="C470" i="8"/>
  <c r="N470" i="8" s="1"/>
  <c r="B470" i="8"/>
  <c r="A470" i="8"/>
  <c r="E469" i="8"/>
  <c r="P469" i="8" s="1"/>
  <c r="D469" i="8"/>
  <c r="O469" i="8" s="1"/>
  <c r="C469" i="8"/>
  <c r="N469" i="8" s="1"/>
  <c r="B469" i="8"/>
  <c r="A469" i="8"/>
  <c r="E468" i="8"/>
  <c r="P468" i="8" s="1"/>
  <c r="D468" i="8"/>
  <c r="O468" i="8" s="1"/>
  <c r="C468" i="8"/>
  <c r="N468" i="8" s="1"/>
  <c r="B468" i="8"/>
  <c r="A468" i="8"/>
  <c r="E467" i="8"/>
  <c r="P467" i="8" s="1"/>
  <c r="D467" i="8"/>
  <c r="O467" i="8" s="1"/>
  <c r="C467" i="8"/>
  <c r="N467" i="8" s="1"/>
  <c r="B467" i="8"/>
  <c r="A467" i="8"/>
  <c r="E466" i="8"/>
  <c r="P466" i="8" s="1"/>
  <c r="D466" i="8"/>
  <c r="O466" i="8" s="1"/>
  <c r="C466" i="8"/>
  <c r="N466" i="8" s="1"/>
  <c r="B466" i="8"/>
  <c r="A466" i="8"/>
  <c r="E465" i="8"/>
  <c r="P465" i="8" s="1"/>
  <c r="D465" i="8"/>
  <c r="O465" i="8" s="1"/>
  <c r="C465" i="8"/>
  <c r="N465" i="8" s="1"/>
  <c r="B465" i="8"/>
  <c r="A465" i="8"/>
  <c r="E464" i="8"/>
  <c r="P464" i="8" s="1"/>
  <c r="D464" i="8"/>
  <c r="O464" i="8" s="1"/>
  <c r="C464" i="8"/>
  <c r="N464" i="8" s="1"/>
  <c r="B464" i="8"/>
  <c r="A464" i="8"/>
  <c r="E463" i="8"/>
  <c r="P463" i="8" s="1"/>
  <c r="D463" i="8"/>
  <c r="O463" i="8" s="1"/>
  <c r="C463" i="8"/>
  <c r="N463" i="8" s="1"/>
  <c r="B463" i="8"/>
  <c r="A463" i="8"/>
  <c r="E462" i="8"/>
  <c r="P462" i="8" s="1"/>
  <c r="D462" i="8"/>
  <c r="O462" i="8" s="1"/>
  <c r="C462" i="8"/>
  <c r="N462" i="8" s="1"/>
  <c r="B462" i="8"/>
  <c r="A462" i="8"/>
  <c r="E461" i="8"/>
  <c r="P461" i="8" s="1"/>
  <c r="D461" i="8"/>
  <c r="O461" i="8" s="1"/>
  <c r="C461" i="8"/>
  <c r="N461" i="8" s="1"/>
  <c r="B461" i="8"/>
  <c r="A461" i="8"/>
  <c r="E460" i="8"/>
  <c r="P460" i="8" s="1"/>
  <c r="D460" i="8"/>
  <c r="O460" i="8" s="1"/>
  <c r="C460" i="8"/>
  <c r="N460" i="8" s="1"/>
  <c r="B460" i="8"/>
  <c r="A460" i="8"/>
  <c r="E459" i="8"/>
  <c r="P459" i="8" s="1"/>
  <c r="D459" i="8"/>
  <c r="O459" i="8" s="1"/>
  <c r="C459" i="8"/>
  <c r="N459" i="8" s="1"/>
  <c r="B459" i="8"/>
  <c r="A459" i="8"/>
  <c r="E458" i="8"/>
  <c r="P458" i="8" s="1"/>
  <c r="D458" i="8"/>
  <c r="O458" i="8" s="1"/>
  <c r="C458" i="8"/>
  <c r="N458" i="8" s="1"/>
  <c r="B458" i="8"/>
  <c r="A458" i="8"/>
  <c r="E457" i="8"/>
  <c r="P457" i="8" s="1"/>
  <c r="D457" i="8"/>
  <c r="O457" i="8" s="1"/>
  <c r="C457" i="8"/>
  <c r="N457" i="8" s="1"/>
  <c r="B457" i="8"/>
  <c r="A457" i="8"/>
  <c r="E456" i="8"/>
  <c r="P456" i="8" s="1"/>
  <c r="D456" i="8"/>
  <c r="O456" i="8" s="1"/>
  <c r="C456" i="8"/>
  <c r="N456" i="8" s="1"/>
  <c r="B456" i="8"/>
  <c r="A456" i="8"/>
  <c r="E455" i="8"/>
  <c r="P455" i="8" s="1"/>
  <c r="D455" i="8"/>
  <c r="O455" i="8" s="1"/>
  <c r="C455" i="8"/>
  <c r="N455" i="8" s="1"/>
  <c r="B455" i="8"/>
  <c r="A455" i="8"/>
  <c r="E454" i="8"/>
  <c r="P454" i="8" s="1"/>
  <c r="D454" i="8"/>
  <c r="O454" i="8" s="1"/>
  <c r="C454" i="8"/>
  <c r="N454" i="8" s="1"/>
  <c r="B454" i="8"/>
  <c r="A454" i="8"/>
  <c r="E453" i="8"/>
  <c r="P453" i="8" s="1"/>
  <c r="D453" i="8"/>
  <c r="O453" i="8" s="1"/>
  <c r="C453" i="8"/>
  <c r="N453" i="8" s="1"/>
  <c r="B453" i="8"/>
  <c r="A453" i="8"/>
  <c r="E452" i="8"/>
  <c r="P452" i="8" s="1"/>
  <c r="D452" i="8"/>
  <c r="O452" i="8" s="1"/>
  <c r="C452" i="8"/>
  <c r="N452" i="8" s="1"/>
  <c r="B452" i="8"/>
  <c r="A452" i="8"/>
  <c r="E451" i="8"/>
  <c r="P451" i="8" s="1"/>
  <c r="D451" i="8"/>
  <c r="O451" i="8" s="1"/>
  <c r="C451" i="8"/>
  <c r="N451" i="8" s="1"/>
  <c r="B451" i="8"/>
  <c r="A451" i="8"/>
  <c r="E450" i="8"/>
  <c r="P450" i="8" s="1"/>
  <c r="D450" i="8"/>
  <c r="O450" i="8" s="1"/>
  <c r="C450" i="8"/>
  <c r="N450" i="8" s="1"/>
  <c r="B450" i="8"/>
  <c r="A450" i="8"/>
  <c r="E449" i="8"/>
  <c r="P449" i="8" s="1"/>
  <c r="D449" i="8"/>
  <c r="O449" i="8" s="1"/>
  <c r="C449" i="8"/>
  <c r="N449" i="8" s="1"/>
  <c r="B449" i="8"/>
  <c r="A449" i="8"/>
  <c r="E448" i="8"/>
  <c r="P448" i="8" s="1"/>
  <c r="D448" i="8"/>
  <c r="O448" i="8" s="1"/>
  <c r="C448" i="8"/>
  <c r="N448" i="8" s="1"/>
  <c r="B448" i="8"/>
  <c r="A448" i="8"/>
  <c r="E447" i="8"/>
  <c r="P447" i="8" s="1"/>
  <c r="D447" i="8"/>
  <c r="O447" i="8" s="1"/>
  <c r="C447" i="8"/>
  <c r="N447" i="8" s="1"/>
  <c r="B447" i="8"/>
  <c r="A447" i="8"/>
  <c r="E446" i="8"/>
  <c r="P446" i="8" s="1"/>
  <c r="D446" i="8"/>
  <c r="O446" i="8" s="1"/>
  <c r="C446" i="8"/>
  <c r="N446" i="8" s="1"/>
  <c r="B446" i="8"/>
  <c r="A446" i="8"/>
  <c r="E445" i="8"/>
  <c r="P445" i="8" s="1"/>
  <c r="D445" i="8"/>
  <c r="O445" i="8" s="1"/>
  <c r="C445" i="8"/>
  <c r="N445" i="8" s="1"/>
  <c r="B445" i="8"/>
  <c r="A445" i="8"/>
  <c r="E444" i="8"/>
  <c r="P444" i="8" s="1"/>
  <c r="D444" i="8"/>
  <c r="O444" i="8" s="1"/>
  <c r="C444" i="8"/>
  <c r="N444" i="8" s="1"/>
  <c r="B444" i="8"/>
  <c r="A444" i="8"/>
  <c r="E443" i="8"/>
  <c r="P443" i="8" s="1"/>
  <c r="D443" i="8"/>
  <c r="O443" i="8" s="1"/>
  <c r="C443" i="8"/>
  <c r="N443" i="8" s="1"/>
  <c r="B443" i="8"/>
  <c r="A443" i="8"/>
  <c r="E442" i="8"/>
  <c r="P442" i="8" s="1"/>
  <c r="D442" i="8"/>
  <c r="O442" i="8" s="1"/>
  <c r="C442" i="8"/>
  <c r="N442" i="8" s="1"/>
  <c r="B442" i="8"/>
  <c r="A442" i="8"/>
  <c r="E441" i="8"/>
  <c r="P441" i="8" s="1"/>
  <c r="D441" i="8"/>
  <c r="O441" i="8" s="1"/>
  <c r="C441" i="8"/>
  <c r="N441" i="8" s="1"/>
  <c r="B441" i="8"/>
  <c r="A441" i="8"/>
  <c r="E440" i="8"/>
  <c r="P440" i="8" s="1"/>
  <c r="D440" i="8"/>
  <c r="O440" i="8" s="1"/>
  <c r="C440" i="8"/>
  <c r="N440" i="8" s="1"/>
  <c r="B440" i="8"/>
  <c r="A440" i="8"/>
  <c r="E439" i="8"/>
  <c r="P439" i="8" s="1"/>
  <c r="D439" i="8"/>
  <c r="O439" i="8" s="1"/>
  <c r="C439" i="8"/>
  <c r="N439" i="8" s="1"/>
  <c r="B439" i="8"/>
  <c r="A439" i="8"/>
  <c r="E438" i="8"/>
  <c r="P438" i="8" s="1"/>
  <c r="D438" i="8"/>
  <c r="O438" i="8" s="1"/>
  <c r="C438" i="8"/>
  <c r="N438" i="8" s="1"/>
  <c r="B438" i="8"/>
  <c r="A438" i="8"/>
  <c r="E437" i="8"/>
  <c r="P437" i="8" s="1"/>
  <c r="D437" i="8"/>
  <c r="O437" i="8" s="1"/>
  <c r="C437" i="8"/>
  <c r="N437" i="8" s="1"/>
  <c r="B437" i="8"/>
  <c r="A437" i="8"/>
  <c r="E436" i="8"/>
  <c r="P436" i="8" s="1"/>
  <c r="D436" i="8"/>
  <c r="O436" i="8" s="1"/>
  <c r="C436" i="8"/>
  <c r="N436" i="8" s="1"/>
  <c r="B436" i="8"/>
  <c r="A436" i="8"/>
  <c r="E435" i="8"/>
  <c r="P435" i="8" s="1"/>
  <c r="D435" i="8"/>
  <c r="O435" i="8" s="1"/>
  <c r="C435" i="8"/>
  <c r="N435" i="8" s="1"/>
  <c r="B435" i="8"/>
  <c r="A435" i="8"/>
  <c r="E434" i="8"/>
  <c r="P434" i="8" s="1"/>
  <c r="D434" i="8"/>
  <c r="O434" i="8" s="1"/>
  <c r="C434" i="8"/>
  <c r="N434" i="8" s="1"/>
  <c r="B434" i="8"/>
  <c r="A434" i="8"/>
  <c r="E433" i="8"/>
  <c r="P433" i="8" s="1"/>
  <c r="D433" i="8"/>
  <c r="O433" i="8" s="1"/>
  <c r="C433" i="8"/>
  <c r="N433" i="8" s="1"/>
  <c r="B433" i="8"/>
  <c r="A433" i="8"/>
  <c r="E432" i="8"/>
  <c r="P432" i="8" s="1"/>
  <c r="D432" i="8"/>
  <c r="O432" i="8" s="1"/>
  <c r="C432" i="8"/>
  <c r="N432" i="8" s="1"/>
  <c r="B432" i="8"/>
  <c r="A432" i="8"/>
  <c r="E431" i="8"/>
  <c r="P431" i="8" s="1"/>
  <c r="D431" i="8"/>
  <c r="O431" i="8" s="1"/>
  <c r="C431" i="8"/>
  <c r="N431" i="8" s="1"/>
  <c r="B431" i="8"/>
  <c r="A431" i="8"/>
  <c r="E430" i="8"/>
  <c r="P430" i="8" s="1"/>
  <c r="D430" i="8"/>
  <c r="O430" i="8" s="1"/>
  <c r="C430" i="8"/>
  <c r="N430" i="8" s="1"/>
  <c r="B430" i="8"/>
  <c r="A430" i="8"/>
  <c r="E429" i="8"/>
  <c r="P429" i="8" s="1"/>
  <c r="D429" i="8"/>
  <c r="O429" i="8" s="1"/>
  <c r="C429" i="8"/>
  <c r="N429" i="8" s="1"/>
  <c r="B429" i="8"/>
  <c r="A429" i="8"/>
  <c r="E428" i="8"/>
  <c r="P428" i="8" s="1"/>
  <c r="D428" i="8"/>
  <c r="O428" i="8" s="1"/>
  <c r="C428" i="8"/>
  <c r="N428" i="8" s="1"/>
  <c r="B428" i="8"/>
  <c r="A428" i="8"/>
  <c r="E427" i="8"/>
  <c r="P427" i="8" s="1"/>
  <c r="D427" i="8"/>
  <c r="O427" i="8" s="1"/>
  <c r="C427" i="8"/>
  <c r="N427" i="8" s="1"/>
  <c r="B427" i="8"/>
  <c r="A427" i="8"/>
  <c r="E426" i="8"/>
  <c r="P426" i="8" s="1"/>
  <c r="D426" i="8"/>
  <c r="O426" i="8" s="1"/>
  <c r="C426" i="8"/>
  <c r="N426" i="8" s="1"/>
  <c r="B426" i="8"/>
  <c r="A426" i="8"/>
  <c r="E425" i="8"/>
  <c r="P425" i="8" s="1"/>
  <c r="D425" i="8"/>
  <c r="O425" i="8" s="1"/>
  <c r="C425" i="8"/>
  <c r="N425" i="8" s="1"/>
  <c r="B425" i="8"/>
  <c r="A425" i="8"/>
  <c r="E424" i="8"/>
  <c r="P424" i="8" s="1"/>
  <c r="D424" i="8"/>
  <c r="O424" i="8" s="1"/>
  <c r="C424" i="8"/>
  <c r="N424" i="8" s="1"/>
  <c r="B424" i="8"/>
  <c r="A424" i="8"/>
  <c r="E423" i="8"/>
  <c r="P423" i="8" s="1"/>
  <c r="D423" i="8"/>
  <c r="O423" i="8" s="1"/>
  <c r="C423" i="8"/>
  <c r="N423" i="8" s="1"/>
  <c r="B423" i="8"/>
  <c r="A423" i="8"/>
  <c r="E422" i="8"/>
  <c r="P422" i="8" s="1"/>
  <c r="D422" i="8"/>
  <c r="O422" i="8" s="1"/>
  <c r="C422" i="8"/>
  <c r="N422" i="8" s="1"/>
  <c r="B422" i="8"/>
  <c r="A422" i="8"/>
  <c r="E421" i="8"/>
  <c r="P421" i="8" s="1"/>
  <c r="D421" i="8"/>
  <c r="O421" i="8" s="1"/>
  <c r="C421" i="8"/>
  <c r="N421" i="8" s="1"/>
  <c r="B421" i="8"/>
  <c r="A421" i="8"/>
  <c r="E420" i="8"/>
  <c r="P420" i="8" s="1"/>
  <c r="D420" i="8"/>
  <c r="O420" i="8" s="1"/>
  <c r="C420" i="8"/>
  <c r="N420" i="8" s="1"/>
  <c r="B420" i="8"/>
  <c r="A420" i="8"/>
  <c r="E419" i="8"/>
  <c r="P419" i="8" s="1"/>
  <c r="D419" i="8"/>
  <c r="O419" i="8" s="1"/>
  <c r="C419" i="8"/>
  <c r="N419" i="8" s="1"/>
  <c r="B419" i="8"/>
  <c r="A419" i="8"/>
  <c r="E418" i="8"/>
  <c r="P418" i="8" s="1"/>
  <c r="D418" i="8"/>
  <c r="O418" i="8" s="1"/>
  <c r="C418" i="8"/>
  <c r="N418" i="8" s="1"/>
  <c r="B418" i="8"/>
  <c r="A418" i="8"/>
  <c r="E417" i="8"/>
  <c r="P417" i="8" s="1"/>
  <c r="D417" i="8"/>
  <c r="O417" i="8" s="1"/>
  <c r="C417" i="8"/>
  <c r="N417" i="8" s="1"/>
  <c r="B417" i="8"/>
  <c r="A417" i="8"/>
  <c r="E416" i="8"/>
  <c r="P416" i="8" s="1"/>
  <c r="D416" i="8"/>
  <c r="O416" i="8" s="1"/>
  <c r="C416" i="8"/>
  <c r="N416" i="8" s="1"/>
  <c r="B416" i="8"/>
  <c r="A416" i="8"/>
  <c r="E415" i="8"/>
  <c r="P415" i="8" s="1"/>
  <c r="D415" i="8"/>
  <c r="O415" i="8" s="1"/>
  <c r="C415" i="8"/>
  <c r="N415" i="8" s="1"/>
  <c r="B415" i="8"/>
  <c r="A415" i="8"/>
  <c r="E414" i="8"/>
  <c r="P414" i="8" s="1"/>
  <c r="D414" i="8"/>
  <c r="O414" i="8" s="1"/>
  <c r="C414" i="8"/>
  <c r="N414" i="8" s="1"/>
  <c r="B414" i="8"/>
  <c r="A414" i="8"/>
  <c r="E413" i="8"/>
  <c r="P413" i="8" s="1"/>
  <c r="D413" i="8"/>
  <c r="O413" i="8" s="1"/>
  <c r="C413" i="8"/>
  <c r="N413" i="8" s="1"/>
  <c r="B413" i="8"/>
  <c r="A413" i="8"/>
  <c r="E412" i="8"/>
  <c r="P412" i="8" s="1"/>
  <c r="D412" i="8"/>
  <c r="O412" i="8" s="1"/>
  <c r="C412" i="8"/>
  <c r="N412" i="8" s="1"/>
  <c r="B412" i="8"/>
  <c r="A412" i="8"/>
  <c r="E411" i="8"/>
  <c r="P411" i="8" s="1"/>
  <c r="D411" i="8"/>
  <c r="O411" i="8" s="1"/>
  <c r="C411" i="8"/>
  <c r="N411" i="8" s="1"/>
  <c r="B411" i="8"/>
  <c r="A411" i="8"/>
  <c r="E410" i="8"/>
  <c r="P410" i="8" s="1"/>
  <c r="D410" i="8"/>
  <c r="O410" i="8" s="1"/>
  <c r="C410" i="8"/>
  <c r="N410" i="8" s="1"/>
  <c r="B410" i="8"/>
  <c r="A410" i="8"/>
  <c r="E409" i="8"/>
  <c r="P409" i="8" s="1"/>
  <c r="D409" i="8"/>
  <c r="O409" i="8" s="1"/>
  <c r="C409" i="8"/>
  <c r="N409" i="8" s="1"/>
  <c r="B409" i="8"/>
  <c r="A409" i="8"/>
  <c r="E408" i="8"/>
  <c r="P408" i="8" s="1"/>
  <c r="D408" i="8"/>
  <c r="O408" i="8" s="1"/>
  <c r="C408" i="8"/>
  <c r="N408" i="8" s="1"/>
  <c r="B408" i="8"/>
  <c r="A408" i="8"/>
  <c r="E407" i="8"/>
  <c r="P407" i="8" s="1"/>
  <c r="D407" i="8"/>
  <c r="O407" i="8" s="1"/>
  <c r="C407" i="8"/>
  <c r="N407" i="8" s="1"/>
  <c r="B407" i="8"/>
  <c r="A407" i="8"/>
  <c r="E406" i="8"/>
  <c r="P406" i="8" s="1"/>
  <c r="D406" i="8"/>
  <c r="O406" i="8" s="1"/>
  <c r="C406" i="8"/>
  <c r="N406" i="8" s="1"/>
  <c r="B406" i="8"/>
  <c r="A406" i="8"/>
  <c r="E405" i="8"/>
  <c r="P405" i="8" s="1"/>
  <c r="D405" i="8"/>
  <c r="O405" i="8" s="1"/>
  <c r="C405" i="8"/>
  <c r="N405" i="8" s="1"/>
  <c r="B405" i="8"/>
  <c r="A405" i="8"/>
  <c r="E404" i="8"/>
  <c r="P404" i="8" s="1"/>
  <c r="D404" i="8"/>
  <c r="O404" i="8" s="1"/>
  <c r="C404" i="8"/>
  <c r="N404" i="8" s="1"/>
  <c r="B404" i="8"/>
  <c r="A404" i="8"/>
  <c r="E403" i="8"/>
  <c r="P403" i="8" s="1"/>
  <c r="D403" i="8"/>
  <c r="O403" i="8" s="1"/>
  <c r="C403" i="8"/>
  <c r="N403" i="8" s="1"/>
  <c r="B403" i="8"/>
  <c r="A403" i="8"/>
  <c r="E402" i="8"/>
  <c r="P402" i="8" s="1"/>
  <c r="D402" i="8"/>
  <c r="O402" i="8" s="1"/>
  <c r="C402" i="8"/>
  <c r="N402" i="8" s="1"/>
  <c r="B402" i="8"/>
  <c r="A402" i="8"/>
  <c r="E401" i="8"/>
  <c r="P401" i="8" s="1"/>
  <c r="D401" i="8"/>
  <c r="O401" i="8" s="1"/>
  <c r="C401" i="8"/>
  <c r="N401" i="8" s="1"/>
  <c r="B401" i="8"/>
  <c r="A401" i="8"/>
  <c r="E400" i="8"/>
  <c r="P400" i="8" s="1"/>
  <c r="D400" i="8"/>
  <c r="O400" i="8" s="1"/>
  <c r="C400" i="8"/>
  <c r="N400" i="8" s="1"/>
  <c r="B400" i="8"/>
  <c r="A400" i="8"/>
  <c r="E399" i="8"/>
  <c r="P399" i="8" s="1"/>
  <c r="D399" i="8"/>
  <c r="O399" i="8" s="1"/>
  <c r="C399" i="8"/>
  <c r="N399" i="8" s="1"/>
  <c r="B399" i="8"/>
  <c r="A399" i="8"/>
  <c r="E398" i="8"/>
  <c r="P398" i="8" s="1"/>
  <c r="D398" i="8"/>
  <c r="O398" i="8" s="1"/>
  <c r="C398" i="8"/>
  <c r="N398" i="8" s="1"/>
  <c r="B398" i="8"/>
  <c r="A398" i="8"/>
  <c r="E397" i="8"/>
  <c r="P397" i="8" s="1"/>
  <c r="D397" i="8"/>
  <c r="O397" i="8" s="1"/>
  <c r="C397" i="8"/>
  <c r="N397" i="8" s="1"/>
  <c r="B397" i="8"/>
  <c r="A397" i="8"/>
  <c r="E396" i="8"/>
  <c r="P396" i="8" s="1"/>
  <c r="D396" i="8"/>
  <c r="O396" i="8" s="1"/>
  <c r="C396" i="8"/>
  <c r="N396" i="8" s="1"/>
  <c r="B396" i="8"/>
  <c r="A396" i="8"/>
  <c r="E395" i="8"/>
  <c r="P395" i="8" s="1"/>
  <c r="D395" i="8"/>
  <c r="O395" i="8" s="1"/>
  <c r="C395" i="8"/>
  <c r="N395" i="8" s="1"/>
  <c r="B395" i="8"/>
  <c r="A395" i="8"/>
  <c r="E394" i="8"/>
  <c r="P394" i="8" s="1"/>
  <c r="D394" i="8"/>
  <c r="O394" i="8" s="1"/>
  <c r="C394" i="8"/>
  <c r="N394" i="8" s="1"/>
  <c r="B394" i="8"/>
  <c r="A394" i="8"/>
  <c r="E393" i="8"/>
  <c r="P393" i="8" s="1"/>
  <c r="D393" i="8"/>
  <c r="O393" i="8" s="1"/>
  <c r="C393" i="8"/>
  <c r="N393" i="8" s="1"/>
  <c r="B393" i="8"/>
  <c r="A393" i="8"/>
  <c r="E392" i="8"/>
  <c r="P392" i="8" s="1"/>
  <c r="D392" i="8"/>
  <c r="O392" i="8" s="1"/>
  <c r="C392" i="8"/>
  <c r="N392" i="8" s="1"/>
  <c r="B392" i="8"/>
  <c r="A392" i="8"/>
  <c r="E391" i="8"/>
  <c r="P391" i="8" s="1"/>
  <c r="D391" i="8"/>
  <c r="O391" i="8" s="1"/>
  <c r="C391" i="8"/>
  <c r="N391" i="8" s="1"/>
  <c r="B391" i="8"/>
  <c r="A391" i="8"/>
  <c r="E390" i="8"/>
  <c r="P390" i="8" s="1"/>
  <c r="D390" i="8"/>
  <c r="O390" i="8" s="1"/>
  <c r="C390" i="8"/>
  <c r="N390" i="8" s="1"/>
  <c r="B390" i="8"/>
  <c r="A390" i="8"/>
  <c r="E389" i="8"/>
  <c r="P389" i="8" s="1"/>
  <c r="D389" i="8"/>
  <c r="O389" i="8" s="1"/>
  <c r="C389" i="8"/>
  <c r="N389" i="8" s="1"/>
  <c r="B389" i="8"/>
  <c r="A389" i="8"/>
  <c r="E388" i="8"/>
  <c r="P388" i="8" s="1"/>
  <c r="D388" i="8"/>
  <c r="O388" i="8" s="1"/>
  <c r="C388" i="8"/>
  <c r="N388" i="8" s="1"/>
  <c r="B388" i="8"/>
  <c r="A388" i="8"/>
  <c r="E387" i="8"/>
  <c r="P387" i="8" s="1"/>
  <c r="D387" i="8"/>
  <c r="O387" i="8" s="1"/>
  <c r="C387" i="8"/>
  <c r="N387" i="8" s="1"/>
  <c r="B387" i="8"/>
  <c r="A387" i="8"/>
  <c r="E386" i="8"/>
  <c r="P386" i="8" s="1"/>
  <c r="D386" i="8"/>
  <c r="O386" i="8" s="1"/>
  <c r="C386" i="8"/>
  <c r="N386" i="8" s="1"/>
  <c r="B386" i="8"/>
  <c r="A386" i="8"/>
  <c r="E385" i="8"/>
  <c r="P385" i="8" s="1"/>
  <c r="D385" i="8"/>
  <c r="O385" i="8" s="1"/>
  <c r="C385" i="8"/>
  <c r="N385" i="8" s="1"/>
  <c r="B385" i="8"/>
  <c r="A385" i="8"/>
  <c r="E384" i="8"/>
  <c r="P384" i="8" s="1"/>
  <c r="D384" i="8"/>
  <c r="O384" i="8" s="1"/>
  <c r="C384" i="8"/>
  <c r="N384" i="8" s="1"/>
  <c r="B384" i="8"/>
  <c r="A384" i="8"/>
  <c r="E383" i="8"/>
  <c r="P383" i="8" s="1"/>
  <c r="D383" i="8"/>
  <c r="O383" i="8" s="1"/>
  <c r="C383" i="8"/>
  <c r="N383" i="8" s="1"/>
  <c r="B383" i="8"/>
  <c r="A383" i="8"/>
  <c r="E382" i="8"/>
  <c r="P382" i="8" s="1"/>
  <c r="D382" i="8"/>
  <c r="O382" i="8" s="1"/>
  <c r="C382" i="8"/>
  <c r="N382" i="8" s="1"/>
  <c r="B382" i="8"/>
  <c r="A382" i="8"/>
  <c r="E381" i="8"/>
  <c r="P381" i="8" s="1"/>
  <c r="D381" i="8"/>
  <c r="O381" i="8" s="1"/>
  <c r="C381" i="8"/>
  <c r="N381" i="8" s="1"/>
  <c r="B381" i="8"/>
  <c r="A381" i="8"/>
  <c r="E380" i="8"/>
  <c r="P380" i="8" s="1"/>
  <c r="D380" i="8"/>
  <c r="O380" i="8" s="1"/>
  <c r="C380" i="8"/>
  <c r="N380" i="8" s="1"/>
  <c r="B380" i="8"/>
  <c r="A380" i="8"/>
  <c r="E379" i="8"/>
  <c r="P379" i="8" s="1"/>
  <c r="D379" i="8"/>
  <c r="O379" i="8" s="1"/>
  <c r="C379" i="8"/>
  <c r="N379" i="8" s="1"/>
  <c r="B379" i="8"/>
  <c r="A379" i="8"/>
  <c r="E378" i="8"/>
  <c r="P378" i="8" s="1"/>
  <c r="D378" i="8"/>
  <c r="O378" i="8" s="1"/>
  <c r="C378" i="8"/>
  <c r="N378" i="8" s="1"/>
  <c r="B378" i="8"/>
  <c r="A378" i="8"/>
  <c r="E377" i="8"/>
  <c r="P377" i="8" s="1"/>
  <c r="D377" i="8"/>
  <c r="O377" i="8" s="1"/>
  <c r="C377" i="8"/>
  <c r="N377" i="8" s="1"/>
  <c r="B377" i="8"/>
  <c r="A377" i="8"/>
  <c r="E376" i="8"/>
  <c r="P376" i="8" s="1"/>
  <c r="D376" i="8"/>
  <c r="O376" i="8" s="1"/>
  <c r="C376" i="8"/>
  <c r="N376" i="8" s="1"/>
  <c r="B376" i="8"/>
  <c r="A376" i="8"/>
  <c r="E375" i="8"/>
  <c r="P375" i="8" s="1"/>
  <c r="D375" i="8"/>
  <c r="O375" i="8" s="1"/>
  <c r="C375" i="8"/>
  <c r="N375" i="8" s="1"/>
  <c r="B375" i="8"/>
  <c r="A375" i="8"/>
  <c r="E374" i="8"/>
  <c r="P374" i="8" s="1"/>
  <c r="D374" i="8"/>
  <c r="O374" i="8" s="1"/>
  <c r="C374" i="8"/>
  <c r="N374" i="8" s="1"/>
  <c r="B374" i="8"/>
  <c r="A374" i="8"/>
  <c r="E373" i="8"/>
  <c r="P373" i="8" s="1"/>
  <c r="D373" i="8"/>
  <c r="O373" i="8" s="1"/>
  <c r="C373" i="8"/>
  <c r="N373" i="8" s="1"/>
  <c r="B373" i="8"/>
  <c r="A373" i="8"/>
  <c r="E372" i="8"/>
  <c r="P372" i="8" s="1"/>
  <c r="D372" i="8"/>
  <c r="O372" i="8" s="1"/>
  <c r="C372" i="8"/>
  <c r="N372" i="8" s="1"/>
  <c r="B372" i="8"/>
  <c r="A372" i="8"/>
  <c r="E371" i="8"/>
  <c r="P371" i="8" s="1"/>
  <c r="D371" i="8"/>
  <c r="O371" i="8" s="1"/>
  <c r="C371" i="8"/>
  <c r="N371" i="8" s="1"/>
  <c r="B371" i="8"/>
  <c r="A371" i="8"/>
  <c r="E370" i="8"/>
  <c r="P370" i="8" s="1"/>
  <c r="D370" i="8"/>
  <c r="O370" i="8" s="1"/>
  <c r="C370" i="8"/>
  <c r="N370" i="8" s="1"/>
  <c r="B370" i="8"/>
  <c r="A370" i="8"/>
  <c r="E369" i="8"/>
  <c r="P369" i="8" s="1"/>
  <c r="D369" i="8"/>
  <c r="O369" i="8" s="1"/>
  <c r="C369" i="8"/>
  <c r="N369" i="8" s="1"/>
  <c r="B369" i="8"/>
  <c r="A369" i="8"/>
  <c r="E368" i="8"/>
  <c r="P368" i="8" s="1"/>
  <c r="D368" i="8"/>
  <c r="O368" i="8" s="1"/>
  <c r="C368" i="8"/>
  <c r="N368" i="8" s="1"/>
  <c r="B368" i="8"/>
  <c r="A368" i="8"/>
  <c r="E367" i="8"/>
  <c r="P367" i="8" s="1"/>
  <c r="D367" i="8"/>
  <c r="O367" i="8" s="1"/>
  <c r="C367" i="8"/>
  <c r="N367" i="8" s="1"/>
  <c r="B367" i="8"/>
  <c r="A367" i="8"/>
  <c r="E366" i="8"/>
  <c r="P366" i="8" s="1"/>
  <c r="D366" i="8"/>
  <c r="O366" i="8" s="1"/>
  <c r="C366" i="8"/>
  <c r="N366" i="8" s="1"/>
  <c r="B366" i="8"/>
  <c r="A366" i="8"/>
  <c r="E365" i="8"/>
  <c r="P365" i="8" s="1"/>
  <c r="D365" i="8"/>
  <c r="O365" i="8" s="1"/>
  <c r="C365" i="8"/>
  <c r="N365" i="8" s="1"/>
  <c r="B365" i="8"/>
  <c r="A365" i="8"/>
  <c r="E364" i="8"/>
  <c r="P364" i="8" s="1"/>
  <c r="D364" i="8"/>
  <c r="O364" i="8" s="1"/>
  <c r="C364" i="8"/>
  <c r="N364" i="8" s="1"/>
  <c r="B364" i="8"/>
  <c r="A364" i="8"/>
  <c r="E363" i="8"/>
  <c r="P363" i="8" s="1"/>
  <c r="D363" i="8"/>
  <c r="O363" i="8" s="1"/>
  <c r="C363" i="8"/>
  <c r="N363" i="8" s="1"/>
  <c r="B363" i="8"/>
  <c r="A363" i="8"/>
  <c r="E362" i="8"/>
  <c r="P362" i="8" s="1"/>
  <c r="D362" i="8"/>
  <c r="O362" i="8" s="1"/>
  <c r="C362" i="8"/>
  <c r="N362" i="8" s="1"/>
  <c r="B362" i="8"/>
  <c r="A362" i="8"/>
  <c r="E361" i="8"/>
  <c r="P361" i="8" s="1"/>
  <c r="D361" i="8"/>
  <c r="O361" i="8" s="1"/>
  <c r="C361" i="8"/>
  <c r="N361" i="8" s="1"/>
  <c r="B361" i="8"/>
  <c r="A361" i="8"/>
  <c r="E360" i="8"/>
  <c r="P360" i="8" s="1"/>
  <c r="D360" i="8"/>
  <c r="O360" i="8" s="1"/>
  <c r="C360" i="8"/>
  <c r="N360" i="8" s="1"/>
  <c r="B360" i="8"/>
  <c r="A360" i="8"/>
  <c r="E359" i="8"/>
  <c r="P359" i="8" s="1"/>
  <c r="D359" i="8"/>
  <c r="O359" i="8" s="1"/>
  <c r="C359" i="8"/>
  <c r="N359" i="8" s="1"/>
  <c r="B359" i="8"/>
  <c r="A359" i="8"/>
  <c r="E358" i="8"/>
  <c r="P358" i="8" s="1"/>
  <c r="D358" i="8"/>
  <c r="O358" i="8" s="1"/>
  <c r="C358" i="8"/>
  <c r="N358" i="8" s="1"/>
  <c r="B358" i="8"/>
  <c r="A358" i="8"/>
  <c r="E357" i="8"/>
  <c r="P357" i="8" s="1"/>
  <c r="D357" i="8"/>
  <c r="O357" i="8" s="1"/>
  <c r="C357" i="8"/>
  <c r="N357" i="8" s="1"/>
  <c r="B357" i="8"/>
  <c r="A357" i="8"/>
  <c r="E356" i="8"/>
  <c r="P356" i="8" s="1"/>
  <c r="D356" i="8"/>
  <c r="O356" i="8" s="1"/>
  <c r="C356" i="8"/>
  <c r="N356" i="8" s="1"/>
  <c r="B356" i="8"/>
  <c r="A356" i="8"/>
  <c r="E355" i="8"/>
  <c r="P355" i="8" s="1"/>
  <c r="D355" i="8"/>
  <c r="O355" i="8" s="1"/>
  <c r="C355" i="8"/>
  <c r="N355" i="8" s="1"/>
  <c r="B355" i="8"/>
  <c r="A355" i="8"/>
  <c r="E354" i="8"/>
  <c r="P354" i="8" s="1"/>
  <c r="D354" i="8"/>
  <c r="O354" i="8" s="1"/>
  <c r="C354" i="8"/>
  <c r="N354" i="8" s="1"/>
  <c r="B354" i="8"/>
  <c r="A354" i="8"/>
  <c r="E353" i="8"/>
  <c r="P353" i="8" s="1"/>
  <c r="D353" i="8"/>
  <c r="O353" i="8" s="1"/>
  <c r="C353" i="8"/>
  <c r="N353" i="8" s="1"/>
  <c r="B353" i="8"/>
  <c r="A353" i="8"/>
  <c r="E352" i="8"/>
  <c r="P352" i="8" s="1"/>
  <c r="D352" i="8"/>
  <c r="O352" i="8" s="1"/>
  <c r="C352" i="8"/>
  <c r="N352" i="8" s="1"/>
  <c r="B352" i="8"/>
  <c r="A352" i="8"/>
  <c r="E351" i="8"/>
  <c r="P351" i="8" s="1"/>
  <c r="D351" i="8"/>
  <c r="O351" i="8" s="1"/>
  <c r="C351" i="8"/>
  <c r="N351" i="8" s="1"/>
  <c r="B351" i="8"/>
  <c r="A351" i="8"/>
  <c r="E350" i="8"/>
  <c r="P350" i="8" s="1"/>
  <c r="D350" i="8"/>
  <c r="O350" i="8" s="1"/>
  <c r="C350" i="8"/>
  <c r="N350" i="8" s="1"/>
  <c r="B350" i="8"/>
  <c r="A350" i="8"/>
  <c r="E349" i="8"/>
  <c r="P349" i="8" s="1"/>
  <c r="D349" i="8"/>
  <c r="O349" i="8" s="1"/>
  <c r="C349" i="8"/>
  <c r="N349" i="8" s="1"/>
  <c r="B349" i="8"/>
  <c r="A349" i="8"/>
  <c r="E348" i="8"/>
  <c r="P348" i="8" s="1"/>
  <c r="D348" i="8"/>
  <c r="O348" i="8" s="1"/>
  <c r="C348" i="8"/>
  <c r="N348" i="8" s="1"/>
  <c r="B348" i="8"/>
  <c r="A348" i="8"/>
  <c r="E347" i="8"/>
  <c r="P347" i="8" s="1"/>
  <c r="D347" i="8"/>
  <c r="O347" i="8" s="1"/>
  <c r="C347" i="8"/>
  <c r="N347" i="8" s="1"/>
  <c r="B347" i="8"/>
  <c r="A347" i="8"/>
  <c r="E346" i="8"/>
  <c r="P346" i="8" s="1"/>
  <c r="D346" i="8"/>
  <c r="O346" i="8" s="1"/>
  <c r="C346" i="8"/>
  <c r="N346" i="8" s="1"/>
  <c r="B346" i="8"/>
  <c r="A346" i="8"/>
  <c r="E345" i="8"/>
  <c r="P345" i="8" s="1"/>
  <c r="D345" i="8"/>
  <c r="O345" i="8" s="1"/>
  <c r="C345" i="8"/>
  <c r="N345" i="8" s="1"/>
  <c r="B345" i="8"/>
  <c r="A345" i="8"/>
  <c r="E344" i="8"/>
  <c r="P344" i="8" s="1"/>
  <c r="D344" i="8"/>
  <c r="O344" i="8" s="1"/>
  <c r="C344" i="8"/>
  <c r="N344" i="8" s="1"/>
  <c r="B344" i="8"/>
  <c r="A344" i="8"/>
  <c r="E343" i="8"/>
  <c r="P343" i="8" s="1"/>
  <c r="D343" i="8"/>
  <c r="O343" i="8" s="1"/>
  <c r="C343" i="8"/>
  <c r="N343" i="8" s="1"/>
  <c r="B343" i="8"/>
  <c r="A343" i="8"/>
  <c r="E342" i="8"/>
  <c r="P342" i="8" s="1"/>
  <c r="D342" i="8"/>
  <c r="O342" i="8" s="1"/>
  <c r="C342" i="8"/>
  <c r="N342" i="8" s="1"/>
  <c r="B342" i="8"/>
  <c r="A342" i="8"/>
  <c r="E341" i="8"/>
  <c r="P341" i="8" s="1"/>
  <c r="D341" i="8"/>
  <c r="O341" i="8" s="1"/>
  <c r="C341" i="8"/>
  <c r="N341" i="8" s="1"/>
  <c r="B341" i="8"/>
  <c r="A341" i="8"/>
  <c r="E340" i="8"/>
  <c r="P340" i="8" s="1"/>
  <c r="D340" i="8"/>
  <c r="O340" i="8" s="1"/>
  <c r="C340" i="8"/>
  <c r="N340" i="8" s="1"/>
  <c r="B340" i="8"/>
  <c r="A340" i="8"/>
  <c r="E339" i="8"/>
  <c r="P339" i="8" s="1"/>
  <c r="D339" i="8"/>
  <c r="O339" i="8" s="1"/>
  <c r="C339" i="8"/>
  <c r="N339" i="8" s="1"/>
  <c r="B339" i="8"/>
  <c r="A339" i="8"/>
  <c r="E338" i="8"/>
  <c r="P338" i="8" s="1"/>
  <c r="D338" i="8"/>
  <c r="O338" i="8" s="1"/>
  <c r="C338" i="8"/>
  <c r="N338" i="8" s="1"/>
  <c r="B338" i="8"/>
  <c r="A338" i="8"/>
  <c r="E337" i="8"/>
  <c r="P337" i="8" s="1"/>
  <c r="D337" i="8"/>
  <c r="O337" i="8" s="1"/>
  <c r="C337" i="8"/>
  <c r="N337" i="8" s="1"/>
  <c r="B337" i="8"/>
  <c r="A337" i="8"/>
  <c r="E336" i="8"/>
  <c r="P336" i="8" s="1"/>
  <c r="D336" i="8"/>
  <c r="O336" i="8" s="1"/>
  <c r="C336" i="8"/>
  <c r="N336" i="8" s="1"/>
  <c r="B336" i="8"/>
  <c r="A336" i="8"/>
  <c r="E335" i="8"/>
  <c r="P335" i="8" s="1"/>
  <c r="D335" i="8"/>
  <c r="O335" i="8" s="1"/>
  <c r="C335" i="8"/>
  <c r="N335" i="8" s="1"/>
  <c r="B335" i="8"/>
  <c r="A335" i="8"/>
  <c r="E334" i="8"/>
  <c r="P334" i="8" s="1"/>
  <c r="D334" i="8"/>
  <c r="O334" i="8" s="1"/>
  <c r="C334" i="8"/>
  <c r="N334" i="8" s="1"/>
  <c r="B334" i="8"/>
  <c r="A334" i="8"/>
  <c r="E333" i="8"/>
  <c r="P333" i="8" s="1"/>
  <c r="D333" i="8"/>
  <c r="O333" i="8" s="1"/>
  <c r="C333" i="8"/>
  <c r="N333" i="8" s="1"/>
  <c r="B333" i="8"/>
  <c r="A333" i="8"/>
  <c r="E332" i="8"/>
  <c r="P332" i="8" s="1"/>
  <c r="D332" i="8"/>
  <c r="O332" i="8" s="1"/>
  <c r="C332" i="8"/>
  <c r="N332" i="8" s="1"/>
  <c r="B332" i="8"/>
  <c r="A332" i="8"/>
  <c r="E331" i="8"/>
  <c r="P331" i="8" s="1"/>
  <c r="D331" i="8"/>
  <c r="O331" i="8" s="1"/>
  <c r="C331" i="8"/>
  <c r="N331" i="8" s="1"/>
  <c r="B331" i="8"/>
  <c r="A331" i="8"/>
  <c r="E330" i="8"/>
  <c r="P330" i="8" s="1"/>
  <c r="D330" i="8"/>
  <c r="O330" i="8" s="1"/>
  <c r="C330" i="8"/>
  <c r="N330" i="8" s="1"/>
  <c r="B330" i="8"/>
  <c r="A330" i="8"/>
  <c r="E329" i="8"/>
  <c r="P329" i="8" s="1"/>
  <c r="D329" i="8"/>
  <c r="O329" i="8" s="1"/>
  <c r="C329" i="8"/>
  <c r="N329" i="8" s="1"/>
  <c r="B329" i="8"/>
  <c r="A329" i="8"/>
  <c r="E328" i="8"/>
  <c r="P328" i="8" s="1"/>
  <c r="D328" i="8"/>
  <c r="O328" i="8" s="1"/>
  <c r="C328" i="8"/>
  <c r="N328" i="8" s="1"/>
  <c r="B328" i="8"/>
  <c r="A328" i="8"/>
  <c r="E327" i="8"/>
  <c r="P327" i="8" s="1"/>
  <c r="D327" i="8"/>
  <c r="O327" i="8" s="1"/>
  <c r="C327" i="8"/>
  <c r="N327" i="8" s="1"/>
  <c r="B327" i="8"/>
  <c r="A327" i="8"/>
  <c r="E326" i="8"/>
  <c r="P326" i="8" s="1"/>
  <c r="D326" i="8"/>
  <c r="O326" i="8" s="1"/>
  <c r="C326" i="8"/>
  <c r="N326" i="8" s="1"/>
  <c r="B326" i="8"/>
  <c r="A326" i="8"/>
  <c r="E325" i="8"/>
  <c r="P325" i="8" s="1"/>
  <c r="D325" i="8"/>
  <c r="O325" i="8" s="1"/>
  <c r="C325" i="8"/>
  <c r="N325" i="8" s="1"/>
  <c r="B325" i="8"/>
  <c r="A325" i="8"/>
  <c r="E324" i="8"/>
  <c r="P324" i="8" s="1"/>
  <c r="D324" i="8"/>
  <c r="O324" i="8" s="1"/>
  <c r="C324" i="8"/>
  <c r="N324" i="8" s="1"/>
  <c r="B324" i="8"/>
  <c r="A324" i="8"/>
  <c r="E323" i="8"/>
  <c r="P323" i="8" s="1"/>
  <c r="D323" i="8"/>
  <c r="O323" i="8" s="1"/>
  <c r="C323" i="8"/>
  <c r="N323" i="8" s="1"/>
  <c r="B323" i="8"/>
  <c r="A323" i="8"/>
  <c r="E322" i="8"/>
  <c r="P322" i="8" s="1"/>
  <c r="D322" i="8"/>
  <c r="O322" i="8" s="1"/>
  <c r="C322" i="8"/>
  <c r="N322" i="8" s="1"/>
  <c r="B322" i="8"/>
  <c r="A322" i="8"/>
  <c r="E321" i="8"/>
  <c r="P321" i="8" s="1"/>
  <c r="D321" i="8"/>
  <c r="O321" i="8" s="1"/>
  <c r="C321" i="8"/>
  <c r="N321" i="8" s="1"/>
  <c r="B321" i="8"/>
  <c r="A321" i="8"/>
  <c r="E320" i="8"/>
  <c r="P320" i="8" s="1"/>
  <c r="D320" i="8"/>
  <c r="O320" i="8" s="1"/>
  <c r="C320" i="8"/>
  <c r="N320" i="8" s="1"/>
  <c r="B320" i="8"/>
  <c r="A320" i="8"/>
  <c r="E319" i="8"/>
  <c r="P319" i="8" s="1"/>
  <c r="D319" i="8"/>
  <c r="O319" i="8" s="1"/>
  <c r="C319" i="8"/>
  <c r="N319" i="8" s="1"/>
  <c r="B319" i="8"/>
  <c r="A319" i="8"/>
  <c r="E318" i="8"/>
  <c r="P318" i="8" s="1"/>
  <c r="D318" i="8"/>
  <c r="O318" i="8" s="1"/>
  <c r="C318" i="8"/>
  <c r="N318" i="8" s="1"/>
  <c r="B318" i="8"/>
  <c r="A318" i="8"/>
  <c r="E317" i="8"/>
  <c r="P317" i="8" s="1"/>
  <c r="D317" i="8"/>
  <c r="O317" i="8" s="1"/>
  <c r="C317" i="8"/>
  <c r="N317" i="8" s="1"/>
  <c r="B317" i="8"/>
  <c r="A317" i="8"/>
  <c r="E316" i="8"/>
  <c r="P316" i="8" s="1"/>
  <c r="D316" i="8"/>
  <c r="O316" i="8" s="1"/>
  <c r="C316" i="8"/>
  <c r="N316" i="8" s="1"/>
  <c r="B316" i="8"/>
  <c r="A316" i="8"/>
  <c r="E315" i="8"/>
  <c r="P315" i="8" s="1"/>
  <c r="D315" i="8"/>
  <c r="O315" i="8" s="1"/>
  <c r="C315" i="8"/>
  <c r="N315" i="8" s="1"/>
  <c r="B315" i="8"/>
  <c r="A315" i="8"/>
  <c r="E314" i="8"/>
  <c r="P314" i="8" s="1"/>
  <c r="D314" i="8"/>
  <c r="O314" i="8" s="1"/>
  <c r="C314" i="8"/>
  <c r="N314" i="8" s="1"/>
  <c r="B314" i="8"/>
  <c r="A314" i="8"/>
  <c r="E313" i="8"/>
  <c r="P313" i="8" s="1"/>
  <c r="D313" i="8"/>
  <c r="O313" i="8" s="1"/>
  <c r="C313" i="8"/>
  <c r="N313" i="8" s="1"/>
  <c r="B313" i="8"/>
  <c r="A313" i="8"/>
  <c r="E312" i="8"/>
  <c r="P312" i="8" s="1"/>
  <c r="D312" i="8"/>
  <c r="O312" i="8" s="1"/>
  <c r="C312" i="8"/>
  <c r="N312" i="8" s="1"/>
  <c r="B312" i="8"/>
  <c r="A312" i="8"/>
  <c r="E311" i="8"/>
  <c r="P311" i="8" s="1"/>
  <c r="D311" i="8"/>
  <c r="O311" i="8" s="1"/>
  <c r="C311" i="8"/>
  <c r="N311" i="8" s="1"/>
  <c r="B311" i="8"/>
  <c r="A311" i="8"/>
  <c r="E310" i="8"/>
  <c r="P310" i="8" s="1"/>
  <c r="D310" i="8"/>
  <c r="O310" i="8" s="1"/>
  <c r="C310" i="8"/>
  <c r="N310" i="8" s="1"/>
  <c r="B310" i="8"/>
  <c r="A310" i="8"/>
  <c r="E309" i="8"/>
  <c r="P309" i="8" s="1"/>
  <c r="D309" i="8"/>
  <c r="O309" i="8" s="1"/>
  <c r="C309" i="8"/>
  <c r="N309" i="8" s="1"/>
  <c r="B309" i="8"/>
  <c r="A309" i="8"/>
  <c r="E308" i="8"/>
  <c r="P308" i="8" s="1"/>
  <c r="D308" i="8"/>
  <c r="O308" i="8" s="1"/>
  <c r="C308" i="8"/>
  <c r="N308" i="8" s="1"/>
  <c r="B308" i="8"/>
  <c r="A308" i="8"/>
  <c r="E307" i="8"/>
  <c r="P307" i="8" s="1"/>
  <c r="D307" i="8"/>
  <c r="O307" i="8" s="1"/>
  <c r="C307" i="8"/>
  <c r="N307" i="8" s="1"/>
  <c r="B307" i="8"/>
  <c r="A307" i="8"/>
  <c r="E306" i="8"/>
  <c r="P306" i="8" s="1"/>
  <c r="D306" i="8"/>
  <c r="O306" i="8" s="1"/>
  <c r="C306" i="8"/>
  <c r="N306" i="8" s="1"/>
  <c r="B306" i="8"/>
  <c r="A306" i="8"/>
  <c r="E305" i="8"/>
  <c r="P305" i="8" s="1"/>
  <c r="D305" i="8"/>
  <c r="O305" i="8" s="1"/>
  <c r="C305" i="8"/>
  <c r="N305" i="8" s="1"/>
  <c r="B305" i="8"/>
  <c r="A305" i="8"/>
  <c r="E304" i="8"/>
  <c r="P304" i="8" s="1"/>
  <c r="D304" i="8"/>
  <c r="O304" i="8" s="1"/>
  <c r="C304" i="8"/>
  <c r="N304" i="8" s="1"/>
  <c r="B304" i="8"/>
  <c r="A304" i="8"/>
  <c r="E303" i="8"/>
  <c r="P303" i="8" s="1"/>
  <c r="D303" i="8"/>
  <c r="O303" i="8" s="1"/>
  <c r="C303" i="8"/>
  <c r="N303" i="8" s="1"/>
  <c r="B303" i="8"/>
  <c r="A303" i="8"/>
  <c r="E302" i="8"/>
  <c r="P302" i="8" s="1"/>
  <c r="D302" i="8"/>
  <c r="O302" i="8" s="1"/>
  <c r="C302" i="8"/>
  <c r="N302" i="8" s="1"/>
  <c r="B302" i="8"/>
  <c r="A302" i="8"/>
  <c r="E301" i="8"/>
  <c r="P301" i="8" s="1"/>
  <c r="D301" i="8"/>
  <c r="O301" i="8" s="1"/>
  <c r="C301" i="8"/>
  <c r="N301" i="8" s="1"/>
  <c r="B301" i="8"/>
  <c r="A301" i="8"/>
  <c r="E300" i="8"/>
  <c r="P300" i="8" s="1"/>
  <c r="D300" i="8"/>
  <c r="O300" i="8" s="1"/>
  <c r="C300" i="8"/>
  <c r="N300" i="8" s="1"/>
  <c r="B300" i="8"/>
  <c r="A300" i="8"/>
  <c r="E299" i="8"/>
  <c r="P299" i="8" s="1"/>
  <c r="D299" i="8"/>
  <c r="O299" i="8" s="1"/>
  <c r="C299" i="8"/>
  <c r="N299" i="8" s="1"/>
  <c r="B299" i="8"/>
  <c r="A299" i="8"/>
  <c r="E298" i="8"/>
  <c r="P298" i="8" s="1"/>
  <c r="D298" i="8"/>
  <c r="O298" i="8" s="1"/>
  <c r="C298" i="8"/>
  <c r="N298" i="8" s="1"/>
  <c r="B298" i="8"/>
  <c r="A298" i="8"/>
  <c r="E297" i="8"/>
  <c r="P297" i="8" s="1"/>
  <c r="D297" i="8"/>
  <c r="O297" i="8" s="1"/>
  <c r="C297" i="8"/>
  <c r="N297" i="8" s="1"/>
  <c r="B297" i="8"/>
  <c r="A297" i="8"/>
  <c r="E296" i="8"/>
  <c r="P296" i="8" s="1"/>
  <c r="D296" i="8"/>
  <c r="O296" i="8" s="1"/>
  <c r="C296" i="8"/>
  <c r="N296" i="8" s="1"/>
  <c r="B296" i="8"/>
  <c r="A296" i="8"/>
  <c r="E295" i="8"/>
  <c r="P295" i="8" s="1"/>
  <c r="D295" i="8"/>
  <c r="O295" i="8" s="1"/>
  <c r="C295" i="8"/>
  <c r="N295" i="8" s="1"/>
  <c r="B295" i="8"/>
  <c r="A295" i="8"/>
  <c r="E294" i="8"/>
  <c r="P294" i="8" s="1"/>
  <c r="D294" i="8"/>
  <c r="O294" i="8" s="1"/>
  <c r="C294" i="8"/>
  <c r="N294" i="8" s="1"/>
  <c r="B294" i="8"/>
  <c r="A294" i="8"/>
  <c r="E293" i="8"/>
  <c r="P293" i="8" s="1"/>
  <c r="D293" i="8"/>
  <c r="O293" i="8" s="1"/>
  <c r="C293" i="8"/>
  <c r="N293" i="8" s="1"/>
  <c r="B293" i="8"/>
  <c r="A293" i="8"/>
  <c r="E292" i="8"/>
  <c r="P292" i="8" s="1"/>
  <c r="D292" i="8"/>
  <c r="O292" i="8" s="1"/>
  <c r="C292" i="8"/>
  <c r="N292" i="8" s="1"/>
  <c r="B292" i="8"/>
  <c r="A292" i="8"/>
  <c r="E291" i="8"/>
  <c r="P291" i="8" s="1"/>
  <c r="D291" i="8"/>
  <c r="O291" i="8" s="1"/>
  <c r="C291" i="8"/>
  <c r="N291" i="8" s="1"/>
  <c r="B291" i="8"/>
  <c r="A291" i="8"/>
  <c r="E290" i="8"/>
  <c r="P290" i="8" s="1"/>
  <c r="D290" i="8"/>
  <c r="O290" i="8" s="1"/>
  <c r="C290" i="8"/>
  <c r="N290" i="8" s="1"/>
  <c r="B290" i="8"/>
  <c r="A290" i="8"/>
  <c r="E289" i="8"/>
  <c r="P289" i="8" s="1"/>
  <c r="D289" i="8"/>
  <c r="O289" i="8" s="1"/>
  <c r="C289" i="8"/>
  <c r="N289" i="8" s="1"/>
  <c r="B289" i="8"/>
  <c r="A289" i="8"/>
  <c r="E288" i="8"/>
  <c r="P288" i="8" s="1"/>
  <c r="D288" i="8"/>
  <c r="O288" i="8" s="1"/>
  <c r="C288" i="8"/>
  <c r="N288" i="8" s="1"/>
  <c r="B288" i="8"/>
  <c r="A288" i="8"/>
  <c r="E287" i="8"/>
  <c r="P287" i="8" s="1"/>
  <c r="D287" i="8"/>
  <c r="O287" i="8" s="1"/>
  <c r="C287" i="8"/>
  <c r="N287" i="8" s="1"/>
  <c r="B287" i="8"/>
  <c r="A287" i="8"/>
  <c r="E286" i="8"/>
  <c r="P286" i="8" s="1"/>
  <c r="D286" i="8"/>
  <c r="O286" i="8" s="1"/>
  <c r="C286" i="8"/>
  <c r="N286" i="8" s="1"/>
  <c r="B286" i="8"/>
  <c r="A286" i="8"/>
  <c r="E285" i="8"/>
  <c r="P285" i="8" s="1"/>
  <c r="D285" i="8"/>
  <c r="O285" i="8" s="1"/>
  <c r="C285" i="8"/>
  <c r="N285" i="8" s="1"/>
  <c r="B285" i="8"/>
  <c r="A285" i="8"/>
  <c r="E284" i="8"/>
  <c r="P284" i="8" s="1"/>
  <c r="D284" i="8"/>
  <c r="O284" i="8" s="1"/>
  <c r="C284" i="8"/>
  <c r="N284" i="8" s="1"/>
  <c r="B284" i="8"/>
  <c r="A284" i="8"/>
  <c r="E283" i="8"/>
  <c r="P283" i="8" s="1"/>
  <c r="D283" i="8"/>
  <c r="O283" i="8" s="1"/>
  <c r="C283" i="8"/>
  <c r="N283" i="8" s="1"/>
  <c r="B283" i="8"/>
  <c r="A283" i="8"/>
  <c r="E282" i="8"/>
  <c r="P282" i="8" s="1"/>
  <c r="D282" i="8"/>
  <c r="O282" i="8" s="1"/>
  <c r="C282" i="8"/>
  <c r="N282" i="8" s="1"/>
  <c r="B282" i="8"/>
  <c r="A282" i="8"/>
  <c r="E281" i="8"/>
  <c r="P281" i="8" s="1"/>
  <c r="D281" i="8"/>
  <c r="O281" i="8" s="1"/>
  <c r="C281" i="8"/>
  <c r="N281" i="8" s="1"/>
  <c r="B281" i="8"/>
  <c r="A281" i="8"/>
  <c r="E280" i="8"/>
  <c r="P280" i="8" s="1"/>
  <c r="D280" i="8"/>
  <c r="O280" i="8" s="1"/>
  <c r="C280" i="8"/>
  <c r="N280" i="8" s="1"/>
  <c r="B280" i="8"/>
  <c r="A280" i="8"/>
  <c r="E279" i="8"/>
  <c r="P279" i="8" s="1"/>
  <c r="D279" i="8"/>
  <c r="O279" i="8" s="1"/>
  <c r="C279" i="8"/>
  <c r="N279" i="8" s="1"/>
  <c r="B279" i="8"/>
  <c r="A279" i="8"/>
  <c r="E278" i="8"/>
  <c r="P278" i="8" s="1"/>
  <c r="D278" i="8"/>
  <c r="O278" i="8" s="1"/>
  <c r="C278" i="8"/>
  <c r="N278" i="8" s="1"/>
  <c r="B278" i="8"/>
  <c r="A278" i="8"/>
  <c r="E277" i="8"/>
  <c r="P277" i="8" s="1"/>
  <c r="D277" i="8"/>
  <c r="O277" i="8" s="1"/>
  <c r="C277" i="8"/>
  <c r="N277" i="8" s="1"/>
  <c r="B277" i="8"/>
  <c r="A277" i="8"/>
  <c r="E276" i="8"/>
  <c r="P276" i="8" s="1"/>
  <c r="D276" i="8"/>
  <c r="O276" i="8" s="1"/>
  <c r="C276" i="8"/>
  <c r="N276" i="8" s="1"/>
  <c r="B276" i="8"/>
  <c r="A276" i="8"/>
  <c r="E275" i="8"/>
  <c r="P275" i="8" s="1"/>
  <c r="D275" i="8"/>
  <c r="O275" i="8" s="1"/>
  <c r="C275" i="8"/>
  <c r="N275" i="8" s="1"/>
  <c r="B275" i="8"/>
  <c r="A275" i="8"/>
  <c r="E274" i="8"/>
  <c r="P274" i="8" s="1"/>
  <c r="D274" i="8"/>
  <c r="O274" i="8" s="1"/>
  <c r="C274" i="8"/>
  <c r="N274" i="8" s="1"/>
  <c r="B274" i="8"/>
  <c r="A274" i="8"/>
  <c r="E273" i="8"/>
  <c r="P273" i="8" s="1"/>
  <c r="D273" i="8"/>
  <c r="O273" i="8" s="1"/>
  <c r="C273" i="8"/>
  <c r="N273" i="8" s="1"/>
  <c r="B273" i="8"/>
  <c r="A273" i="8"/>
  <c r="E272" i="8"/>
  <c r="P272" i="8" s="1"/>
  <c r="D272" i="8"/>
  <c r="O272" i="8" s="1"/>
  <c r="C272" i="8"/>
  <c r="N272" i="8" s="1"/>
  <c r="B272" i="8"/>
  <c r="A272" i="8"/>
  <c r="E271" i="8"/>
  <c r="P271" i="8" s="1"/>
  <c r="D271" i="8"/>
  <c r="O271" i="8" s="1"/>
  <c r="C271" i="8"/>
  <c r="N271" i="8" s="1"/>
  <c r="B271" i="8"/>
  <c r="A271" i="8"/>
  <c r="E270" i="8"/>
  <c r="P270" i="8" s="1"/>
  <c r="D270" i="8"/>
  <c r="O270" i="8" s="1"/>
  <c r="C270" i="8"/>
  <c r="N270" i="8" s="1"/>
  <c r="B270" i="8"/>
  <c r="A270" i="8"/>
  <c r="E269" i="8"/>
  <c r="P269" i="8" s="1"/>
  <c r="D269" i="8"/>
  <c r="O269" i="8" s="1"/>
  <c r="C269" i="8"/>
  <c r="N269" i="8" s="1"/>
  <c r="B269" i="8"/>
  <c r="A269" i="8"/>
  <c r="E268" i="8"/>
  <c r="P268" i="8" s="1"/>
  <c r="D268" i="8"/>
  <c r="O268" i="8" s="1"/>
  <c r="C268" i="8"/>
  <c r="N268" i="8" s="1"/>
  <c r="B268" i="8"/>
  <c r="A268" i="8"/>
  <c r="E267" i="8"/>
  <c r="P267" i="8" s="1"/>
  <c r="D267" i="8"/>
  <c r="O267" i="8" s="1"/>
  <c r="C267" i="8"/>
  <c r="N267" i="8" s="1"/>
  <c r="B267" i="8"/>
  <c r="A267" i="8"/>
  <c r="E266" i="8"/>
  <c r="P266" i="8" s="1"/>
  <c r="D266" i="8"/>
  <c r="O266" i="8" s="1"/>
  <c r="C266" i="8"/>
  <c r="N266" i="8" s="1"/>
  <c r="B266" i="8"/>
  <c r="A266" i="8"/>
  <c r="E265" i="8"/>
  <c r="P265" i="8" s="1"/>
  <c r="D265" i="8"/>
  <c r="O265" i="8" s="1"/>
  <c r="C265" i="8"/>
  <c r="N265" i="8" s="1"/>
  <c r="B265" i="8"/>
  <c r="A265" i="8"/>
  <c r="E264" i="8"/>
  <c r="P264" i="8" s="1"/>
  <c r="D264" i="8"/>
  <c r="O264" i="8" s="1"/>
  <c r="C264" i="8"/>
  <c r="N264" i="8" s="1"/>
  <c r="B264" i="8"/>
  <c r="A264" i="8"/>
  <c r="E263" i="8"/>
  <c r="P263" i="8" s="1"/>
  <c r="D263" i="8"/>
  <c r="O263" i="8" s="1"/>
  <c r="C263" i="8"/>
  <c r="N263" i="8" s="1"/>
  <c r="B263" i="8"/>
  <c r="A263" i="8"/>
  <c r="E262" i="8"/>
  <c r="P262" i="8" s="1"/>
  <c r="D262" i="8"/>
  <c r="O262" i="8" s="1"/>
  <c r="C262" i="8"/>
  <c r="N262" i="8" s="1"/>
  <c r="B262" i="8"/>
  <c r="A262" i="8"/>
  <c r="E261" i="8"/>
  <c r="P261" i="8" s="1"/>
  <c r="D261" i="8"/>
  <c r="O261" i="8" s="1"/>
  <c r="C261" i="8"/>
  <c r="N261" i="8" s="1"/>
  <c r="B261" i="8"/>
  <c r="A261" i="8"/>
  <c r="E260" i="8"/>
  <c r="P260" i="8" s="1"/>
  <c r="D260" i="8"/>
  <c r="O260" i="8" s="1"/>
  <c r="C260" i="8"/>
  <c r="N260" i="8" s="1"/>
  <c r="B260" i="8"/>
  <c r="A260" i="8"/>
  <c r="E259" i="8"/>
  <c r="P259" i="8" s="1"/>
  <c r="D259" i="8"/>
  <c r="O259" i="8" s="1"/>
  <c r="C259" i="8"/>
  <c r="N259" i="8" s="1"/>
  <c r="B259" i="8"/>
  <c r="A259" i="8"/>
  <c r="E258" i="8"/>
  <c r="P258" i="8" s="1"/>
  <c r="D258" i="8"/>
  <c r="O258" i="8" s="1"/>
  <c r="C258" i="8"/>
  <c r="N258" i="8" s="1"/>
  <c r="B258" i="8"/>
  <c r="A258" i="8"/>
  <c r="E257" i="8"/>
  <c r="P257" i="8" s="1"/>
  <c r="D257" i="8"/>
  <c r="O257" i="8" s="1"/>
  <c r="C257" i="8"/>
  <c r="N257" i="8" s="1"/>
  <c r="B257" i="8"/>
  <c r="A257" i="8"/>
  <c r="E256" i="8"/>
  <c r="P256" i="8" s="1"/>
  <c r="D256" i="8"/>
  <c r="O256" i="8" s="1"/>
  <c r="C256" i="8"/>
  <c r="N256" i="8" s="1"/>
  <c r="B256" i="8"/>
  <c r="A256" i="8"/>
  <c r="E255" i="8"/>
  <c r="P255" i="8" s="1"/>
  <c r="D255" i="8"/>
  <c r="O255" i="8" s="1"/>
  <c r="C255" i="8"/>
  <c r="N255" i="8" s="1"/>
  <c r="B255" i="8"/>
  <c r="A255" i="8"/>
  <c r="E254" i="8"/>
  <c r="P254" i="8" s="1"/>
  <c r="D254" i="8"/>
  <c r="O254" i="8" s="1"/>
  <c r="C254" i="8"/>
  <c r="N254" i="8" s="1"/>
  <c r="B254" i="8"/>
  <c r="A254" i="8"/>
  <c r="E253" i="8"/>
  <c r="P253" i="8" s="1"/>
  <c r="D253" i="8"/>
  <c r="O253" i="8" s="1"/>
  <c r="C253" i="8"/>
  <c r="N253" i="8" s="1"/>
  <c r="B253" i="8"/>
  <c r="A253" i="8"/>
  <c r="E252" i="8"/>
  <c r="P252" i="8" s="1"/>
  <c r="D252" i="8"/>
  <c r="O252" i="8" s="1"/>
  <c r="C252" i="8"/>
  <c r="N252" i="8" s="1"/>
  <c r="B252" i="8"/>
  <c r="A252" i="8"/>
  <c r="E251" i="8"/>
  <c r="P251" i="8" s="1"/>
  <c r="D251" i="8"/>
  <c r="O251" i="8" s="1"/>
  <c r="C251" i="8"/>
  <c r="N251" i="8" s="1"/>
  <c r="B251" i="8"/>
  <c r="A251" i="8"/>
  <c r="E250" i="8"/>
  <c r="P250" i="8" s="1"/>
  <c r="D250" i="8"/>
  <c r="O250" i="8" s="1"/>
  <c r="C250" i="8"/>
  <c r="N250" i="8" s="1"/>
  <c r="B250" i="8"/>
  <c r="A250" i="8"/>
  <c r="E249" i="8"/>
  <c r="P249" i="8" s="1"/>
  <c r="D249" i="8"/>
  <c r="O249" i="8" s="1"/>
  <c r="C249" i="8"/>
  <c r="N249" i="8" s="1"/>
  <c r="B249" i="8"/>
  <c r="A249" i="8"/>
  <c r="E248" i="8"/>
  <c r="P248" i="8" s="1"/>
  <c r="D248" i="8"/>
  <c r="O248" i="8" s="1"/>
  <c r="C248" i="8"/>
  <c r="N248" i="8" s="1"/>
  <c r="B248" i="8"/>
  <c r="A248" i="8"/>
  <c r="E247" i="8"/>
  <c r="P247" i="8" s="1"/>
  <c r="D247" i="8"/>
  <c r="O247" i="8" s="1"/>
  <c r="C247" i="8"/>
  <c r="N247" i="8" s="1"/>
  <c r="B247" i="8"/>
  <c r="A247" i="8"/>
  <c r="E246" i="8"/>
  <c r="P246" i="8" s="1"/>
  <c r="D246" i="8"/>
  <c r="O246" i="8" s="1"/>
  <c r="C246" i="8"/>
  <c r="N246" i="8" s="1"/>
  <c r="B246" i="8"/>
  <c r="A246" i="8"/>
  <c r="E245" i="8"/>
  <c r="P245" i="8" s="1"/>
  <c r="D245" i="8"/>
  <c r="O245" i="8" s="1"/>
  <c r="C245" i="8"/>
  <c r="N245" i="8" s="1"/>
  <c r="B245" i="8"/>
  <c r="A245" i="8"/>
  <c r="E244" i="8"/>
  <c r="P244" i="8" s="1"/>
  <c r="D244" i="8"/>
  <c r="O244" i="8" s="1"/>
  <c r="C244" i="8"/>
  <c r="N244" i="8" s="1"/>
  <c r="B244" i="8"/>
  <c r="A244" i="8"/>
  <c r="E243" i="8"/>
  <c r="P243" i="8" s="1"/>
  <c r="D243" i="8"/>
  <c r="O243" i="8" s="1"/>
  <c r="C243" i="8"/>
  <c r="N243" i="8" s="1"/>
  <c r="B243" i="8"/>
  <c r="A243" i="8"/>
  <c r="E242" i="8"/>
  <c r="P242" i="8" s="1"/>
  <c r="D242" i="8"/>
  <c r="O242" i="8" s="1"/>
  <c r="C242" i="8"/>
  <c r="N242" i="8" s="1"/>
  <c r="B242" i="8"/>
  <c r="A242" i="8"/>
  <c r="E241" i="8"/>
  <c r="P241" i="8" s="1"/>
  <c r="D241" i="8"/>
  <c r="O241" i="8" s="1"/>
  <c r="C241" i="8"/>
  <c r="N241" i="8" s="1"/>
  <c r="B241" i="8"/>
  <c r="A241" i="8"/>
  <c r="E240" i="8"/>
  <c r="P240" i="8" s="1"/>
  <c r="D240" i="8"/>
  <c r="O240" i="8" s="1"/>
  <c r="C240" i="8"/>
  <c r="N240" i="8" s="1"/>
  <c r="B240" i="8"/>
  <c r="A240" i="8"/>
  <c r="E239" i="8"/>
  <c r="P239" i="8" s="1"/>
  <c r="D239" i="8"/>
  <c r="O239" i="8" s="1"/>
  <c r="C239" i="8"/>
  <c r="N239" i="8" s="1"/>
  <c r="B239" i="8"/>
  <c r="A239" i="8"/>
  <c r="E238" i="8"/>
  <c r="P238" i="8" s="1"/>
  <c r="D238" i="8"/>
  <c r="O238" i="8" s="1"/>
  <c r="C238" i="8"/>
  <c r="N238" i="8" s="1"/>
  <c r="B238" i="8"/>
  <c r="A238" i="8"/>
  <c r="E237" i="8"/>
  <c r="P237" i="8" s="1"/>
  <c r="D237" i="8"/>
  <c r="O237" i="8" s="1"/>
  <c r="C237" i="8"/>
  <c r="N237" i="8" s="1"/>
  <c r="B237" i="8"/>
  <c r="A237" i="8"/>
  <c r="E236" i="8"/>
  <c r="P236" i="8" s="1"/>
  <c r="D236" i="8"/>
  <c r="O236" i="8" s="1"/>
  <c r="C236" i="8"/>
  <c r="N236" i="8" s="1"/>
  <c r="B236" i="8"/>
  <c r="A236" i="8"/>
  <c r="E235" i="8"/>
  <c r="P235" i="8" s="1"/>
  <c r="D235" i="8"/>
  <c r="O235" i="8" s="1"/>
  <c r="C235" i="8"/>
  <c r="N235" i="8" s="1"/>
  <c r="B235" i="8"/>
  <c r="A235" i="8"/>
  <c r="E234" i="8"/>
  <c r="P234" i="8" s="1"/>
  <c r="D234" i="8"/>
  <c r="O234" i="8" s="1"/>
  <c r="C234" i="8"/>
  <c r="N234" i="8" s="1"/>
  <c r="B234" i="8"/>
  <c r="A234" i="8"/>
  <c r="E233" i="8"/>
  <c r="P233" i="8" s="1"/>
  <c r="D233" i="8"/>
  <c r="O233" i="8" s="1"/>
  <c r="C233" i="8"/>
  <c r="N233" i="8" s="1"/>
  <c r="B233" i="8"/>
  <c r="A233" i="8"/>
  <c r="E232" i="8"/>
  <c r="P232" i="8" s="1"/>
  <c r="D232" i="8"/>
  <c r="O232" i="8" s="1"/>
  <c r="C232" i="8"/>
  <c r="N232" i="8" s="1"/>
  <c r="B232" i="8"/>
  <c r="A232" i="8"/>
  <c r="E231" i="8"/>
  <c r="P231" i="8" s="1"/>
  <c r="D231" i="8"/>
  <c r="O231" i="8" s="1"/>
  <c r="C231" i="8"/>
  <c r="N231" i="8" s="1"/>
  <c r="B231" i="8"/>
  <c r="A231" i="8"/>
  <c r="E230" i="8"/>
  <c r="P230" i="8" s="1"/>
  <c r="D230" i="8"/>
  <c r="O230" i="8" s="1"/>
  <c r="C230" i="8"/>
  <c r="N230" i="8" s="1"/>
  <c r="B230" i="8"/>
  <c r="A230" i="8"/>
  <c r="E229" i="8"/>
  <c r="P229" i="8" s="1"/>
  <c r="D229" i="8"/>
  <c r="O229" i="8" s="1"/>
  <c r="C229" i="8"/>
  <c r="N229" i="8" s="1"/>
  <c r="B229" i="8"/>
  <c r="A229" i="8"/>
  <c r="E228" i="8"/>
  <c r="P228" i="8" s="1"/>
  <c r="D228" i="8"/>
  <c r="O228" i="8" s="1"/>
  <c r="C228" i="8"/>
  <c r="N228" i="8" s="1"/>
  <c r="B228" i="8"/>
  <c r="A228" i="8"/>
  <c r="E227" i="8"/>
  <c r="P227" i="8" s="1"/>
  <c r="D227" i="8"/>
  <c r="O227" i="8" s="1"/>
  <c r="C227" i="8"/>
  <c r="N227" i="8" s="1"/>
  <c r="B227" i="8"/>
  <c r="A227" i="8"/>
  <c r="E226" i="8"/>
  <c r="P226" i="8" s="1"/>
  <c r="D226" i="8"/>
  <c r="O226" i="8" s="1"/>
  <c r="C226" i="8"/>
  <c r="N226" i="8" s="1"/>
  <c r="B226" i="8"/>
  <c r="A226" i="8"/>
  <c r="E225" i="8"/>
  <c r="P225" i="8" s="1"/>
  <c r="D225" i="8"/>
  <c r="O225" i="8" s="1"/>
  <c r="C225" i="8"/>
  <c r="N225" i="8" s="1"/>
  <c r="B225" i="8"/>
  <c r="A225" i="8"/>
  <c r="E224" i="8"/>
  <c r="P224" i="8" s="1"/>
  <c r="D224" i="8"/>
  <c r="O224" i="8" s="1"/>
  <c r="C224" i="8"/>
  <c r="N224" i="8" s="1"/>
  <c r="B224" i="8"/>
  <c r="A224" i="8"/>
  <c r="E223" i="8"/>
  <c r="P223" i="8" s="1"/>
  <c r="D223" i="8"/>
  <c r="O223" i="8" s="1"/>
  <c r="C223" i="8"/>
  <c r="N223" i="8" s="1"/>
  <c r="B223" i="8"/>
  <c r="A223" i="8"/>
  <c r="E222" i="8"/>
  <c r="P222" i="8" s="1"/>
  <c r="D222" i="8"/>
  <c r="O222" i="8" s="1"/>
  <c r="C222" i="8"/>
  <c r="N222" i="8" s="1"/>
  <c r="B222" i="8"/>
  <c r="A222" i="8"/>
  <c r="E221" i="8"/>
  <c r="P221" i="8" s="1"/>
  <c r="D221" i="8"/>
  <c r="O221" i="8" s="1"/>
  <c r="C221" i="8"/>
  <c r="N221" i="8" s="1"/>
  <c r="B221" i="8"/>
  <c r="A221" i="8"/>
  <c r="E220" i="8"/>
  <c r="P220" i="8" s="1"/>
  <c r="D220" i="8"/>
  <c r="O220" i="8" s="1"/>
  <c r="C220" i="8"/>
  <c r="N220" i="8" s="1"/>
  <c r="B220" i="8"/>
  <c r="A220" i="8"/>
  <c r="E219" i="8"/>
  <c r="P219" i="8" s="1"/>
  <c r="D219" i="8"/>
  <c r="O219" i="8" s="1"/>
  <c r="C219" i="8"/>
  <c r="N219" i="8" s="1"/>
  <c r="B219" i="8"/>
  <c r="A219" i="8"/>
  <c r="E218" i="8"/>
  <c r="P218" i="8" s="1"/>
  <c r="D218" i="8"/>
  <c r="O218" i="8" s="1"/>
  <c r="C218" i="8"/>
  <c r="N218" i="8" s="1"/>
  <c r="B218" i="8"/>
  <c r="A218" i="8"/>
  <c r="E217" i="8"/>
  <c r="P217" i="8" s="1"/>
  <c r="D217" i="8"/>
  <c r="O217" i="8" s="1"/>
  <c r="C217" i="8"/>
  <c r="N217" i="8" s="1"/>
  <c r="B217" i="8"/>
  <c r="A217" i="8"/>
  <c r="E216" i="8"/>
  <c r="P216" i="8" s="1"/>
  <c r="D216" i="8"/>
  <c r="O216" i="8" s="1"/>
  <c r="C216" i="8"/>
  <c r="N216" i="8" s="1"/>
  <c r="B216" i="8"/>
  <c r="A216" i="8"/>
  <c r="E215" i="8"/>
  <c r="P215" i="8" s="1"/>
  <c r="D215" i="8"/>
  <c r="O215" i="8" s="1"/>
  <c r="C215" i="8"/>
  <c r="N215" i="8" s="1"/>
  <c r="B215" i="8"/>
  <c r="A215" i="8"/>
  <c r="E214" i="8"/>
  <c r="P214" i="8" s="1"/>
  <c r="D214" i="8"/>
  <c r="O214" i="8" s="1"/>
  <c r="C214" i="8"/>
  <c r="N214" i="8" s="1"/>
  <c r="B214" i="8"/>
  <c r="A214" i="8"/>
  <c r="E213" i="8"/>
  <c r="P213" i="8" s="1"/>
  <c r="D213" i="8"/>
  <c r="O213" i="8" s="1"/>
  <c r="C213" i="8"/>
  <c r="N213" i="8" s="1"/>
  <c r="B213" i="8"/>
  <c r="A213" i="8"/>
  <c r="E212" i="8"/>
  <c r="P212" i="8" s="1"/>
  <c r="D212" i="8"/>
  <c r="O212" i="8" s="1"/>
  <c r="C212" i="8"/>
  <c r="N212" i="8" s="1"/>
  <c r="B212" i="8"/>
  <c r="A212" i="8"/>
  <c r="E211" i="8"/>
  <c r="P211" i="8" s="1"/>
  <c r="D211" i="8"/>
  <c r="O211" i="8" s="1"/>
  <c r="C211" i="8"/>
  <c r="N211" i="8" s="1"/>
  <c r="B211" i="8"/>
  <c r="A211" i="8"/>
  <c r="E210" i="8"/>
  <c r="P210" i="8" s="1"/>
  <c r="D210" i="8"/>
  <c r="O210" i="8" s="1"/>
  <c r="C210" i="8"/>
  <c r="N210" i="8" s="1"/>
  <c r="B210" i="8"/>
  <c r="A210" i="8"/>
  <c r="E209" i="8"/>
  <c r="P209" i="8" s="1"/>
  <c r="D209" i="8"/>
  <c r="O209" i="8" s="1"/>
  <c r="C209" i="8"/>
  <c r="N209" i="8" s="1"/>
  <c r="B209" i="8"/>
  <c r="A209" i="8"/>
  <c r="E208" i="8"/>
  <c r="P208" i="8" s="1"/>
  <c r="D208" i="8"/>
  <c r="O208" i="8" s="1"/>
  <c r="C208" i="8"/>
  <c r="N208" i="8" s="1"/>
  <c r="B208" i="8"/>
  <c r="A208" i="8"/>
  <c r="E207" i="8"/>
  <c r="P207" i="8" s="1"/>
  <c r="D207" i="8"/>
  <c r="O207" i="8" s="1"/>
  <c r="C207" i="8"/>
  <c r="N207" i="8" s="1"/>
  <c r="B207" i="8"/>
  <c r="A207" i="8"/>
  <c r="E206" i="8"/>
  <c r="P206" i="8" s="1"/>
  <c r="D206" i="8"/>
  <c r="O206" i="8" s="1"/>
  <c r="C206" i="8"/>
  <c r="N206" i="8" s="1"/>
  <c r="B206" i="8"/>
  <c r="A206" i="8"/>
  <c r="E205" i="8"/>
  <c r="P205" i="8" s="1"/>
  <c r="D205" i="8"/>
  <c r="O205" i="8" s="1"/>
  <c r="C205" i="8"/>
  <c r="N205" i="8" s="1"/>
  <c r="B205" i="8"/>
  <c r="A205" i="8"/>
  <c r="E204" i="8"/>
  <c r="P204" i="8" s="1"/>
  <c r="D204" i="8"/>
  <c r="O204" i="8" s="1"/>
  <c r="C204" i="8"/>
  <c r="N204" i="8" s="1"/>
  <c r="B204" i="8"/>
  <c r="A204" i="8"/>
  <c r="E203" i="8"/>
  <c r="P203" i="8" s="1"/>
  <c r="D203" i="8"/>
  <c r="O203" i="8" s="1"/>
  <c r="C203" i="8"/>
  <c r="N203" i="8" s="1"/>
  <c r="B203" i="8"/>
  <c r="A203" i="8"/>
  <c r="E202" i="8"/>
  <c r="P202" i="8" s="1"/>
  <c r="D202" i="8"/>
  <c r="O202" i="8" s="1"/>
  <c r="C202" i="8"/>
  <c r="N202" i="8" s="1"/>
  <c r="B202" i="8"/>
  <c r="A202" i="8"/>
  <c r="E201" i="8"/>
  <c r="P201" i="8" s="1"/>
  <c r="D201" i="8"/>
  <c r="O201" i="8" s="1"/>
  <c r="C201" i="8"/>
  <c r="N201" i="8" s="1"/>
  <c r="B201" i="8"/>
  <c r="A201" i="8"/>
  <c r="E200" i="8"/>
  <c r="P200" i="8" s="1"/>
  <c r="D200" i="8"/>
  <c r="O200" i="8" s="1"/>
  <c r="C200" i="8"/>
  <c r="N200" i="8" s="1"/>
  <c r="B200" i="8"/>
  <c r="A200" i="8"/>
  <c r="E199" i="8"/>
  <c r="P199" i="8" s="1"/>
  <c r="D199" i="8"/>
  <c r="O199" i="8" s="1"/>
  <c r="C199" i="8"/>
  <c r="N199" i="8" s="1"/>
  <c r="B199" i="8"/>
  <c r="A199" i="8"/>
  <c r="E198" i="8"/>
  <c r="P198" i="8" s="1"/>
  <c r="D198" i="8"/>
  <c r="O198" i="8" s="1"/>
  <c r="C198" i="8"/>
  <c r="N198" i="8" s="1"/>
  <c r="B198" i="8"/>
  <c r="A198" i="8"/>
  <c r="E197" i="8"/>
  <c r="P197" i="8" s="1"/>
  <c r="D197" i="8"/>
  <c r="O197" i="8" s="1"/>
  <c r="C197" i="8"/>
  <c r="N197" i="8" s="1"/>
  <c r="B197" i="8"/>
  <c r="A197" i="8"/>
  <c r="E196" i="8"/>
  <c r="P196" i="8" s="1"/>
  <c r="D196" i="8"/>
  <c r="O196" i="8" s="1"/>
  <c r="C196" i="8"/>
  <c r="N196" i="8" s="1"/>
  <c r="B196" i="8"/>
  <c r="A196" i="8"/>
  <c r="E195" i="8"/>
  <c r="P195" i="8" s="1"/>
  <c r="D195" i="8"/>
  <c r="O195" i="8" s="1"/>
  <c r="C195" i="8"/>
  <c r="N195" i="8" s="1"/>
  <c r="B195" i="8"/>
  <c r="A195" i="8"/>
  <c r="E194" i="8"/>
  <c r="P194" i="8" s="1"/>
  <c r="D194" i="8"/>
  <c r="O194" i="8" s="1"/>
  <c r="C194" i="8"/>
  <c r="N194" i="8" s="1"/>
  <c r="B194" i="8"/>
  <c r="A194" i="8"/>
  <c r="E193" i="8"/>
  <c r="P193" i="8" s="1"/>
  <c r="D193" i="8"/>
  <c r="O193" i="8" s="1"/>
  <c r="C193" i="8"/>
  <c r="N193" i="8" s="1"/>
  <c r="B193" i="8"/>
  <c r="A193" i="8"/>
  <c r="E192" i="8"/>
  <c r="P192" i="8" s="1"/>
  <c r="D192" i="8"/>
  <c r="O192" i="8" s="1"/>
  <c r="C192" i="8"/>
  <c r="N192" i="8" s="1"/>
  <c r="B192" i="8"/>
  <c r="A192" i="8"/>
  <c r="E191" i="8"/>
  <c r="P191" i="8" s="1"/>
  <c r="D191" i="8"/>
  <c r="O191" i="8" s="1"/>
  <c r="C191" i="8"/>
  <c r="N191" i="8" s="1"/>
  <c r="B191" i="8"/>
  <c r="A191" i="8"/>
  <c r="E190" i="8"/>
  <c r="P190" i="8" s="1"/>
  <c r="D190" i="8"/>
  <c r="O190" i="8" s="1"/>
  <c r="C190" i="8"/>
  <c r="N190" i="8" s="1"/>
  <c r="B190" i="8"/>
  <c r="A190" i="8"/>
  <c r="E189" i="8"/>
  <c r="P189" i="8" s="1"/>
  <c r="D189" i="8"/>
  <c r="O189" i="8" s="1"/>
  <c r="C189" i="8"/>
  <c r="N189" i="8" s="1"/>
  <c r="B189" i="8"/>
  <c r="A189" i="8"/>
  <c r="E188" i="8"/>
  <c r="P188" i="8" s="1"/>
  <c r="D188" i="8"/>
  <c r="O188" i="8" s="1"/>
  <c r="C188" i="8"/>
  <c r="N188" i="8" s="1"/>
  <c r="B188" i="8"/>
  <c r="A188" i="8"/>
  <c r="E187" i="8"/>
  <c r="P187" i="8" s="1"/>
  <c r="D187" i="8"/>
  <c r="O187" i="8" s="1"/>
  <c r="C187" i="8"/>
  <c r="N187" i="8" s="1"/>
  <c r="B187" i="8"/>
  <c r="A187" i="8"/>
  <c r="E186" i="8"/>
  <c r="P186" i="8" s="1"/>
  <c r="D186" i="8"/>
  <c r="O186" i="8" s="1"/>
  <c r="C186" i="8"/>
  <c r="N186" i="8" s="1"/>
  <c r="B186" i="8"/>
  <c r="A186" i="8"/>
  <c r="E185" i="8"/>
  <c r="P185" i="8" s="1"/>
  <c r="D185" i="8"/>
  <c r="O185" i="8" s="1"/>
  <c r="C185" i="8"/>
  <c r="N185" i="8" s="1"/>
  <c r="B185" i="8"/>
  <c r="A185" i="8"/>
  <c r="E184" i="8"/>
  <c r="P184" i="8" s="1"/>
  <c r="D184" i="8"/>
  <c r="O184" i="8" s="1"/>
  <c r="C184" i="8"/>
  <c r="N184" i="8" s="1"/>
  <c r="B184" i="8"/>
  <c r="A184" i="8"/>
  <c r="E183" i="8"/>
  <c r="P183" i="8" s="1"/>
  <c r="D183" i="8"/>
  <c r="O183" i="8" s="1"/>
  <c r="C183" i="8"/>
  <c r="N183" i="8" s="1"/>
  <c r="B183" i="8"/>
  <c r="A183" i="8"/>
  <c r="E182" i="8"/>
  <c r="P182" i="8" s="1"/>
  <c r="D182" i="8"/>
  <c r="O182" i="8" s="1"/>
  <c r="C182" i="8"/>
  <c r="N182" i="8" s="1"/>
  <c r="B182" i="8"/>
  <c r="A182" i="8"/>
  <c r="E181" i="8"/>
  <c r="P181" i="8" s="1"/>
  <c r="D181" i="8"/>
  <c r="O181" i="8" s="1"/>
  <c r="C181" i="8"/>
  <c r="N181" i="8" s="1"/>
  <c r="B181" i="8"/>
  <c r="A181" i="8"/>
  <c r="E180" i="8"/>
  <c r="P180" i="8" s="1"/>
  <c r="D180" i="8"/>
  <c r="O180" i="8" s="1"/>
  <c r="C180" i="8"/>
  <c r="N180" i="8" s="1"/>
  <c r="B180" i="8"/>
  <c r="A180" i="8"/>
  <c r="E179" i="8"/>
  <c r="P179" i="8" s="1"/>
  <c r="D179" i="8"/>
  <c r="O179" i="8" s="1"/>
  <c r="C179" i="8"/>
  <c r="N179" i="8" s="1"/>
  <c r="B179" i="8"/>
  <c r="A179" i="8"/>
  <c r="E178" i="8"/>
  <c r="P178" i="8" s="1"/>
  <c r="D178" i="8"/>
  <c r="O178" i="8" s="1"/>
  <c r="C178" i="8"/>
  <c r="N178" i="8" s="1"/>
  <c r="B178" i="8"/>
  <c r="A178" i="8"/>
  <c r="E177" i="8"/>
  <c r="P177" i="8" s="1"/>
  <c r="D177" i="8"/>
  <c r="O177" i="8" s="1"/>
  <c r="C177" i="8"/>
  <c r="N177" i="8" s="1"/>
  <c r="B177" i="8"/>
  <c r="A177" i="8"/>
  <c r="E176" i="8"/>
  <c r="P176" i="8" s="1"/>
  <c r="D176" i="8"/>
  <c r="O176" i="8" s="1"/>
  <c r="C176" i="8"/>
  <c r="N176" i="8" s="1"/>
  <c r="B176" i="8"/>
  <c r="A176" i="8"/>
  <c r="E175" i="8"/>
  <c r="P175" i="8" s="1"/>
  <c r="D175" i="8"/>
  <c r="O175" i="8" s="1"/>
  <c r="C175" i="8"/>
  <c r="N175" i="8" s="1"/>
  <c r="B175" i="8"/>
  <c r="A175" i="8"/>
  <c r="E174" i="8"/>
  <c r="P174" i="8" s="1"/>
  <c r="D174" i="8"/>
  <c r="O174" i="8" s="1"/>
  <c r="C174" i="8"/>
  <c r="N174" i="8" s="1"/>
  <c r="B174" i="8"/>
  <c r="A174" i="8"/>
  <c r="E173" i="8"/>
  <c r="P173" i="8" s="1"/>
  <c r="D173" i="8"/>
  <c r="O173" i="8" s="1"/>
  <c r="C173" i="8"/>
  <c r="N173" i="8" s="1"/>
  <c r="B173" i="8"/>
  <c r="A173" i="8"/>
  <c r="E172" i="8"/>
  <c r="P172" i="8" s="1"/>
  <c r="D172" i="8"/>
  <c r="O172" i="8" s="1"/>
  <c r="C172" i="8"/>
  <c r="N172" i="8" s="1"/>
  <c r="B172" i="8"/>
  <c r="A172" i="8"/>
  <c r="E171" i="8"/>
  <c r="P171" i="8" s="1"/>
  <c r="D171" i="8"/>
  <c r="O171" i="8" s="1"/>
  <c r="C171" i="8"/>
  <c r="N171" i="8" s="1"/>
  <c r="B171" i="8"/>
  <c r="A171" i="8"/>
  <c r="E170" i="8"/>
  <c r="P170" i="8" s="1"/>
  <c r="D170" i="8"/>
  <c r="O170" i="8" s="1"/>
  <c r="C170" i="8"/>
  <c r="N170" i="8" s="1"/>
  <c r="B170" i="8"/>
  <c r="A170" i="8"/>
  <c r="E169" i="8"/>
  <c r="P169" i="8" s="1"/>
  <c r="D169" i="8"/>
  <c r="O169" i="8" s="1"/>
  <c r="C169" i="8"/>
  <c r="N169" i="8" s="1"/>
  <c r="B169" i="8"/>
  <c r="A169" i="8"/>
  <c r="E168" i="8"/>
  <c r="P168" i="8" s="1"/>
  <c r="D168" i="8"/>
  <c r="O168" i="8" s="1"/>
  <c r="C168" i="8"/>
  <c r="N168" i="8" s="1"/>
  <c r="B168" i="8"/>
  <c r="A168" i="8"/>
  <c r="E167" i="8"/>
  <c r="P167" i="8" s="1"/>
  <c r="D167" i="8"/>
  <c r="O167" i="8" s="1"/>
  <c r="C167" i="8"/>
  <c r="N167" i="8" s="1"/>
  <c r="B167" i="8"/>
  <c r="A167" i="8"/>
  <c r="E166" i="8"/>
  <c r="P166" i="8" s="1"/>
  <c r="D166" i="8"/>
  <c r="O166" i="8" s="1"/>
  <c r="C166" i="8"/>
  <c r="N166" i="8" s="1"/>
  <c r="B166" i="8"/>
  <c r="A166" i="8"/>
  <c r="E165" i="8"/>
  <c r="P165" i="8" s="1"/>
  <c r="D165" i="8"/>
  <c r="O165" i="8" s="1"/>
  <c r="C165" i="8"/>
  <c r="N165" i="8" s="1"/>
  <c r="B165" i="8"/>
  <c r="A165" i="8"/>
  <c r="E164" i="8"/>
  <c r="P164" i="8" s="1"/>
  <c r="D164" i="8"/>
  <c r="O164" i="8" s="1"/>
  <c r="C164" i="8"/>
  <c r="N164" i="8" s="1"/>
  <c r="B164" i="8"/>
  <c r="A164" i="8"/>
  <c r="E163" i="8"/>
  <c r="P163" i="8" s="1"/>
  <c r="D163" i="8"/>
  <c r="O163" i="8" s="1"/>
  <c r="C163" i="8"/>
  <c r="N163" i="8" s="1"/>
  <c r="B163" i="8"/>
  <c r="A163" i="8"/>
  <c r="E162" i="8"/>
  <c r="P162" i="8" s="1"/>
  <c r="D162" i="8"/>
  <c r="O162" i="8" s="1"/>
  <c r="C162" i="8"/>
  <c r="N162" i="8" s="1"/>
  <c r="B162" i="8"/>
  <c r="A162" i="8"/>
  <c r="E161" i="8"/>
  <c r="P161" i="8" s="1"/>
  <c r="D161" i="8"/>
  <c r="O161" i="8" s="1"/>
  <c r="C161" i="8"/>
  <c r="N161" i="8" s="1"/>
  <c r="B161" i="8"/>
  <c r="A161" i="8"/>
  <c r="E160" i="8"/>
  <c r="P160" i="8" s="1"/>
  <c r="D160" i="8"/>
  <c r="O160" i="8" s="1"/>
  <c r="C160" i="8"/>
  <c r="N160" i="8" s="1"/>
  <c r="B160" i="8"/>
  <c r="A160" i="8"/>
  <c r="E159" i="8"/>
  <c r="P159" i="8" s="1"/>
  <c r="D159" i="8"/>
  <c r="O159" i="8" s="1"/>
  <c r="C159" i="8"/>
  <c r="N159" i="8" s="1"/>
  <c r="B159" i="8"/>
  <c r="A159" i="8"/>
  <c r="E158" i="8"/>
  <c r="P158" i="8" s="1"/>
  <c r="D158" i="8"/>
  <c r="O158" i="8" s="1"/>
  <c r="C158" i="8"/>
  <c r="N158" i="8" s="1"/>
  <c r="B158" i="8"/>
  <c r="A158" i="8"/>
  <c r="E157" i="8"/>
  <c r="P157" i="8" s="1"/>
  <c r="D157" i="8"/>
  <c r="O157" i="8" s="1"/>
  <c r="C157" i="8"/>
  <c r="N157" i="8" s="1"/>
  <c r="B157" i="8"/>
  <c r="A157" i="8"/>
  <c r="E156" i="8"/>
  <c r="P156" i="8" s="1"/>
  <c r="D156" i="8"/>
  <c r="O156" i="8" s="1"/>
  <c r="C156" i="8"/>
  <c r="N156" i="8" s="1"/>
  <c r="B156" i="8"/>
  <c r="A156" i="8"/>
  <c r="E155" i="8"/>
  <c r="P155" i="8" s="1"/>
  <c r="D155" i="8"/>
  <c r="O155" i="8" s="1"/>
  <c r="C155" i="8"/>
  <c r="N155" i="8" s="1"/>
  <c r="B155" i="8"/>
  <c r="A155" i="8"/>
  <c r="E154" i="8"/>
  <c r="P154" i="8" s="1"/>
  <c r="D154" i="8"/>
  <c r="O154" i="8" s="1"/>
  <c r="C154" i="8"/>
  <c r="N154" i="8" s="1"/>
  <c r="B154" i="8"/>
  <c r="A154" i="8"/>
  <c r="E153" i="8"/>
  <c r="P153" i="8" s="1"/>
  <c r="D153" i="8"/>
  <c r="O153" i="8" s="1"/>
  <c r="C153" i="8"/>
  <c r="N153" i="8" s="1"/>
  <c r="B153" i="8"/>
  <c r="A153" i="8"/>
  <c r="E152" i="8"/>
  <c r="P152" i="8" s="1"/>
  <c r="D152" i="8"/>
  <c r="O152" i="8" s="1"/>
  <c r="C152" i="8"/>
  <c r="N152" i="8" s="1"/>
  <c r="B152" i="8"/>
  <c r="A152" i="8"/>
  <c r="E151" i="8"/>
  <c r="P151" i="8" s="1"/>
  <c r="D151" i="8"/>
  <c r="O151" i="8" s="1"/>
  <c r="C151" i="8"/>
  <c r="N151" i="8" s="1"/>
  <c r="B151" i="8"/>
  <c r="A151" i="8"/>
  <c r="E150" i="8"/>
  <c r="P150" i="8" s="1"/>
  <c r="D150" i="8"/>
  <c r="O150" i="8" s="1"/>
  <c r="C150" i="8"/>
  <c r="N150" i="8" s="1"/>
  <c r="B150" i="8"/>
  <c r="A150" i="8"/>
  <c r="E149" i="8"/>
  <c r="P149" i="8" s="1"/>
  <c r="D149" i="8"/>
  <c r="O149" i="8" s="1"/>
  <c r="C149" i="8"/>
  <c r="N149" i="8" s="1"/>
  <c r="B149" i="8"/>
  <c r="A149" i="8"/>
  <c r="E148" i="8"/>
  <c r="P148" i="8" s="1"/>
  <c r="D148" i="8"/>
  <c r="O148" i="8" s="1"/>
  <c r="C148" i="8"/>
  <c r="N148" i="8" s="1"/>
  <c r="B148" i="8"/>
  <c r="A148" i="8"/>
  <c r="E147" i="8"/>
  <c r="P147" i="8" s="1"/>
  <c r="D147" i="8"/>
  <c r="O147" i="8" s="1"/>
  <c r="C147" i="8"/>
  <c r="N147" i="8" s="1"/>
  <c r="B147" i="8"/>
  <c r="A147" i="8"/>
  <c r="E146" i="8"/>
  <c r="P146" i="8" s="1"/>
  <c r="D146" i="8"/>
  <c r="O146" i="8" s="1"/>
  <c r="C146" i="8"/>
  <c r="N146" i="8" s="1"/>
  <c r="B146" i="8"/>
  <c r="A146" i="8"/>
  <c r="E145" i="8"/>
  <c r="P145" i="8" s="1"/>
  <c r="D145" i="8"/>
  <c r="O145" i="8" s="1"/>
  <c r="C145" i="8"/>
  <c r="N145" i="8" s="1"/>
  <c r="B145" i="8"/>
  <c r="A145" i="8"/>
  <c r="E144" i="8"/>
  <c r="P144" i="8" s="1"/>
  <c r="D144" i="8"/>
  <c r="O144" i="8" s="1"/>
  <c r="C144" i="8"/>
  <c r="N144" i="8" s="1"/>
  <c r="B144" i="8"/>
  <c r="A144" i="8"/>
  <c r="E143" i="8"/>
  <c r="P143" i="8" s="1"/>
  <c r="D143" i="8"/>
  <c r="O143" i="8" s="1"/>
  <c r="C143" i="8"/>
  <c r="N143" i="8" s="1"/>
  <c r="B143" i="8"/>
  <c r="A143" i="8"/>
  <c r="E142" i="8"/>
  <c r="P142" i="8" s="1"/>
  <c r="D142" i="8"/>
  <c r="O142" i="8" s="1"/>
  <c r="C142" i="8"/>
  <c r="N142" i="8" s="1"/>
  <c r="B142" i="8"/>
  <c r="A142" i="8"/>
  <c r="E141" i="8"/>
  <c r="P141" i="8" s="1"/>
  <c r="D141" i="8"/>
  <c r="O141" i="8" s="1"/>
  <c r="C141" i="8"/>
  <c r="N141" i="8" s="1"/>
  <c r="B141" i="8"/>
  <c r="A141" i="8"/>
  <c r="E140" i="8"/>
  <c r="P140" i="8" s="1"/>
  <c r="D140" i="8"/>
  <c r="O140" i="8" s="1"/>
  <c r="C140" i="8"/>
  <c r="N140" i="8" s="1"/>
  <c r="B140" i="8"/>
  <c r="A140" i="8"/>
  <c r="E139" i="8"/>
  <c r="P139" i="8" s="1"/>
  <c r="D139" i="8"/>
  <c r="O139" i="8" s="1"/>
  <c r="C139" i="8"/>
  <c r="N139" i="8" s="1"/>
  <c r="B139" i="8"/>
  <c r="A139" i="8"/>
  <c r="E138" i="8"/>
  <c r="P138" i="8" s="1"/>
  <c r="D138" i="8"/>
  <c r="O138" i="8" s="1"/>
  <c r="C138" i="8"/>
  <c r="N138" i="8" s="1"/>
  <c r="B138" i="8"/>
  <c r="A138" i="8"/>
  <c r="E137" i="8"/>
  <c r="P137" i="8" s="1"/>
  <c r="D137" i="8"/>
  <c r="O137" i="8" s="1"/>
  <c r="C137" i="8"/>
  <c r="N137" i="8" s="1"/>
  <c r="B137" i="8"/>
  <c r="A137" i="8"/>
  <c r="E136" i="8"/>
  <c r="P136" i="8" s="1"/>
  <c r="D136" i="8"/>
  <c r="O136" i="8" s="1"/>
  <c r="C136" i="8"/>
  <c r="N136" i="8" s="1"/>
  <c r="B136" i="8"/>
  <c r="A136" i="8"/>
  <c r="E135" i="8"/>
  <c r="P135" i="8" s="1"/>
  <c r="D135" i="8"/>
  <c r="O135" i="8" s="1"/>
  <c r="C135" i="8"/>
  <c r="N135" i="8" s="1"/>
  <c r="B135" i="8"/>
  <c r="A135" i="8"/>
  <c r="E134" i="8"/>
  <c r="P134" i="8" s="1"/>
  <c r="D134" i="8"/>
  <c r="O134" i="8" s="1"/>
  <c r="C134" i="8"/>
  <c r="N134" i="8" s="1"/>
  <c r="B134" i="8"/>
  <c r="A134" i="8"/>
  <c r="E133" i="8"/>
  <c r="P133" i="8" s="1"/>
  <c r="D133" i="8"/>
  <c r="O133" i="8" s="1"/>
  <c r="C133" i="8"/>
  <c r="N133" i="8" s="1"/>
  <c r="B133" i="8"/>
  <c r="A133" i="8"/>
  <c r="E132" i="8"/>
  <c r="P132" i="8" s="1"/>
  <c r="D132" i="8"/>
  <c r="O132" i="8" s="1"/>
  <c r="C132" i="8"/>
  <c r="N132" i="8" s="1"/>
  <c r="B132" i="8"/>
  <c r="A132" i="8"/>
  <c r="E131" i="8"/>
  <c r="P131" i="8" s="1"/>
  <c r="D131" i="8"/>
  <c r="O131" i="8" s="1"/>
  <c r="C131" i="8"/>
  <c r="N131" i="8" s="1"/>
  <c r="B131" i="8"/>
  <c r="A131" i="8"/>
  <c r="E130" i="8"/>
  <c r="P130" i="8" s="1"/>
  <c r="D130" i="8"/>
  <c r="O130" i="8" s="1"/>
  <c r="C130" i="8"/>
  <c r="N130" i="8" s="1"/>
  <c r="B130" i="8"/>
  <c r="A130" i="8"/>
  <c r="E129" i="8"/>
  <c r="P129" i="8" s="1"/>
  <c r="D129" i="8"/>
  <c r="O129" i="8" s="1"/>
  <c r="C129" i="8"/>
  <c r="N129" i="8" s="1"/>
  <c r="B129" i="8"/>
  <c r="A129" i="8"/>
  <c r="E128" i="8"/>
  <c r="P128" i="8" s="1"/>
  <c r="D128" i="8"/>
  <c r="O128" i="8" s="1"/>
  <c r="C128" i="8"/>
  <c r="N128" i="8" s="1"/>
  <c r="B128" i="8"/>
  <c r="A128" i="8"/>
  <c r="E127" i="8"/>
  <c r="P127" i="8" s="1"/>
  <c r="D127" i="8"/>
  <c r="O127" i="8" s="1"/>
  <c r="C127" i="8"/>
  <c r="N127" i="8" s="1"/>
  <c r="B127" i="8"/>
  <c r="A127" i="8"/>
  <c r="E126" i="8"/>
  <c r="P126" i="8" s="1"/>
  <c r="D126" i="8"/>
  <c r="O126" i="8" s="1"/>
  <c r="C126" i="8"/>
  <c r="N126" i="8" s="1"/>
  <c r="B126" i="8"/>
  <c r="A126" i="8"/>
  <c r="E125" i="8"/>
  <c r="P125" i="8" s="1"/>
  <c r="D125" i="8"/>
  <c r="O125" i="8" s="1"/>
  <c r="C125" i="8"/>
  <c r="N125" i="8" s="1"/>
  <c r="B125" i="8"/>
  <c r="A125" i="8"/>
  <c r="E124" i="8"/>
  <c r="P124" i="8" s="1"/>
  <c r="D124" i="8"/>
  <c r="O124" i="8" s="1"/>
  <c r="C124" i="8"/>
  <c r="N124" i="8" s="1"/>
  <c r="B124" i="8"/>
  <c r="A124" i="8"/>
  <c r="E123" i="8"/>
  <c r="P123" i="8" s="1"/>
  <c r="D123" i="8"/>
  <c r="O123" i="8" s="1"/>
  <c r="C123" i="8"/>
  <c r="N123" i="8" s="1"/>
  <c r="B123" i="8"/>
  <c r="A123" i="8"/>
  <c r="E122" i="8"/>
  <c r="P122" i="8" s="1"/>
  <c r="D122" i="8"/>
  <c r="O122" i="8" s="1"/>
  <c r="C122" i="8"/>
  <c r="N122" i="8" s="1"/>
  <c r="B122" i="8"/>
  <c r="A122" i="8"/>
  <c r="E121" i="8"/>
  <c r="P121" i="8" s="1"/>
  <c r="D121" i="8"/>
  <c r="O121" i="8" s="1"/>
  <c r="C121" i="8"/>
  <c r="N121" i="8" s="1"/>
  <c r="B121" i="8"/>
  <c r="A121" i="8"/>
  <c r="E120" i="8"/>
  <c r="P120" i="8" s="1"/>
  <c r="D120" i="8"/>
  <c r="O120" i="8" s="1"/>
  <c r="C120" i="8"/>
  <c r="N120" i="8" s="1"/>
  <c r="B120" i="8"/>
  <c r="A120" i="8"/>
  <c r="E119" i="8"/>
  <c r="P119" i="8" s="1"/>
  <c r="D119" i="8"/>
  <c r="O119" i="8" s="1"/>
  <c r="C119" i="8"/>
  <c r="N119" i="8" s="1"/>
  <c r="B119" i="8"/>
  <c r="A119" i="8"/>
  <c r="E118" i="8"/>
  <c r="P118" i="8" s="1"/>
  <c r="D118" i="8"/>
  <c r="O118" i="8" s="1"/>
  <c r="C118" i="8"/>
  <c r="N118" i="8" s="1"/>
  <c r="B118" i="8"/>
  <c r="A118" i="8"/>
  <c r="E117" i="8"/>
  <c r="P117" i="8" s="1"/>
  <c r="D117" i="8"/>
  <c r="O117" i="8" s="1"/>
  <c r="C117" i="8"/>
  <c r="N117" i="8" s="1"/>
  <c r="B117" i="8"/>
  <c r="A117" i="8"/>
  <c r="E116" i="8"/>
  <c r="P116" i="8" s="1"/>
  <c r="D116" i="8"/>
  <c r="O116" i="8" s="1"/>
  <c r="C116" i="8"/>
  <c r="N116" i="8" s="1"/>
  <c r="B116" i="8"/>
  <c r="A116" i="8"/>
  <c r="E115" i="8"/>
  <c r="P115" i="8" s="1"/>
  <c r="D115" i="8"/>
  <c r="O115" i="8" s="1"/>
  <c r="C115" i="8"/>
  <c r="N115" i="8" s="1"/>
  <c r="B115" i="8"/>
  <c r="A115" i="8"/>
  <c r="E114" i="8"/>
  <c r="P114" i="8" s="1"/>
  <c r="D114" i="8"/>
  <c r="O114" i="8" s="1"/>
  <c r="C114" i="8"/>
  <c r="N114" i="8" s="1"/>
  <c r="B114" i="8"/>
  <c r="A114" i="8"/>
  <c r="E113" i="8"/>
  <c r="P113" i="8" s="1"/>
  <c r="D113" i="8"/>
  <c r="O113" i="8" s="1"/>
  <c r="C113" i="8"/>
  <c r="N113" i="8" s="1"/>
  <c r="B113" i="8"/>
  <c r="A113" i="8"/>
  <c r="E112" i="8"/>
  <c r="P112" i="8" s="1"/>
  <c r="D112" i="8"/>
  <c r="O112" i="8" s="1"/>
  <c r="C112" i="8"/>
  <c r="N112" i="8" s="1"/>
  <c r="B112" i="8"/>
  <c r="A112" i="8"/>
  <c r="E111" i="8"/>
  <c r="P111" i="8" s="1"/>
  <c r="D111" i="8"/>
  <c r="O111" i="8" s="1"/>
  <c r="C111" i="8"/>
  <c r="N111" i="8" s="1"/>
  <c r="B111" i="8"/>
  <c r="A111" i="8"/>
  <c r="E110" i="8"/>
  <c r="P110" i="8" s="1"/>
  <c r="D110" i="8"/>
  <c r="O110" i="8" s="1"/>
  <c r="C110" i="8"/>
  <c r="N110" i="8" s="1"/>
  <c r="B110" i="8"/>
  <c r="A110" i="8"/>
  <c r="E109" i="8"/>
  <c r="P109" i="8" s="1"/>
  <c r="D109" i="8"/>
  <c r="O109" i="8" s="1"/>
  <c r="C109" i="8"/>
  <c r="N109" i="8" s="1"/>
  <c r="B109" i="8"/>
  <c r="A109" i="8"/>
  <c r="E108" i="8"/>
  <c r="P108" i="8" s="1"/>
  <c r="D108" i="8"/>
  <c r="O108" i="8" s="1"/>
  <c r="C108" i="8"/>
  <c r="N108" i="8" s="1"/>
  <c r="B108" i="8"/>
  <c r="A108" i="8"/>
  <c r="E107" i="8"/>
  <c r="P107" i="8" s="1"/>
  <c r="D107" i="8"/>
  <c r="O107" i="8" s="1"/>
  <c r="C107" i="8"/>
  <c r="N107" i="8" s="1"/>
  <c r="B107" i="8"/>
  <c r="A107" i="8"/>
  <c r="E106" i="8"/>
  <c r="P106" i="8" s="1"/>
  <c r="D106" i="8"/>
  <c r="O106" i="8" s="1"/>
  <c r="C106" i="8"/>
  <c r="N106" i="8" s="1"/>
  <c r="B106" i="8"/>
  <c r="A106" i="8"/>
  <c r="E105" i="8"/>
  <c r="P105" i="8" s="1"/>
  <c r="D105" i="8"/>
  <c r="O105" i="8" s="1"/>
  <c r="C105" i="8"/>
  <c r="N105" i="8" s="1"/>
  <c r="B105" i="8"/>
  <c r="A105" i="8"/>
  <c r="E104" i="8"/>
  <c r="P104" i="8" s="1"/>
  <c r="D104" i="8"/>
  <c r="O104" i="8" s="1"/>
  <c r="C104" i="8"/>
  <c r="N104" i="8" s="1"/>
  <c r="B104" i="8"/>
  <c r="A104" i="8"/>
  <c r="E103" i="8"/>
  <c r="P103" i="8" s="1"/>
  <c r="D103" i="8"/>
  <c r="O103" i="8" s="1"/>
  <c r="C103" i="8"/>
  <c r="N103" i="8" s="1"/>
  <c r="B103" i="8"/>
  <c r="A103" i="8"/>
  <c r="E102" i="8"/>
  <c r="P102" i="8" s="1"/>
  <c r="D102" i="8"/>
  <c r="O102" i="8" s="1"/>
  <c r="C102" i="8"/>
  <c r="N102" i="8" s="1"/>
  <c r="B102" i="8"/>
  <c r="A102" i="8"/>
  <c r="E101" i="8"/>
  <c r="P101" i="8" s="1"/>
  <c r="D101" i="8"/>
  <c r="O101" i="8" s="1"/>
  <c r="C101" i="8"/>
  <c r="N101" i="8" s="1"/>
  <c r="B101" i="8"/>
  <c r="A101" i="8"/>
  <c r="E100" i="8"/>
  <c r="P100" i="8" s="1"/>
  <c r="D100" i="8"/>
  <c r="O100" i="8" s="1"/>
  <c r="C100" i="8"/>
  <c r="N100" i="8" s="1"/>
  <c r="B100" i="8"/>
  <c r="A100" i="8"/>
  <c r="E99" i="8"/>
  <c r="P99" i="8" s="1"/>
  <c r="D99" i="8"/>
  <c r="O99" i="8" s="1"/>
  <c r="C99" i="8"/>
  <c r="N99" i="8" s="1"/>
  <c r="B99" i="8"/>
  <c r="A99" i="8"/>
  <c r="E98" i="8"/>
  <c r="P98" i="8" s="1"/>
  <c r="D98" i="8"/>
  <c r="O98" i="8" s="1"/>
  <c r="C98" i="8"/>
  <c r="N98" i="8" s="1"/>
  <c r="B98" i="8"/>
  <c r="A98" i="8"/>
  <c r="E97" i="8"/>
  <c r="P97" i="8" s="1"/>
  <c r="D97" i="8"/>
  <c r="O97" i="8" s="1"/>
  <c r="C97" i="8"/>
  <c r="N97" i="8" s="1"/>
  <c r="B97" i="8"/>
  <c r="A97" i="8"/>
  <c r="E96" i="8"/>
  <c r="P96" i="8" s="1"/>
  <c r="D96" i="8"/>
  <c r="O96" i="8" s="1"/>
  <c r="C96" i="8"/>
  <c r="N96" i="8" s="1"/>
  <c r="B96" i="8"/>
  <c r="A96" i="8"/>
  <c r="E95" i="8"/>
  <c r="P95" i="8" s="1"/>
  <c r="D95" i="8"/>
  <c r="O95" i="8" s="1"/>
  <c r="C95" i="8"/>
  <c r="N95" i="8" s="1"/>
  <c r="B95" i="8"/>
  <c r="A95" i="8"/>
  <c r="E94" i="8"/>
  <c r="P94" i="8" s="1"/>
  <c r="D94" i="8"/>
  <c r="O94" i="8" s="1"/>
  <c r="C94" i="8"/>
  <c r="N94" i="8" s="1"/>
  <c r="B94" i="8"/>
  <c r="A94" i="8"/>
  <c r="E93" i="8"/>
  <c r="P93" i="8" s="1"/>
  <c r="D93" i="8"/>
  <c r="O93" i="8" s="1"/>
  <c r="C93" i="8"/>
  <c r="N93" i="8" s="1"/>
  <c r="B93" i="8"/>
  <c r="A93" i="8"/>
  <c r="E92" i="8"/>
  <c r="P92" i="8" s="1"/>
  <c r="D92" i="8"/>
  <c r="O92" i="8" s="1"/>
  <c r="C92" i="8"/>
  <c r="N92" i="8" s="1"/>
  <c r="B92" i="8"/>
  <c r="A92" i="8"/>
  <c r="E91" i="8"/>
  <c r="P91" i="8" s="1"/>
  <c r="D91" i="8"/>
  <c r="O91" i="8" s="1"/>
  <c r="C91" i="8"/>
  <c r="N91" i="8" s="1"/>
  <c r="B91" i="8"/>
  <c r="A91" i="8"/>
  <c r="E90" i="8"/>
  <c r="P90" i="8" s="1"/>
  <c r="D90" i="8"/>
  <c r="O90" i="8" s="1"/>
  <c r="C90" i="8"/>
  <c r="N90" i="8" s="1"/>
  <c r="B90" i="8"/>
  <c r="A90" i="8"/>
  <c r="E89" i="8"/>
  <c r="P89" i="8" s="1"/>
  <c r="D89" i="8"/>
  <c r="O89" i="8" s="1"/>
  <c r="C89" i="8"/>
  <c r="N89" i="8" s="1"/>
  <c r="B89" i="8"/>
  <c r="A89" i="8"/>
  <c r="E88" i="8"/>
  <c r="P88" i="8" s="1"/>
  <c r="D88" i="8"/>
  <c r="O88" i="8" s="1"/>
  <c r="C88" i="8"/>
  <c r="N88" i="8" s="1"/>
  <c r="B88" i="8"/>
  <c r="A88" i="8"/>
  <c r="E87" i="8"/>
  <c r="P87" i="8" s="1"/>
  <c r="D87" i="8"/>
  <c r="O87" i="8" s="1"/>
  <c r="C87" i="8"/>
  <c r="N87" i="8" s="1"/>
  <c r="B87" i="8"/>
  <c r="A87" i="8"/>
  <c r="E86" i="8"/>
  <c r="P86" i="8" s="1"/>
  <c r="D86" i="8"/>
  <c r="O86" i="8" s="1"/>
  <c r="C86" i="8"/>
  <c r="N86" i="8" s="1"/>
  <c r="B86" i="8"/>
  <c r="A86" i="8"/>
  <c r="E85" i="8"/>
  <c r="P85" i="8" s="1"/>
  <c r="D85" i="8"/>
  <c r="O85" i="8" s="1"/>
  <c r="C85" i="8"/>
  <c r="N85" i="8" s="1"/>
  <c r="B85" i="8"/>
  <c r="A85" i="8"/>
  <c r="E84" i="8"/>
  <c r="P84" i="8" s="1"/>
  <c r="D84" i="8"/>
  <c r="O84" i="8" s="1"/>
  <c r="C84" i="8"/>
  <c r="N84" i="8" s="1"/>
  <c r="B84" i="8"/>
  <c r="A84" i="8"/>
  <c r="E83" i="8"/>
  <c r="P83" i="8" s="1"/>
  <c r="D83" i="8"/>
  <c r="O83" i="8" s="1"/>
  <c r="C83" i="8"/>
  <c r="N83" i="8" s="1"/>
  <c r="B83" i="8"/>
  <c r="A83" i="8"/>
  <c r="E82" i="8"/>
  <c r="P82" i="8" s="1"/>
  <c r="D82" i="8"/>
  <c r="O82" i="8" s="1"/>
  <c r="C82" i="8"/>
  <c r="N82" i="8" s="1"/>
  <c r="B82" i="8"/>
  <c r="A82" i="8"/>
  <c r="E81" i="8"/>
  <c r="P81" i="8" s="1"/>
  <c r="D81" i="8"/>
  <c r="O81" i="8" s="1"/>
  <c r="C81" i="8"/>
  <c r="N81" i="8" s="1"/>
  <c r="B81" i="8"/>
  <c r="A81" i="8"/>
  <c r="E80" i="8"/>
  <c r="P80" i="8" s="1"/>
  <c r="D80" i="8"/>
  <c r="O80" i="8" s="1"/>
  <c r="C80" i="8"/>
  <c r="N80" i="8" s="1"/>
  <c r="B80" i="8"/>
  <c r="A80" i="8"/>
  <c r="E79" i="8"/>
  <c r="P79" i="8" s="1"/>
  <c r="D79" i="8"/>
  <c r="O79" i="8" s="1"/>
  <c r="C79" i="8"/>
  <c r="N79" i="8" s="1"/>
  <c r="B79" i="8"/>
  <c r="A79" i="8"/>
  <c r="E78" i="8"/>
  <c r="P78" i="8" s="1"/>
  <c r="D78" i="8"/>
  <c r="O78" i="8" s="1"/>
  <c r="C78" i="8"/>
  <c r="N78" i="8" s="1"/>
  <c r="B78" i="8"/>
  <c r="A78" i="8"/>
  <c r="E77" i="8"/>
  <c r="P77" i="8" s="1"/>
  <c r="D77" i="8"/>
  <c r="O77" i="8" s="1"/>
  <c r="C77" i="8"/>
  <c r="N77" i="8" s="1"/>
  <c r="B77" i="8"/>
  <c r="A77" i="8"/>
  <c r="E76" i="8"/>
  <c r="P76" i="8" s="1"/>
  <c r="D76" i="8"/>
  <c r="O76" i="8" s="1"/>
  <c r="C76" i="8"/>
  <c r="N76" i="8" s="1"/>
  <c r="B76" i="8"/>
  <c r="A76" i="8"/>
  <c r="E75" i="8"/>
  <c r="P75" i="8" s="1"/>
  <c r="D75" i="8"/>
  <c r="O75" i="8" s="1"/>
  <c r="C75" i="8"/>
  <c r="N75" i="8" s="1"/>
  <c r="B75" i="8"/>
  <c r="A75" i="8"/>
  <c r="E74" i="8"/>
  <c r="P74" i="8" s="1"/>
  <c r="D74" i="8"/>
  <c r="O74" i="8" s="1"/>
  <c r="C74" i="8"/>
  <c r="N74" i="8" s="1"/>
  <c r="B74" i="8"/>
  <c r="A74" i="8"/>
  <c r="E73" i="8"/>
  <c r="P73" i="8" s="1"/>
  <c r="D73" i="8"/>
  <c r="O73" i="8" s="1"/>
  <c r="C73" i="8"/>
  <c r="N73" i="8" s="1"/>
  <c r="B73" i="8"/>
  <c r="A73" i="8"/>
  <c r="E72" i="8"/>
  <c r="P72" i="8" s="1"/>
  <c r="D72" i="8"/>
  <c r="O72" i="8" s="1"/>
  <c r="C72" i="8"/>
  <c r="N72" i="8" s="1"/>
  <c r="B72" i="8"/>
  <c r="A72" i="8"/>
  <c r="E71" i="8"/>
  <c r="P71" i="8" s="1"/>
  <c r="D71" i="8"/>
  <c r="O71" i="8" s="1"/>
  <c r="C71" i="8"/>
  <c r="N71" i="8" s="1"/>
  <c r="B71" i="8"/>
  <c r="A71" i="8"/>
  <c r="E70" i="8"/>
  <c r="P70" i="8" s="1"/>
  <c r="D70" i="8"/>
  <c r="O70" i="8" s="1"/>
  <c r="C70" i="8"/>
  <c r="N70" i="8" s="1"/>
  <c r="B70" i="8"/>
  <c r="A70" i="8"/>
  <c r="E69" i="8"/>
  <c r="P69" i="8" s="1"/>
  <c r="D69" i="8"/>
  <c r="O69" i="8" s="1"/>
  <c r="C69" i="8"/>
  <c r="N69" i="8" s="1"/>
  <c r="B69" i="8"/>
  <c r="A69" i="8"/>
  <c r="E68" i="8"/>
  <c r="P68" i="8" s="1"/>
  <c r="D68" i="8"/>
  <c r="O68" i="8" s="1"/>
  <c r="C68" i="8"/>
  <c r="N68" i="8" s="1"/>
  <c r="B68" i="8"/>
  <c r="A68" i="8"/>
  <c r="E67" i="8"/>
  <c r="P67" i="8" s="1"/>
  <c r="D67" i="8"/>
  <c r="O67" i="8" s="1"/>
  <c r="C67" i="8"/>
  <c r="N67" i="8" s="1"/>
  <c r="B67" i="8"/>
  <c r="A67" i="8"/>
  <c r="E66" i="8"/>
  <c r="P66" i="8" s="1"/>
  <c r="D66" i="8"/>
  <c r="O66" i="8" s="1"/>
  <c r="C66" i="8"/>
  <c r="N66" i="8" s="1"/>
  <c r="B66" i="8"/>
  <c r="A66" i="8"/>
  <c r="E65" i="8"/>
  <c r="P65" i="8" s="1"/>
  <c r="D65" i="8"/>
  <c r="O65" i="8" s="1"/>
  <c r="C65" i="8"/>
  <c r="N65" i="8" s="1"/>
  <c r="B65" i="8"/>
  <c r="A65" i="8"/>
  <c r="E64" i="8"/>
  <c r="P64" i="8" s="1"/>
  <c r="D64" i="8"/>
  <c r="O64" i="8" s="1"/>
  <c r="C64" i="8"/>
  <c r="N64" i="8" s="1"/>
  <c r="B64" i="8"/>
  <c r="A64" i="8"/>
  <c r="E63" i="8"/>
  <c r="P63" i="8" s="1"/>
  <c r="D63" i="8"/>
  <c r="O63" i="8" s="1"/>
  <c r="C63" i="8"/>
  <c r="N63" i="8" s="1"/>
  <c r="B63" i="8"/>
  <c r="A63" i="8"/>
  <c r="E62" i="8"/>
  <c r="P62" i="8" s="1"/>
  <c r="D62" i="8"/>
  <c r="O62" i="8" s="1"/>
  <c r="C62" i="8"/>
  <c r="N62" i="8" s="1"/>
  <c r="B62" i="8"/>
  <c r="A62" i="8"/>
  <c r="E61" i="8"/>
  <c r="P61" i="8" s="1"/>
  <c r="D61" i="8"/>
  <c r="O61" i="8" s="1"/>
  <c r="C61" i="8"/>
  <c r="N61" i="8" s="1"/>
  <c r="B61" i="8"/>
  <c r="A61" i="8"/>
  <c r="E60" i="8"/>
  <c r="P60" i="8" s="1"/>
  <c r="D60" i="8"/>
  <c r="O60" i="8" s="1"/>
  <c r="C60" i="8"/>
  <c r="N60" i="8" s="1"/>
  <c r="B60" i="8"/>
  <c r="A60" i="8"/>
  <c r="E59" i="8"/>
  <c r="P59" i="8" s="1"/>
  <c r="D59" i="8"/>
  <c r="O59" i="8" s="1"/>
  <c r="C59" i="8"/>
  <c r="N59" i="8" s="1"/>
  <c r="B59" i="8"/>
  <c r="A59" i="8"/>
  <c r="E58" i="8"/>
  <c r="P58" i="8" s="1"/>
  <c r="D58" i="8"/>
  <c r="O58" i="8" s="1"/>
  <c r="C58" i="8"/>
  <c r="N58" i="8" s="1"/>
  <c r="B58" i="8"/>
  <c r="A58" i="8"/>
  <c r="E57" i="8"/>
  <c r="P57" i="8" s="1"/>
  <c r="D57" i="8"/>
  <c r="O57" i="8" s="1"/>
  <c r="C57" i="8"/>
  <c r="N57" i="8" s="1"/>
  <c r="B57" i="8"/>
  <c r="A57" i="8"/>
  <c r="E56" i="8"/>
  <c r="P56" i="8" s="1"/>
  <c r="D56" i="8"/>
  <c r="O56" i="8" s="1"/>
  <c r="C56" i="8"/>
  <c r="N56" i="8" s="1"/>
  <c r="B56" i="8"/>
  <c r="A56" i="8"/>
  <c r="E55" i="8"/>
  <c r="P55" i="8" s="1"/>
  <c r="D55" i="8"/>
  <c r="O55" i="8" s="1"/>
  <c r="C55" i="8"/>
  <c r="N55" i="8" s="1"/>
  <c r="B55" i="8"/>
  <c r="A55" i="8"/>
  <c r="E54" i="8"/>
  <c r="P54" i="8" s="1"/>
  <c r="D54" i="8"/>
  <c r="O54" i="8" s="1"/>
  <c r="C54" i="8"/>
  <c r="N54" i="8" s="1"/>
  <c r="B54" i="8"/>
  <c r="A54" i="8"/>
  <c r="E53" i="8"/>
  <c r="P53" i="8" s="1"/>
  <c r="D53" i="8"/>
  <c r="O53" i="8" s="1"/>
  <c r="C53" i="8"/>
  <c r="N53" i="8" s="1"/>
  <c r="B53" i="8"/>
  <c r="A53" i="8"/>
  <c r="E52" i="8"/>
  <c r="P52" i="8" s="1"/>
  <c r="D52" i="8"/>
  <c r="O52" i="8" s="1"/>
  <c r="C52" i="8"/>
  <c r="N52" i="8" s="1"/>
  <c r="B52" i="8"/>
  <c r="A52" i="8"/>
  <c r="E51" i="8"/>
  <c r="P51" i="8" s="1"/>
  <c r="D51" i="8"/>
  <c r="O51" i="8" s="1"/>
  <c r="C51" i="8"/>
  <c r="N51" i="8" s="1"/>
  <c r="B51" i="8"/>
  <c r="A51" i="8"/>
  <c r="E50" i="8"/>
  <c r="P50" i="8" s="1"/>
  <c r="D50" i="8"/>
  <c r="O50" i="8" s="1"/>
  <c r="C50" i="8"/>
  <c r="N50" i="8" s="1"/>
  <c r="B50" i="8"/>
  <c r="A50" i="8"/>
  <c r="E49" i="8"/>
  <c r="P49" i="8" s="1"/>
  <c r="D49" i="8"/>
  <c r="O49" i="8" s="1"/>
  <c r="C49" i="8"/>
  <c r="N49" i="8" s="1"/>
  <c r="B49" i="8"/>
  <c r="A49" i="8"/>
  <c r="E48" i="8"/>
  <c r="P48" i="8" s="1"/>
  <c r="D48" i="8"/>
  <c r="O48" i="8" s="1"/>
  <c r="C48" i="8"/>
  <c r="N48" i="8" s="1"/>
  <c r="B48" i="8"/>
  <c r="A48" i="8"/>
  <c r="E47" i="8"/>
  <c r="P47" i="8" s="1"/>
  <c r="D47" i="8"/>
  <c r="O47" i="8" s="1"/>
  <c r="C47" i="8"/>
  <c r="N47" i="8" s="1"/>
  <c r="B47" i="8"/>
  <c r="A47" i="8"/>
  <c r="E46" i="8"/>
  <c r="P46" i="8" s="1"/>
  <c r="D46" i="8"/>
  <c r="O46" i="8" s="1"/>
  <c r="C46" i="8"/>
  <c r="N46" i="8" s="1"/>
  <c r="B46" i="8"/>
  <c r="A46" i="8"/>
  <c r="E45" i="8"/>
  <c r="P45" i="8" s="1"/>
  <c r="D45" i="8"/>
  <c r="O45" i="8" s="1"/>
  <c r="C45" i="8"/>
  <c r="N45" i="8" s="1"/>
  <c r="B45" i="8"/>
  <c r="A45" i="8"/>
  <c r="E44" i="8"/>
  <c r="P44" i="8" s="1"/>
  <c r="D44" i="8"/>
  <c r="O44" i="8" s="1"/>
  <c r="C44" i="8"/>
  <c r="N44" i="8" s="1"/>
  <c r="B44" i="8"/>
  <c r="A44" i="8"/>
  <c r="E43" i="8"/>
  <c r="P43" i="8" s="1"/>
  <c r="D43" i="8"/>
  <c r="O43" i="8" s="1"/>
  <c r="C43" i="8"/>
  <c r="N43" i="8" s="1"/>
  <c r="B43" i="8"/>
  <c r="A43" i="8"/>
  <c r="E42" i="8"/>
  <c r="P42" i="8" s="1"/>
  <c r="D42" i="8"/>
  <c r="O42" i="8" s="1"/>
  <c r="C42" i="8"/>
  <c r="N42" i="8" s="1"/>
  <c r="B42" i="8"/>
  <c r="A42" i="8"/>
  <c r="E41" i="8"/>
  <c r="P41" i="8" s="1"/>
  <c r="D41" i="8"/>
  <c r="O41" i="8" s="1"/>
  <c r="C41" i="8"/>
  <c r="N41" i="8" s="1"/>
  <c r="B41" i="8"/>
  <c r="A41" i="8"/>
  <c r="E40" i="8"/>
  <c r="P40" i="8" s="1"/>
  <c r="D40" i="8"/>
  <c r="O40" i="8" s="1"/>
  <c r="C40" i="8"/>
  <c r="N40" i="8" s="1"/>
  <c r="B40" i="8"/>
  <c r="A40" i="8"/>
  <c r="E39" i="8"/>
  <c r="P39" i="8" s="1"/>
  <c r="D39" i="8"/>
  <c r="O39" i="8" s="1"/>
  <c r="C39" i="8"/>
  <c r="N39" i="8" s="1"/>
  <c r="B39" i="8"/>
  <c r="A39" i="8"/>
  <c r="E38" i="8"/>
  <c r="P38" i="8" s="1"/>
  <c r="D38" i="8"/>
  <c r="O38" i="8" s="1"/>
  <c r="C38" i="8"/>
  <c r="N38" i="8" s="1"/>
  <c r="B38" i="8"/>
  <c r="A38" i="8"/>
  <c r="E37" i="8"/>
  <c r="P37" i="8" s="1"/>
  <c r="D37" i="8"/>
  <c r="O37" i="8" s="1"/>
  <c r="C37" i="8"/>
  <c r="N37" i="8" s="1"/>
  <c r="B37" i="8"/>
  <c r="A37" i="8"/>
  <c r="E36" i="8"/>
  <c r="P36" i="8" s="1"/>
  <c r="D36" i="8"/>
  <c r="O36" i="8" s="1"/>
  <c r="C36" i="8"/>
  <c r="N36" i="8" s="1"/>
  <c r="B36" i="8"/>
  <c r="A36" i="8"/>
  <c r="E35" i="8"/>
  <c r="P35" i="8" s="1"/>
  <c r="D35" i="8"/>
  <c r="O35" i="8" s="1"/>
  <c r="C35" i="8"/>
  <c r="N35" i="8" s="1"/>
  <c r="B35" i="8"/>
  <c r="A35" i="8"/>
  <c r="E34" i="8"/>
  <c r="P34" i="8" s="1"/>
  <c r="D34" i="8"/>
  <c r="O34" i="8" s="1"/>
  <c r="C34" i="8"/>
  <c r="N34" i="8" s="1"/>
  <c r="B34" i="8"/>
  <c r="A34" i="8"/>
  <c r="E33" i="8"/>
  <c r="P33" i="8" s="1"/>
  <c r="D33" i="8"/>
  <c r="O33" i="8" s="1"/>
  <c r="C33" i="8"/>
  <c r="N33" i="8" s="1"/>
  <c r="B33" i="8"/>
  <c r="A33" i="8"/>
  <c r="E32" i="8"/>
  <c r="P32" i="8" s="1"/>
  <c r="D32" i="8"/>
  <c r="O32" i="8" s="1"/>
  <c r="C32" i="8"/>
  <c r="N32" i="8" s="1"/>
  <c r="B32" i="8"/>
  <c r="A32" i="8"/>
  <c r="E31" i="8"/>
  <c r="P31" i="8" s="1"/>
  <c r="D31" i="8"/>
  <c r="O31" i="8" s="1"/>
  <c r="C31" i="8"/>
  <c r="N31" i="8" s="1"/>
  <c r="B31" i="8"/>
  <c r="A31" i="8"/>
  <c r="E30" i="8"/>
  <c r="P30" i="8" s="1"/>
  <c r="D30" i="8"/>
  <c r="O30" i="8" s="1"/>
  <c r="C30" i="8"/>
  <c r="N30" i="8" s="1"/>
  <c r="B30" i="8"/>
  <c r="A30" i="8"/>
  <c r="E29" i="8"/>
  <c r="P29" i="8" s="1"/>
  <c r="D29" i="8"/>
  <c r="O29" i="8" s="1"/>
  <c r="C29" i="8"/>
  <c r="N29" i="8" s="1"/>
  <c r="B29" i="8"/>
  <c r="A29" i="8"/>
  <c r="E28" i="8"/>
  <c r="P28" i="8" s="1"/>
  <c r="D28" i="8"/>
  <c r="O28" i="8" s="1"/>
  <c r="C28" i="8"/>
  <c r="N28" i="8" s="1"/>
  <c r="B28" i="8"/>
  <c r="A28" i="8"/>
  <c r="E27" i="8"/>
  <c r="P27" i="8" s="1"/>
  <c r="D27" i="8"/>
  <c r="O27" i="8" s="1"/>
  <c r="C27" i="8"/>
  <c r="N27" i="8" s="1"/>
  <c r="B27" i="8"/>
  <c r="A27" i="8"/>
  <c r="E26" i="8"/>
  <c r="P26" i="8" s="1"/>
  <c r="D26" i="8"/>
  <c r="O26" i="8" s="1"/>
  <c r="C26" i="8"/>
  <c r="N26" i="8" s="1"/>
  <c r="B26" i="8"/>
  <c r="A26" i="8"/>
  <c r="E25" i="8"/>
  <c r="P25" i="8" s="1"/>
  <c r="D25" i="8"/>
  <c r="O25" i="8" s="1"/>
  <c r="C25" i="8"/>
  <c r="N25" i="8" s="1"/>
  <c r="B25" i="8"/>
  <c r="A25" i="8"/>
  <c r="E24" i="8"/>
  <c r="P24" i="8" s="1"/>
  <c r="D24" i="8"/>
  <c r="O24" i="8" s="1"/>
  <c r="C24" i="8"/>
  <c r="N24" i="8" s="1"/>
  <c r="B24" i="8"/>
  <c r="A24" i="8"/>
  <c r="E23" i="8"/>
  <c r="P23" i="8" s="1"/>
  <c r="D23" i="8"/>
  <c r="O23" i="8" s="1"/>
  <c r="C23" i="8"/>
  <c r="N23" i="8" s="1"/>
  <c r="B23" i="8"/>
  <c r="A23" i="8"/>
  <c r="E22" i="8"/>
  <c r="P22" i="8" s="1"/>
  <c r="D22" i="8"/>
  <c r="O22" i="8" s="1"/>
  <c r="C22" i="8"/>
  <c r="N22" i="8" s="1"/>
  <c r="B22" i="8"/>
  <c r="A22" i="8"/>
  <c r="E21" i="8"/>
  <c r="P21" i="8" s="1"/>
  <c r="D21" i="8"/>
  <c r="O21" i="8" s="1"/>
  <c r="C21" i="8"/>
  <c r="N21" i="8" s="1"/>
  <c r="B21" i="8"/>
  <c r="A21" i="8"/>
  <c r="E20" i="8"/>
  <c r="P20" i="8" s="1"/>
  <c r="D20" i="8"/>
  <c r="O20" i="8" s="1"/>
  <c r="C20" i="8"/>
  <c r="N20" i="8" s="1"/>
  <c r="B20" i="8"/>
  <c r="A20" i="8"/>
  <c r="E19" i="8"/>
  <c r="P19" i="8" s="1"/>
  <c r="D19" i="8"/>
  <c r="O19" i="8" s="1"/>
  <c r="C19" i="8"/>
  <c r="N19" i="8" s="1"/>
  <c r="B19" i="8"/>
  <c r="A19" i="8"/>
  <c r="E18" i="8"/>
  <c r="P18" i="8" s="1"/>
  <c r="D18" i="8"/>
  <c r="O18" i="8" s="1"/>
  <c r="C18" i="8"/>
  <c r="N18" i="8" s="1"/>
  <c r="B18" i="8"/>
  <c r="A18" i="8"/>
  <c r="E17" i="8"/>
  <c r="P17" i="8" s="1"/>
  <c r="D17" i="8"/>
  <c r="O17" i="8" s="1"/>
  <c r="C17" i="8"/>
  <c r="N17" i="8" s="1"/>
  <c r="B17" i="8"/>
  <c r="A17" i="8"/>
  <c r="E16" i="8"/>
  <c r="P16" i="8" s="1"/>
  <c r="D16" i="8"/>
  <c r="O16" i="8" s="1"/>
  <c r="C16" i="8"/>
  <c r="N16" i="8" s="1"/>
  <c r="B16" i="8"/>
  <c r="A16" i="8"/>
  <c r="E15" i="8"/>
  <c r="P15" i="8" s="1"/>
  <c r="D15" i="8"/>
  <c r="O15" i="8" s="1"/>
  <c r="C15" i="8"/>
  <c r="N15" i="8" s="1"/>
  <c r="B15" i="8"/>
  <c r="A15" i="8"/>
  <c r="E14" i="8"/>
  <c r="P14" i="8" s="1"/>
  <c r="D14" i="8"/>
  <c r="O14" i="8" s="1"/>
  <c r="C14" i="8"/>
  <c r="N14" i="8" s="1"/>
  <c r="B14" i="8"/>
  <c r="A14" i="8"/>
  <c r="E13" i="8"/>
  <c r="P13" i="8" s="1"/>
  <c r="D13" i="8"/>
  <c r="O13" i="8" s="1"/>
  <c r="C13" i="8"/>
  <c r="N13" i="8" s="1"/>
  <c r="B13" i="8"/>
  <c r="A13" i="8"/>
  <c r="E12" i="8"/>
  <c r="P12" i="8" s="1"/>
  <c r="D12" i="8"/>
  <c r="O12" i="8" s="1"/>
  <c r="C12" i="8"/>
  <c r="N12" i="8" s="1"/>
  <c r="B12" i="8"/>
  <c r="A12" i="8"/>
  <c r="E11" i="8"/>
  <c r="P11" i="8" s="1"/>
  <c r="D11" i="8"/>
  <c r="O11" i="8" s="1"/>
  <c r="C11" i="8"/>
  <c r="N11" i="8" s="1"/>
  <c r="B11" i="8"/>
  <c r="A11" i="8"/>
  <c r="E10" i="8"/>
  <c r="P10" i="8" s="1"/>
  <c r="D10" i="8"/>
  <c r="O10" i="8" s="1"/>
  <c r="C10" i="8"/>
  <c r="N10" i="8" s="1"/>
  <c r="B10" i="8"/>
  <c r="A10" i="8"/>
  <c r="E9" i="8"/>
  <c r="P9" i="8" s="1"/>
  <c r="D9" i="8"/>
  <c r="O9" i="8" s="1"/>
  <c r="C9" i="8"/>
  <c r="N9" i="8" s="1"/>
  <c r="B9" i="8"/>
  <c r="A9" i="8"/>
  <c r="E8" i="8"/>
  <c r="P8" i="8" s="1"/>
  <c r="D8" i="8"/>
  <c r="O8" i="8" s="1"/>
  <c r="C8" i="8"/>
  <c r="N8" i="8" s="1"/>
  <c r="B8" i="8"/>
  <c r="A8" i="8"/>
  <c r="E7" i="8"/>
  <c r="P7" i="8" s="1"/>
  <c r="D7" i="8"/>
  <c r="O7" i="8" s="1"/>
  <c r="C7" i="8"/>
  <c r="N7" i="8" s="1"/>
  <c r="B7" i="8"/>
  <c r="A7" i="8"/>
  <c r="E6" i="8"/>
  <c r="P6" i="8" s="1"/>
  <c r="D6" i="8"/>
  <c r="O6" i="8" s="1"/>
  <c r="C6" i="8"/>
  <c r="N6" i="8" s="1"/>
  <c r="B6" i="8"/>
  <c r="A6" i="8"/>
  <c r="E5" i="8"/>
  <c r="P5" i="8" s="1"/>
  <c r="D5" i="8"/>
  <c r="O5" i="8" s="1"/>
  <c r="C5" i="8"/>
  <c r="N5" i="8" s="1"/>
  <c r="B5" i="8"/>
  <c r="A5" i="8"/>
  <c r="E4" i="8"/>
  <c r="D4" i="8"/>
  <c r="C4" i="8"/>
  <c r="B4" i="8"/>
  <c r="A4" i="8"/>
  <c r="E503" i="14"/>
  <c r="D503" i="14"/>
  <c r="C503" i="14"/>
  <c r="B503" i="14"/>
  <c r="A503" i="14"/>
  <c r="E502" i="14"/>
  <c r="D502" i="14"/>
  <c r="C502" i="14"/>
  <c r="B502" i="14"/>
  <c r="A502" i="14"/>
  <c r="E501" i="14"/>
  <c r="D501" i="14"/>
  <c r="C501" i="14"/>
  <c r="B501" i="14"/>
  <c r="A501" i="14"/>
  <c r="E500" i="14"/>
  <c r="D500" i="14"/>
  <c r="C500" i="14"/>
  <c r="B500" i="14"/>
  <c r="A500" i="14"/>
  <c r="E499" i="14"/>
  <c r="D499" i="14"/>
  <c r="C499" i="14"/>
  <c r="B499" i="14"/>
  <c r="A499" i="14"/>
  <c r="E498" i="14"/>
  <c r="D498" i="14"/>
  <c r="C498" i="14"/>
  <c r="B498" i="14"/>
  <c r="A498" i="14"/>
  <c r="E497" i="14"/>
  <c r="D497" i="14"/>
  <c r="C497" i="14"/>
  <c r="B497" i="14"/>
  <c r="A497" i="14"/>
  <c r="E496" i="14"/>
  <c r="D496" i="14"/>
  <c r="C496" i="14"/>
  <c r="B496" i="14"/>
  <c r="A496" i="14"/>
  <c r="E495" i="14"/>
  <c r="D495" i="14"/>
  <c r="C495" i="14"/>
  <c r="B495" i="14"/>
  <c r="A495" i="14"/>
  <c r="E494" i="14"/>
  <c r="D494" i="14"/>
  <c r="C494" i="14"/>
  <c r="B494" i="14"/>
  <c r="A494" i="14"/>
  <c r="E493" i="14"/>
  <c r="D493" i="14"/>
  <c r="C493" i="14"/>
  <c r="B493" i="14"/>
  <c r="A493" i="14"/>
  <c r="E492" i="14"/>
  <c r="D492" i="14"/>
  <c r="C492" i="14"/>
  <c r="B492" i="14"/>
  <c r="A492" i="14"/>
  <c r="E491" i="14"/>
  <c r="D491" i="14"/>
  <c r="C491" i="14"/>
  <c r="B491" i="14"/>
  <c r="A491" i="14"/>
  <c r="E490" i="14"/>
  <c r="D490" i="14"/>
  <c r="C490" i="14"/>
  <c r="B490" i="14"/>
  <c r="A490" i="14"/>
  <c r="E489" i="14"/>
  <c r="D489" i="14"/>
  <c r="C489" i="14"/>
  <c r="B489" i="14"/>
  <c r="A489" i="14"/>
  <c r="E488" i="14"/>
  <c r="D488" i="14"/>
  <c r="C488" i="14"/>
  <c r="B488" i="14"/>
  <c r="A488" i="14"/>
  <c r="E487" i="14"/>
  <c r="D487" i="14"/>
  <c r="C487" i="14"/>
  <c r="B487" i="14"/>
  <c r="A487" i="14"/>
  <c r="E486" i="14"/>
  <c r="D486" i="14"/>
  <c r="C486" i="14"/>
  <c r="B486" i="14"/>
  <c r="A486" i="14"/>
  <c r="E485" i="14"/>
  <c r="D485" i="14"/>
  <c r="C485" i="14"/>
  <c r="B485" i="14"/>
  <c r="A485" i="14"/>
  <c r="E484" i="14"/>
  <c r="D484" i="14"/>
  <c r="C484" i="14"/>
  <c r="B484" i="14"/>
  <c r="A484" i="14"/>
  <c r="E483" i="14"/>
  <c r="D483" i="14"/>
  <c r="C483" i="14"/>
  <c r="B483" i="14"/>
  <c r="A483" i="14"/>
  <c r="E482" i="14"/>
  <c r="D482" i="14"/>
  <c r="C482" i="14"/>
  <c r="B482" i="14"/>
  <c r="A482" i="14"/>
  <c r="E481" i="14"/>
  <c r="D481" i="14"/>
  <c r="C481" i="14"/>
  <c r="B481" i="14"/>
  <c r="A481" i="14"/>
  <c r="E480" i="14"/>
  <c r="D480" i="14"/>
  <c r="C480" i="14"/>
  <c r="B480" i="14"/>
  <c r="A480" i="14"/>
  <c r="E479" i="14"/>
  <c r="D479" i="14"/>
  <c r="C479" i="14"/>
  <c r="B479" i="14"/>
  <c r="A479" i="14"/>
  <c r="E478" i="14"/>
  <c r="D478" i="14"/>
  <c r="C478" i="14"/>
  <c r="B478" i="14"/>
  <c r="A478" i="14"/>
  <c r="E477" i="14"/>
  <c r="D477" i="14"/>
  <c r="C477" i="14"/>
  <c r="B477" i="14"/>
  <c r="A477" i="14"/>
  <c r="E476" i="14"/>
  <c r="D476" i="14"/>
  <c r="C476" i="14"/>
  <c r="B476" i="14"/>
  <c r="A476" i="14"/>
  <c r="E475" i="14"/>
  <c r="D475" i="14"/>
  <c r="C475" i="14"/>
  <c r="B475" i="14"/>
  <c r="A475" i="14"/>
  <c r="E474" i="14"/>
  <c r="D474" i="14"/>
  <c r="C474" i="14"/>
  <c r="B474" i="14"/>
  <c r="A474" i="14"/>
  <c r="E473" i="14"/>
  <c r="D473" i="14"/>
  <c r="C473" i="14"/>
  <c r="B473" i="14"/>
  <c r="A473" i="14"/>
  <c r="E472" i="14"/>
  <c r="D472" i="14"/>
  <c r="C472" i="14"/>
  <c r="B472" i="14"/>
  <c r="A472" i="14"/>
  <c r="E471" i="14"/>
  <c r="D471" i="14"/>
  <c r="C471" i="14"/>
  <c r="B471" i="14"/>
  <c r="A471" i="14"/>
  <c r="E470" i="14"/>
  <c r="D470" i="14"/>
  <c r="C470" i="14"/>
  <c r="B470" i="14"/>
  <c r="A470" i="14"/>
  <c r="E469" i="14"/>
  <c r="D469" i="14"/>
  <c r="C469" i="14"/>
  <c r="B469" i="14"/>
  <c r="A469" i="14"/>
  <c r="E468" i="14"/>
  <c r="D468" i="14"/>
  <c r="C468" i="14"/>
  <c r="B468" i="14"/>
  <c r="A468" i="14"/>
  <c r="E467" i="14"/>
  <c r="D467" i="14"/>
  <c r="C467" i="14"/>
  <c r="B467" i="14"/>
  <c r="A467" i="14"/>
  <c r="E466" i="14"/>
  <c r="D466" i="14"/>
  <c r="C466" i="14"/>
  <c r="B466" i="14"/>
  <c r="A466" i="14"/>
  <c r="E465" i="14"/>
  <c r="D465" i="14"/>
  <c r="C465" i="14"/>
  <c r="B465" i="14"/>
  <c r="A465" i="14"/>
  <c r="E464" i="14"/>
  <c r="D464" i="14"/>
  <c r="C464" i="14"/>
  <c r="B464" i="14"/>
  <c r="A464" i="14"/>
  <c r="E463" i="14"/>
  <c r="D463" i="14"/>
  <c r="C463" i="14"/>
  <c r="B463" i="14"/>
  <c r="A463" i="14"/>
  <c r="E462" i="14"/>
  <c r="D462" i="14"/>
  <c r="C462" i="14"/>
  <c r="B462" i="14"/>
  <c r="A462" i="14"/>
  <c r="E461" i="14"/>
  <c r="D461" i="14"/>
  <c r="C461" i="14"/>
  <c r="B461" i="14"/>
  <c r="A461" i="14"/>
  <c r="E460" i="14"/>
  <c r="D460" i="14"/>
  <c r="C460" i="14"/>
  <c r="B460" i="14"/>
  <c r="A460" i="14"/>
  <c r="E459" i="14"/>
  <c r="D459" i="14"/>
  <c r="C459" i="14"/>
  <c r="B459" i="14"/>
  <c r="A459" i="14"/>
  <c r="E458" i="14"/>
  <c r="D458" i="14"/>
  <c r="C458" i="14"/>
  <c r="B458" i="14"/>
  <c r="A458" i="14"/>
  <c r="E457" i="14"/>
  <c r="D457" i="14"/>
  <c r="C457" i="14"/>
  <c r="B457" i="14"/>
  <c r="A457" i="14"/>
  <c r="E456" i="14"/>
  <c r="D456" i="14"/>
  <c r="C456" i="14"/>
  <c r="B456" i="14"/>
  <c r="A456" i="14"/>
  <c r="E455" i="14"/>
  <c r="D455" i="14"/>
  <c r="C455" i="14"/>
  <c r="B455" i="14"/>
  <c r="A455" i="14"/>
  <c r="E454" i="14"/>
  <c r="D454" i="14"/>
  <c r="C454" i="14"/>
  <c r="B454" i="14"/>
  <c r="A454" i="14"/>
  <c r="E453" i="14"/>
  <c r="D453" i="14"/>
  <c r="C453" i="14"/>
  <c r="B453" i="14"/>
  <c r="A453" i="14"/>
  <c r="E452" i="14"/>
  <c r="D452" i="14"/>
  <c r="C452" i="14"/>
  <c r="B452" i="14"/>
  <c r="A452" i="14"/>
  <c r="E451" i="14"/>
  <c r="D451" i="14"/>
  <c r="C451" i="14"/>
  <c r="B451" i="14"/>
  <c r="A451" i="14"/>
  <c r="E450" i="14"/>
  <c r="D450" i="14"/>
  <c r="C450" i="14"/>
  <c r="B450" i="14"/>
  <c r="A450" i="14"/>
  <c r="E449" i="14"/>
  <c r="D449" i="14"/>
  <c r="C449" i="14"/>
  <c r="B449" i="14"/>
  <c r="A449" i="14"/>
  <c r="E448" i="14"/>
  <c r="D448" i="14"/>
  <c r="C448" i="14"/>
  <c r="B448" i="14"/>
  <c r="A448" i="14"/>
  <c r="E447" i="14"/>
  <c r="D447" i="14"/>
  <c r="C447" i="14"/>
  <c r="B447" i="14"/>
  <c r="A447" i="14"/>
  <c r="E446" i="14"/>
  <c r="D446" i="14"/>
  <c r="C446" i="14"/>
  <c r="B446" i="14"/>
  <c r="A446" i="14"/>
  <c r="E445" i="14"/>
  <c r="D445" i="14"/>
  <c r="C445" i="14"/>
  <c r="B445" i="14"/>
  <c r="A445" i="14"/>
  <c r="E444" i="14"/>
  <c r="D444" i="14"/>
  <c r="C444" i="14"/>
  <c r="B444" i="14"/>
  <c r="A444" i="14"/>
  <c r="E443" i="14"/>
  <c r="D443" i="14"/>
  <c r="C443" i="14"/>
  <c r="B443" i="14"/>
  <c r="A443" i="14"/>
  <c r="E442" i="14"/>
  <c r="D442" i="14"/>
  <c r="C442" i="14"/>
  <c r="B442" i="14"/>
  <c r="A442" i="14"/>
  <c r="E441" i="14"/>
  <c r="D441" i="14"/>
  <c r="C441" i="14"/>
  <c r="B441" i="14"/>
  <c r="A441" i="14"/>
  <c r="E440" i="14"/>
  <c r="D440" i="14"/>
  <c r="C440" i="14"/>
  <c r="B440" i="14"/>
  <c r="A440" i="14"/>
  <c r="E439" i="14"/>
  <c r="D439" i="14"/>
  <c r="C439" i="14"/>
  <c r="B439" i="14"/>
  <c r="A439" i="14"/>
  <c r="E438" i="14"/>
  <c r="D438" i="14"/>
  <c r="C438" i="14"/>
  <c r="B438" i="14"/>
  <c r="A438" i="14"/>
  <c r="E437" i="14"/>
  <c r="D437" i="14"/>
  <c r="C437" i="14"/>
  <c r="B437" i="14"/>
  <c r="A437" i="14"/>
  <c r="E436" i="14"/>
  <c r="D436" i="14"/>
  <c r="C436" i="14"/>
  <c r="B436" i="14"/>
  <c r="A436" i="14"/>
  <c r="E435" i="14"/>
  <c r="D435" i="14"/>
  <c r="C435" i="14"/>
  <c r="B435" i="14"/>
  <c r="A435" i="14"/>
  <c r="E434" i="14"/>
  <c r="D434" i="14"/>
  <c r="C434" i="14"/>
  <c r="B434" i="14"/>
  <c r="A434" i="14"/>
  <c r="E433" i="14"/>
  <c r="D433" i="14"/>
  <c r="C433" i="14"/>
  <c r="B433" i="14"/>
  <c r="A433" i="14"/>
  <c r="E432" i="14"/>
  <c r="D432" i="14"/>
  <c r="C432" i="14"/>
  <c r="B432" i="14"/>
  <c r="A432" i="14"/>
  <c r="E431" i="14"/>
  <c r="D431" i="14"/>
  <c r="C431" i="14"/>
  <c r="B431" i="14"/>
  <c r="A431" i="14"/>
  <c r="E430" i="14"/>
  <c r="D430" i="14"/>
  <c r="C430" i="14"/>
  <c r="B430" i="14"/>
  <c r="A430" i="14"/>
  <c r="E429" i="14"/>
  <c r="D429" i="14"/>
  <c r="C429" i="14"/>
  <c r="B429" i="14"/>
  <c r="A429" i="14"/>
  <c r="E428" i="14"/>
  <c r="D428" i="14"/>
  <c r="C428" i="14"/>
  <c r="B428" i="14"/>
  <c r="A428" i="14"/>
  <c r="E427" i="14"/>
  <c r="D427" i="14"/>
  <c r="C427" i="14"/>
  <c r="B427" i="14"/>
  <c r="A427" i="14"/>
  <c r="E426" i="14"/>
  <c r="D426" i="14"/>
  <c r="C426" i="14"/>
  <c r="B426" i="14"/>
  <c r="A426" i="14"/>
  <c r="E425" i="14"/>
  <c r="D425" i="14"/>
  <c r="C425" i="14"/>
  <c r="B425" i="14"/>
  <c r="A425" i="14"/>
  <c r="E424" i="14"/>
  <c r="D424" i="14"/>
  <c r="C424" i="14"/>
  <c r="B424" i="14"/>
  <c r="A424" i="14"/>
  <c r="E423" i="14"/>
  <c r="D423" i="14"/>
  <c r="C423" i="14"/>
  <c r="B423" i="14"/>
  <c r="A423" i="14"/>
  <c r="E422" i="14"/>
  <c r="D422" i="14"/>
  <c r="C422" i="14"/>
  <c r="B422" i="14"/>
  <c r="A422" i="14"/>
  <c r="E421" i="14"/>
  <c r="D421" i="14"/>
  <c r="C421" i="14"/>
  <c r="B421" i="14"/>
  <c r="A421" i="14"/>
  <c r="E420" i="14"/>
  <c r="D420" i="14"/>
  <c r="C420" i="14"/>
  <c r="B420" i="14"/>
  <c r="A420" i="14"/>
  <c r="E419" i="14"/>
  <c r="D419" i="14"/>
  <c r="C419" i="14"/>
  <c r="B419" i="14"/>
  <c r="A419" i="14"/>
  <c r="E418" i="14"/>
  <c r="D418" i="14"/>
  <c r="C418" i="14"/>
  <c r="B418" i="14"/>
  <c r="A418" i="14"/>
  <c r="E417" i="14"/>
  <c r="D417" i="14"/>
  <c r="C417" i="14"/>
  <c r="B417" i="14"/>
  <c r="A417" i="14"/>
  <c r="E416" i="14"/>
  <c r="D416" i="14"/>
  <c r="C416" i="14"/>
  <c r="B416" i="14"/>
  <c r="A416" i="14"/>
  <c r="E415" i="14"/>
  <c r="D415" i="14"/>
  <c r="C415" i="14"/>
  <c r="B415" i="14"/>
  <c r="A415" i="14"/>
  <c r="E414" i="14"/>
  <c r="D414" i="14"/>
  <c r="C414" i="14"/>
  <c r="B414" i="14"/>
  <c r="A414" i="14"/>
  <c r="E413" i="14"/>
  <c r="D413" i="14"/>
  <c r="C413" i="14"/>
  <c r="B413" i="14"/>
  <c r="A413" i="14"/>
  <c r="E412" i="14"/>
  <c r="D412" i="14"/>
  <c r="C412" i="14"/>
  <c r="B412" i="14"/>
  <c r="A412" i="14"/>
  <c r="E411" i="14"/>
  <c r="D411" i="14"/>
  <c r="C411" i="14"/>
  <c r="B411" i="14"/>
  <c r="A411" i="14"/>
  <c r="E410" i="14"/>
  <c r="D410" i="14"/>
  <c r="C410" i="14"/>
  <c r="B410" i="14"/>
  <c r="A410" i="14"/>
  <c r="E409" i="14"/>
  <c r="D409" i="14"/>
  <c r="C409" i="14"/>
  <c r="B409" i="14"/>
  <c r="A409" i="14"/>
  <c r="E408" i="14"/>
  <c r="D408" i="14"/>
  <c r="C408" i="14"/>
  <c r="B408" i="14"/>
  <c r="A408" i="14"/>
  <c r="E407" i="14"/>
  <c r="D407" i="14"/>
  <c r="C407" i="14"/>
  <c r="B407" i="14"/>
  <c r="A407" i="14"/>
  <c r="E406" i="14"/>
  <c r="D406" i="14"/>
  <c r="C406" i="14"/>
  <c r="B406" i="14"/>
  <c r="A406" i="14"/>
  <c r="E405" i="14"/>
  <c r="D405" i="14"/>
  <c r="C405" i="14"/>
  <c r="B405" i="14"/>
  <c r="A405" i="14"/>
  <c r="E404" i="14"/>
  <c r="D404" i="14"/>
  <c r="C404" i="14"/>
  <c r="B404" i="14"/>
  <c r="A404" i="14"/>
  <c r="E403" i="14"/>
  <c r="D403" i="14"/>
  <c r="C403" i="14"/>
  <c r="B403" i="14"/>
  <c r="A403" i="14"/>
  <c r="E402" i="14"/>
  <c r="D402" i="14"/>
  <c r="C402" i="14"/>
  <c r="B402" i="14"/>
  <c r="A402" i="14"/>
  <c r="E401" i="14"/>
  <c r="D401" i="14"/>
  <c r="C401" i="14"/>
  <c r="B401" i="14"/>
  <c r="A401" i="14"/>
  <c r="E400" i="14"/>
  <c r="D400" i="14"/>
  <c r="C400" i="14"/>
  <c r="B400" i="14"/>
  <c r="A400" i="14"/>
  <c r="E399" i="14"/>
  <c r="D399" i="14"/>
  <c r="C399" i="14"/>
  <c r="B399" i="14"/>
  <c r="A399" i="14"/>
  <c r="E398" i="14"/>
  <c r="D398" i="14"/>
  <c r="C398" i="14"/>
  <c r="B398" i="14"/>
  <c r="A398" i="14"/>
  <c r="E397" i="14"/>
  <c r="D397" i="14"/>
  <c r="C397" i="14"/>
  <c r="B397" i="14"/>
  <c r="A397" i="14"/>
  <c r="E396" i="14"/>
  <c r="D396" i="14"/>
  <c r="C396" i="14"/>
  <c r="B396" i="14"/>
  <c r="A396" i="14"/>
  <c r="E395" i="14"/>
  <c r="D395" i="14"/>
  <c r="C395" i="14"/>
  <c r="B395" i="14"/>
  <c r="A395" i="14"/>
  <c r="E394" i="14"/>
  <c r="D394" i="14"/>
  <c r="C394" i="14"/>
  <c r="B394" i="14"/>
  <c r="A394" i="14"/>
  <c r="E393" i="14"/>
  <c r="D393" i="14"/>
  <c r="C393" i="14"/>
  <c r="B393" i="14"/>
  <c r="A393" i="14"/>
  <c r="E392" i="14"/>
  <c r="D392" i="14"/>
  <c r="C392" i="14"/>
  <c r="B392" i="14"/>
  <c r="A392" i="14"/>
  <c r="E391" i="14"/>
  <c r="D391" i="14"/>
  <c r="C391" i="14"/>
  <c r="B391" i="14"/>
  <c r="A391" i="14"/>
  <c r="E390" i="14"/>
  <c r="D390" i="14"/>
  <c r="C390" i="14"/>
  <c r="B390" i="14"/>
  <c r="A390" i="14"/>
  <c r="E389" i="14"/>
  <c r="D389" i="14"/>
  <c r="C389" i="14"/>
  <c r="B389" i="14"/>
  <c r="A389" i="14"/>
  <c r="E388" i="14"/>
  <c r="D388" i="14"/>
  <c r="C388" i="14"/>
  <c r="B388" i="14"/>
  <c r="A388" i="14"/>
  <c r="E387" i="14"/>
  <c r="D387" i="14"/>
  <c r="C387" i="14"/>
  <c r="B387" i="14"/>
  <c r="A387" i="14"/>
  <c r="E386" i="14"/>
  <c r="D386" i="14"/>
  <c r="C386" i="14"/>
  <c r="B386" i="14"/>
  <c r="A386" i="14"/>
  <c r="E385" i="14"/>
  <c r="D385" i="14"/>
  <c r="C385" i="14"/>
  <c r="B385" i="14"/>
  <c r="A385" i="14"/>
  <c r="E384" i="14"/>
  <c r="D384" i="14"/>
  <c r="C384" i="14"/>
  <c r="B384" i="14"/>
  <c r="A384" i="14"/>
  <c r="E383" i="14"/>
  <c r="D383" i="14"/>
  <c r="C383" i="14"/>
  <c r="B383" i="14"/>
  <c r="A383" i="14"/>
  <c r="E382" i="14"/>
  <c r="D382" i="14"/>
  <c r="C382" i="14"/>
  <c r="B382" i="14"/>
  <c r="A382" i="14"/>
  <c r="E381" i="14"/>
  <c r="D381" i="14"/>
  <c r="C381" i="14"/>
  <c r="B381" i="14"/>
  <c r="A381" i="14"/>
  <c r="E380" i="14"/>
  <c r="D380" i="14"/>
  <c r="C380" i="14"/>
  <c r="B380" i="14"/>
  <c r="A380" i="14"/>
  <c r="E379" i="14"/>
  <c r="D379" i="14"/>
  <c r="C379" i="14"/>
  <c r="B379" i="14"/>
  <c r="A379" i="14"/>
  <c r="E378" i="14"/>
  <c r="D378" i="14"/>
  <c r="C378" i="14"/>
  <c r="B378" i="14"/>
  <c r="A378" i="14"/>
  <c r="E377" i="14"/>
  <c r="D377" i="14"/>
  <c r="C377" i="14"/>
  <c r="B377" i="14"/>
  <c r="A377" i="14"/>
  <c r="E376" i="14"/>
  <c r="D376" i="14"/>
  <c r="C376" i="14"/>
  <c r="B376" i="14"/>
  <c r="A376" i="14"/>
  <c r="E375" i="14"/>
  <c r="D375" i="14"/>
  <c r="C375" i="14"/>
  <c r="B375" i="14"/>
  <c r="A375" i="14"/>
  <c r="E374" i="14"/>
  <c r="D374" i="14"/>
  <c r="C374" i="14"/>
  <c r="B374" i="14"/>
  <c r="A374" i="14"/>
  <c r="E373" i="14"/>
  <c r="D373" i="14"/>
  <c r="C373" i="14"/>
  <c r="B373" i="14"/>
  <c r="A373" i="14"/>
  <c r="E372" i="14"/>
  <c r="D372" i="14"/>
  <c r="C372" i="14"/>
  <c r="B372" i="14"/>
  <c r="A372" i="14"/>
  <c r="E371" i="14"/>
  <c r="D371" i="14"/>
  <c r="C371" i="14"/>
  <c r="B371" i="14"/>
  <c r="A371" i="14"/>
  <c r="E370" i="14"/>
  <c r="D370" i="14"/>
  <c r="C370" i="14"/>
  <c r="B370" i="14"/>
  <c r="A370" i="14"/>
  <c r="E369" i="14"/>
  <c r="D369" i="14"/>
  <c r="C369" i="14"/>
  <c r="B369" i="14"/>
  <c r="A369" i="14"/>
  <c r="E368" i="14"/>
  <c r="D368" i="14"/>
  <c r="C368" i="14"/>
  <c r="B368" i="14"/>
  <c r="A368" i="14"/>
  <c r="E367" i="14"/>
  <c r="D367" i="14"/>
  <c r="C367" i="14"/>
  <c r="B367" i="14"/>
  <c r="A367" i="14"/>
  <c r="E366" i="14"/>
  <c r="D366" i="14"/>
  <c r="C366" i="14"/>
  <c r="B366" i="14"/>
  <c r="A366" i="14"/>
  <c r="E365" i="14"/>
  <c r="D365" i="14"/>
  <c r="C365" i="14"/>
  <c r="B365" i="14"/>
  <c r="A365" i="14"/>
  <c r="E364" i="14"/>
  <c r="D364" i="14"/>
  <c r="C364" i="14"/>
  <c r="B364" i="14"/>
  <c r="A364" i="14"/>
  <c r="E363" i="14"/>
  <c r="D363" i="14"/>
  <c r="C363" i="14"/>
  <c r="B363" i="14"/>
  <c r="A363" i="14"/>
  <c r="E362" i="14"/>
  <c r="D362" i="14"/>
  <c r="C362" i="14"/>
  <c r="B362" i="14"/>
  <c r="A362" i="14"/>
  <c r="E361" i="14"/>
  <c r="D361" i="14"/>
  <c r="C361" i="14"/>
  <c r="B361" i="14"/>
  <c r="A361" i="14"/>
  <c r="E360" i="14"/>
  <c r="D360" i="14"/>
  <c r="C360" i="14"/>
  <c r="B360" i="14"/>
  <c r="A360" i="14"/>
  <c r="E359" i="14"/>
  <c r="D359" i="14"/>
  <c r="C359" i="14"/>
  <c r="B359" i="14"/>
  <c r="A359" i="14"/>
  <c r="E358" i="14"/>
  <c r="D358" i="14"/>
  <c r="C358" i="14"/>
  <c r="B358" i="14"/>
  <c r="A358" i="14"/>
  <c r="E357" i="14"/>
  <c r="D357" i="14"/>
  <c r="C357" i="14"/>
  <c r="B357" i="14"/>
  <c r="A357" i="14"/>
  <c r="E356" i="14"/>
  <c r="D356" i="14"/>
  <c r="C356" i="14"/>
  <c r="B356" i="14"/>
  <c r="A356" i="14"/>
  <c r="E355" i="14"/>
  <c r="D355" i="14"/>
  <c r="C355" i="14"/>
  <c r="B355" i="14"/>
  <c r="A355" i="14"/>
  <c r="E354" i="14"/>
  <c r="D354" i="14"/>
  <c r="C354" i="14"/>
  <c r="B354" i="14"/>
  <c r="A354" i="14"/>
  <c r="E353" i="14"/>
  <c r="D353" i="14"/>
  <c r="C353" i="14"/>
  <c r="B353" i="14"/>
  <c r="A353" i="14"/>
  <c r="E352" i="14"/>
  <c r="D352" i="14"/>
  <c r="C352" i="14"/>
  <c r="B352" i="14"/>
  <c r="A352" i="14"/>
  <c r="E351" i="14"/>
  <c r="D351" i="14"/>
  <c r="C351" i="14"/>
  <c r="B351" i="14"/>
  <c r="A351" i="14"/>
  <c r="E350" i="14"/>
  <c r="D350" i="14"/>
  <c r="C350" i="14"/>
  <c r="B350" i="14"/>
  <c r="A350" i="14"/>
  <c r="E349" i="14"/>
  <c r="D349" i="14"/>
  <c r="C349" i="14"/>
  <c r="B349" i="14"/>
  <c r="A349" i="14"/>
  <c r="E348" i="14"/>
  <c r="D348" i="14"/>
  <c r="C348" i="14"/>
  <c r="B348" i="14"/>
  <c r="A348" i="14"/>
  <c r="E347" i="14"/>
  <c r="D347" i="14"/>
  <c r="C347" i="14"/>
  <c r="B347" i="14"/>
  <c r="A347" i="14"/>
  <c r="E346" i="14"/>
  <c r="D346" i="14"/>
  <c r="C346" i="14"/>
  <c r="B346" i="14"/>
  <c r="A346" i="14"/>
  <c r="E345" i="14"/>
  <c r="D345" i="14"/>
  <c r="C345" i="14"/>
  <c r="B345" i="14"/>
  <c r="A345" i="14"/>
  <c r="E344" i="14"/>
  <c r="D344" i="14"/>
  <c r="C344" i="14"/>
  <c r="B344" i="14"/>
  <c r="A344" i="14"/>
  <c r="E343" i="14"/>
  <c r="D343" i="14"/>
  <c r="C343" i="14"/>
  <c r="B343" i="14"/>
  <c r="A343" i="14"/>
  <c r="E342" i="14"/>
  <c r="D342" i="14"/>
  <c r="C342" i="14"/>
  <c r="B342" i="14"/>
  <c r="A342" i="14"/>
  <c r="E341" i="14"/>
  <c r="D341" i="14"/>
  <c r="C341" i="14"/>
  <c r="B341" i="14"/>
  <c r="A341" i="14"/>
  <c r="E340" i="14"/>
  <c r="D340" i="14"/>
  <c r="C340" i="14"/>
  <c r="B340" i="14"/>
  <c r="A340" i="14"/>
  <c r="E339" i="14"/>
  <c r="D339" i="14"/>
  <c r="C339" i="14"/>
  <c r="B339" i="14"/>
  <c r="A339" i="14"/>
  <c r="E338" i="14"/>
  <c r="D338" i="14"/>
  <c r="C338" i="14"/>
  <c r="B338" i="14"/>
  <c r="A338" i="14"/>
  <c r="E337" i="14"/>
  <c r="D337" i="14"/>
  <c r="C337" i="14"/>
  <c r="B337" i="14"/>
  <c r="A337" i="14"/>
  <c r="E336" i="14"/>
  <c r="D336" i="14"/>
  <c r="C336" i="14"/>
  <c r="B336" i="14"/>
  <c r="A336" i="14"/>
  <c r="E335" i="14"/>
  <c r="D335" i="14"/>
  <c r="C335" i="14"/>
  <c r="B335" i="14"/>
  <c r="A335" i="14"/>
  <c r="E334" i="14"/>
  <c r="D334" i="14"/>
  <c r="C334" i="14"/>
  <c r="B334" i="14"/>
  <c r="A334" i="14"/>
  <c r="E333" i="14"/>
  <c r="D333" i="14"/>
  <c r="C333" i="14"/>
  <c r="B333" i="14"/>
  <c r="A333" i="14"/>
  <c r="E332" i="14"/>
  <c r="D332" i="14"/>
  <c r="C332" i="14"/>
  <c r="B332" i="14"/>
  <c r="A332" i="14"/>
  <c r="E331" i="14"/>
  <c r="D331" i="14"/>
  <c r="C331" i="14"/>
  <c r="B331" i="14"/>
  <c r="A331" i="14"/>
  <c r="E330" i="14"/>
  <c r="D330" i="14"/>
  <c r="C330" i="14"/>
  <c r="B330" i="14"/>
  <c r="A330" i="14"/>
  <c r="E329" i="14"/>
  <c r="D329" i="14"/>
  <c r="C329" i="14"/>
  <c r="B329" i="14"/>
  <c r="A329" i="14"/>
  <c r="E328" i="14"/>
  <c r="D328" i="14"/>
  <c r="C328" i="14"/>
  <c r="B328" i="14"/>
  <c r="A328" i="14"/>
  <c r="E327" i="14"/>
  <c r="D327" i="14"/>
  <c r="C327" i="14"/>
  <c r="B327" i="14"/>
  <c r="A327" i="14"/>
  <c r="E326" i="14"/>
  <c r="D326" i="14"/>
  <c r="C326" i="14"/>
  <c r="B326" i="14"/>
  <c r="A326" i="14"/>
  <c r="E325" i="14"/>
  <c r="D325" i="14"/>
  <c r="C325" i="14"/>
  <c r="B325" i="14"/>
  <c r="A325" i="14"/>
  <c r="E324" i="14"/>
  <c r="D324" i="14"/>
  <c r="C324" i="14"/>
  <c r="B324" i="14"/>
  <c r="A324" i="14"/>
  <c r="E323" i="14"/>
  <c r="D323" i="14"/>
  <c r="C323" i="14"/>
  <c r="B323" i="14"/>
  <c r="A323" i="14"/>
  <c r="E322" i="14"/>
  <c r="D322" i="14"/>
  <c r="C322" i="14"/>
  <c r="B322" i="14"/>
  <c r="A322" i="14"/>
  <c r="E321" i="14"/>
  <c r="D321" i="14"/>
  <c r="C321" i="14"/>
  <c r="B321" i="14"/>
  <c r="A321" i="14"/>
  <c r="E320" i="14"/>
  <c r="D320" i="14"/>
  <c r="C320" i="14"/>
  <c r="B320" i="14"/>
  <c r="A320" i="14"/>
  <c r="E319" i="14"/>
  <c r="D319" i="14"/>
  <c r="C319" i="14"/>
  <c r="B319" i="14"/>
  <c r="A319" i="14"/>
  <c r="E318" i="14"/>
  <c r="D318" i="14"/>
  <c r="C318" i="14"/>
  <c r="B318" i="14"/>
  <c r="A318" i="14"/>
  <c r="E317" i="14"/>
  <c r="D317" i="14"/>
  <c r="C317" i="14"/>
  <c r="B317" i="14"/>
  <c r="A317" i="14"/>
  <c r="E316" i="14"/>
  <c r="D316" i="14"/>
  <c r="C316" i="14"/>
  <c r="B316" i="14"/>
  <c r="A316" i="14"/>
  <c r="E315" i="14"/>
  <c r="D315" i="14"/>
  <c r="C315" i="14"/>
  <c r="B315" i="14"/>
  <c r="A315" i="14"/>
  <c r="E314" i="14"/>
  <c r="D314" i="14"/>
  <c r="C314" i="14"/>
  <c r="B314" i="14"/>
  <c r="A314" i="14"/>
  <c r="E313" i="14"/>
  <c r="D313" i="14"/>
  <c r="C313" i="14"/>
  <c r="B313" i="14"/>
  <c r="A313" i="14"/>
  <c r="E312" i="14"/>
  <c r="D312" i="14"/>
  <c r="C312" i="14"/>
  <c r="B312" i="14"/>
  <c r="A312" i="14"/>
  <c r="E311" i="14"/>
  <c r="D311" i="14"/>
  <c r="C311" i="14"/>
  <c r="B311" i="14"/>
  <c r="A311" i="14"/>
  <c r="E310" i="14"/>
  <c r="D310" i="14"/>
  <c r="C310" i="14"/>
  <c r="B310" i="14"/>
  <c r="A310" i="14"/>
  <c r="E309" i="14"/>
  <c r="D309" i="14"/>
  <c r="C309" i="14"/>
  <c r="B309" i="14"/>
  <c r="A309" i="14"/>
  <c r="E308" i="14"/>
  <c r="D308" i="14"/>
  <c r="C308" i="14"/>
  <c r="B308" i="14"/>
  <c r="A308" i="14"/>
  <c r="E307" i="14"/>
  <c r="D307" i="14"/>
  <c r="C307" i="14"/>
  <c r="B307" i="14"/>
  <c r="A307" i="14"/>
  <c r="E306" i="14"/>
  <c r="D306" i="14"/>
  <c r="C306" i="14"/>
  <c r="B306" i="14"/>
  <c r="A306" i="14"/>
  <c r="E305" i="14"/>
  <c r="D305" i="14"/>
  <c r="C305" i="14"/>
  <c r="B305" i="14"/>
  <c r="A305" i="14"/>
  <c r="E304" i="14"/>
  <c r="D304" i="14"/>
  <c r="C304" i="14"/>
  <c r="B304" i="14"/>
  <c r="A304" i="14"/>
  <c r="E303" i="14"/>
  <c r="D303" i="14"/>
  <c r="C303" i="14"/>
  <c r="B303" i="14"/>
  <c r="A303" i="14"/>
  <c r="E302" i="14"/>
  <c r="D302" i="14"/>
  <c r="C302" i="14"/>
  <c r="B302" i="14"/>
  <c r="A302" i="14"/>
  <c r="E301" i="14"/>
  <c r="D301" i="14"/>
  <c r="C301" i="14"/>
  <c r="B301" i="14"/>
  <c r="A301" i="14"/>
  <c r="E300" i="14"/>
  <c r="D300" i="14"/>
  <c r="C300" i="14"/>
  <c r="B300" i="14"/>
  <c r="A300" i="14"/>
  <c r="E299" i="14"/>
  <c r="D299" i="14"/>
  <c r="C299" i="14"/>
  <c r="B299" i="14"/>
  <c r="A299" i="14"/>
  <c r="E298" i="14"/>
  <c r="D298" i="14"/>
  <c r="C298" i="14"/>
  <c r="B298" i="14"/>
  <c r="A298" i="14"/>
  <c r="E297" i="14"/>
  <c r="D297" i="14"/>
  <c r="C297" i="14"/>
  <c r="B297" i="14"/>
  <c r="A297" i="14"/>
  <c r="E296" i="14"/>
  <c r="D296" i="14"/>
  <c r="C296" i="14"/>
  <c r="B296" i="14"/>
  <c r="A296" i="14"/>
  <c r="E295" i="14"/>
  <c r="D295" i="14"/>
  <c r="C295" i="14"/>
  <c r="B295" i="14"/>
  <c r="A295" i="14"/>
  <c r="E294" i="14"/>
  <c r="D294" i="14"/>
  <c r="C294" i="14"/>
  <c r="B294" i="14"/>
  <c r="A294" i="14"/>
  <c r="E293" i="14"/>
  <c r="D293" i="14"/>
  <c r="C293" i="14"/>
  <c r="B293" i="14"/>
  <c r="A293" i="14"/>
  <c r="E292" i="14"/>
  <c r="D292" i="14"/>
  <c r="C292" i="14"/>
  <c r="B292" i="14"/>
  <c r="A292" i="14"/>
  <c r="E291" i="14"/>
  <c r="D291" i="14"/>
  <c r="C291" i="14"/>
  <c r="B291" i="14"/>
  <c r="A291" i="14"/>
  <c r="E290" i="14"/>
  <c r="D290" i="14"/>
  <c r="C290" i="14"/>
  <c r="B290" i="14"/>
  <c r="A290" i="14"/>
  <c r="E289" i="14"/>
  <c r="D289" i="14"/>
  <c r="C289" i="14"/>
  <c r="B289" i="14"/>
  <c r="A289" i="14"/>
  <c r="E288" i="14"/>
  <c r="D288" i="14"/>
  <c r="C288" i="14"/>
  <c r="B288" i="14"/>
  <c r="A288" i="14"/>
  <c r="E287" i="14"/>
  <c r="D287" i="14"/>
  <c r="C287" i="14"/>
  <c r="B287" i="14"/>
  <c r="A287" i="14"/>
  <c r="E286" i="14"/>
  <c r="D286" i="14"/>
  <c r="C286" i="14"/>
  <c r="B286" i="14"/>
  <c r="A286" i="14"/>
  <c r="E285" i="14"/>
  <c r="D285" i="14"/>
  <c r="C285" i="14"/>
  <c r="B285" i="14"/>
  <c r="A285" i="14"/>
  <c r="E284" i="14"/>
  <c r="D284" i="14"/>
  <c r="C284" i="14"/>
  <c r="B284" i="14"/>
  <c r="A284" i="14"/>
  <c r="E283" i="14"/>
  <c r="D283" i="14"/>
  <c r="C283" i="14"/>
  <c r="B283" i="14"/>
  <c r="A283" i="14"/>
  <c r="E282" i="14"/>
  <c r="D282" i="14"/>
  <c r="C282" i="14"/>
  <c r="B282" i="14"/>
  <c r="A282" i="14"/>
  <c r="E281" i="14"/>
  <c r="D281" i="14"/>
  <c r="C281" i="14"/>
  <c r="B281" i="14"/>
  <c r="A281" i="14"/>
  <c r="E280" i="14"/>
  <c r="D280" i="14"/>
  <c r="C280" i="14"/>
  <c r="B280" i="14"/>
  <c r="A280" i="14"/>
  <c r="E279" i="14"/>
  <c r="D279" i="14"/>
  <c r="C279" i="14"/>
  <c r="B279" i="14"/>
  <c r="A279" i="14"/>
  <c r="E278" i="14"/>
  <c r="D278" i="14"/>
  <c r="C278" i="14"/>
  <c r="B278" i="14"/>
  <c r="A278" i="14"/>
  <c r="E277" i="14"/>
  <c r="D277" i="14"/>
  <c r="C277" i="14"/>
  <c r="B277" i="14"/>
  <c r="A277" i="14"/>
  <c r="E276" i="14"/>
  <c r="D276" i="14"/>
  <c r="C276" i="14"/>
  <c r="B276" i="14"/>
  <c r="A276" i="14"/>
  <c r="E275" i="14"/>
  <c r="D275" i="14"/>
  <c r="C275" i="14"/>
  <c r="B275" i="14"/>
  <c r="A275" i="14"/>
  <c r="E274" i="14"/>
  <c r="D274" i="14"/>
  <c r="C274" i="14"/>
  <c r="B274" i="14"/>
  <c r="A274" i="14"/>
  <c r="E273" i="14"/>
  <c r="D273" i="14"/>
  <c r="C273" i="14"/>
  <c r="B273" i="14"/>
  <c r="A273" i="14"/>
  <c r="E272" i="14"/>
  <c r="D272" i="14"/>
  <c r="C272" i="14"/>
  <c r="B272" i="14"/>
  <c r="A272" i="14"/>
  <c r="E271" i="14"/>
  <c r="D271" i="14"/>
  <c r="C271" i="14"/>
  <c r="B271" i="14"/>
  <c r="A271" i="14"/>
  <c r="E270" i="14"/>
  <c r="D270" i="14"/>
  <c r="C270" i="14"/>
  <c r="B270" i="14"/>
  <c r="A270" i="14"/>
  <c r="E269" i="14"/>
  <c r="D269" i="14"/>
  <c r="C269" i="14"/>
  <c r="B269" i="14"/>
  <c r="A269" i="14"/>
  <c r="E268" i="14"/>
  <c r="D268" i="14"/>
  <c r="C268" i="14"/>
  <c r="B268" i="14"/>
  <c r="A268" i="14"/>
  <c r="E267" i="14"/>
  <c r="D267" i="14"/>
  <c r="C267" i="14"/>
  <c r="B267" i="14"/>
  <c r="A267" i="14"/>
  <c r="E266" i="14"/>
  <c r="D266" i="14"/>
  <c r="C266" i="14"/>
  <c r="B266" i="14"/>
  <c r="A266" i="14"/>
  <c r="E265" i="14"/>
  <c r="D265" i="14"/>
  <c r="C265" i="14"/>
  <c r="B265" i="14"/>
  <c r="A265" i="14"/>
  <c r="E264" i="14"/>
  <c r="D264" i="14"/>
  <c r="C264" i="14"/>
  <c r="B264" i="14"/>
  <c r="A264" i="14"/>
  <c r="E263" i="14"/>
  <c r="D263" i="14"/>
  <c r="C263" i="14"/>
  <c r="B263" i="14"/>
  <c r="A263" i="14"/>
  <c r="E262" i="14"/>
  <c r="D262" i="14"/>
  <c r="C262" i="14"/>
  <c r="B262" i="14"/>
  <c r="A262" i="14"/>
  <c r="E261" i="14"/>
  <c r="D261" i="14"/>
  <c r="C261" i="14"/>
  <c r="B261" i="14"/>
  <c r="A261" i="14"/>
  <c r="E260" i="14"/>
  <c r="D260" i="14"/>
  <c r="C260" i="14"/>
  <c r="B260" i="14"/>
  <c r="A260" i="14"/>
  <c r="E259" i="14"/>
  <c r="D259" i="14"/>
  <c r="C259" i="14"/>
  <c r="B259" i="14"/>
  <c r="A259" i="14"/>
  <c r="E258" i="14"/>
  <c r="D258" i="14"/>
  <c r="C258" i="14"/>
  <c r="B258" i="14"/>
  <c r="A258" i="14"/>
  <c r="E257" i="14"/>
  <c r="D257" i="14"/>
  <c r="C257" i="14"/>
  <c r="B257" i="14"/>
  <c r="A257" i="14"/>
  <c r="E256" i="14"/>
  <c r="D256" i="14"/>
  <c r="C256" i="14"/>
  <c r="B256" i="14"/>
  <c r="A256" i="14"/>
  <c r="E255" i="14"/>
  <c r="D255" i="14"/>
  <c r="C255" i="14"/>
  <c r="B255" i="14"/>
  <c r="A255" i="14"/>
  <c r="E254" i="14"/>
  <c r="D254" i="14"/>
  <c r="C254" i="14"/>
  <c r="B254" i="14"/>
  <c r="A254" i="14"/>
  <c r="E253" i="14"/>
  <c r="D253" i="14"/>
  <c r="C253" i="14"/>
  <c r="B253" i="14"/>
  <c r="A253" i="14"/>
  <c r="E252" i="14"/>
  <c r="D252" i="14"/>
  <c r="C252" i="14"/>
  <c r="B252" i="14"/>
  <c r="A252" i="14"/>
  <c r="E251" i="14"/>
  <c r="D251" i="14"/>
  <c r="C251" i="14"/>
  <c r="B251" i="14"/>
  <c r="A251" i="14"/>
  <c r="E250" i="14"/>
  <c r="D250" i="14"/>
  <c r="C250" i="14"/>
  <c r="B250" i="14"/>
  <c r="A250" i="14"/>
  <c r="E249" i="14"/>
  <c r="D249" i="14"/>
  <c r="C249" i="14"/>
  <c r="B249" i="14"/>
  <c r="A249" i="14"/>
  <c r="E248" i="14"/>
  <c r="D248" i="14"/>
  <c r="C248" i="14"/>
  <c r="B248" i="14"/>
  <c r="A248" i="14"/>
  <c r="E247" i="14"/>
  <c r="D247" i="14"/>
  <c r="C247" i="14"/>
  <c r="B247" i="14"/>
  <c r="A247" i="14"/>
  <c r="E246" i="14"/>
  <c r="D246" i="14"/>
  <c r="C246" i="14"/>
  <c r="B246" i="14"/>
  <c r="A246" i="14"/>
  <c r="E245" i="14"/>
  <c r="D245" i="14"/>
  <c r="C245" i="14"/>
  <c r="B245" i="14"/>
  <c r="A245" i="14"/>
  <c r="E244" i="14"/>
  <c r="D244" i="14"/>
  <c r="C244" i="14"/>
  <c r="B244" i="14"/>
  <c r="A244" i="14"/>
  <c r="E243" i="14"/>
  <c r="D243" i="14"/>
  <c r="C243" i="14"/>
  <c r="B243" i="14"/>
  <c r="A243" i="14"/>
  <c r="E242" i="14"/>
  <c r="D242" i="14"/>
  <c r="C242" i="14"/>
  <c r="B242" i="14"/>
  <c r="A242" i="14"/>
  <c r="E241" i="14"/>
  <c r="D241" i="14"/>
  <c r="C241" i="14"/>
  <c r="B241" i="14"/>
  <c r="A241" i="14"/>
  <c r="E240" i="14"/>
  <c r="D240" i="14"/>
  <c r="C240" i="14"/>
  <c r="B240" i="14"/>
  <c r="A240" i="14"/>
  <c r="E239" i="14"/>
  <c r="D239" i="14"/>
  <c r="C239" i="14"/>
  <c r="B239" i="14"/>
  <c r="A239" i="14"/>
  <c r="E238" i="14"/>
  <c r="D238" i="14"/>
  <c r="C238" i="14"/>
  <c r="B238" i="14"/>
  <c r="A238" i="14"/>
  <c r="E237" i="14"/>
  <c r="D237" i="14"/>
  <c r="C237" i="14"/>
  <c r="B237" i="14"/>
  <c r="A237" i="14"/>
  <c r="E236" i="14"/>
  <c r="D236" i="14"/>
  <c r="C236" i="14"/>
  <c r="B236" i="14"/>
  <c r="A236" i="14"/>
  <c r="E235" i="14"/>
  <c r="D235" i="14"/>
  <c r="C235" i="14"/>
  <c r="B235" i="14"/>
  <c r="A235" i="14"/>
  <c r="E234" i="14"/>
  <c r="D234" i="14"/>
  <c r="C234" i="14"/>
  <c r="B234" i="14"/>
  <c r="A234" i="14"/>
  <c r="E233" i="14"/>
  <c r="D233" i="14"/>
  <c r="C233" i="14"/>
  <c r="B233" i="14"/>
  <c r="A233" i="14"/>
  <c r="E232" i="14"/>
  <c r="D232" i="14"/>
  <c r="C232" i="14"/>
  <c r="B232" i="14"/>
  <c r="A232" i="14"/>
  <c r="E231" i="14"/>
  <c r="D231" i="14"/>
  <c r="C231" i="14"/>
  <c r="B231" i="14"/>
  <c r="A231" i="14"/>
  <c r="E230" i="14"/>
  <c r="D230" i="14"/>
  <c r="C230" i="14"/>
  <c r="B230" i="14"/>
  <c r="A230" i="14"/>
  <c r="E229" i="14"/>
  <c r="D229" i="14"/>
  <c r="C229" i="14"/>
  <c r="B229" i="14"/>
  <c r="A229" i="14"/>
  <c r="E228" i="14"/>
  <c r="D228" i="14"/>
  <c r="C228" i="14"/>
  <c r="B228" i="14"/>
  <c r="A228" i="14"/>
  <c r="E227" i="14"/>
  <c r="D227" i="14"/>
  <c r="C227" i="14"/>
  <c r="B227" i="14"/>
  <c r="A227" i="14"/>
  <c r="E226" i="14"/>
  <c r="D226" i="14"/>
  <c r="C226" i="14"/>
  <c r="B226" i="14"/>
  <c r="A226" i="14"/>
  <c r="E225" i="14"/>
  <c r="D225" i="14"/>
  <c r="C225" i="14"/>
  <c r="B225" i="14"/>
  <c r="A225" i="14"/>
  <c r="E224" i="14"/>
  <c r="D224" i="14"/>
  <c r="C224" i="14"/>
  <c r="B224" i="14"/>
  <c r="A224" i="14"/>
  <c r="E223" i="14"/>
  <c r="D223" i="14"/>
  <c r="C223" i="14"/>
  <c r="B223" i="14"/>
  <c r="A223" i="14"/>
  <c r="E222" i="14"/>
  <c r="D222" i="14"/>
  <c r="C222" i="14"/>
  <c r="B222" i="14"/>
  <c r="A222" i="14"/>
  <c r="E221" i="14"/>
  <c r="D221" i="14"/>
  <c r="C221" i="14"/>
  <c r="B221" i="14"/>
  <c r="A221" i="14"/>
  <c r="E220" i="14"/>
  <c r="D220" i="14"/>
  <c r="C220" i="14"/>
  <c r="B220" i="14"/>
  <c r="A220" i="14"/>
  <c r="E219" i="14"/>
  <c r="D219" i="14"/>
  <c r="C219" i="14"/>
  <c r="B219" i="14"/>
  <c r="A219" i="14"/>
  <c r="E218" i="14"/>
  <c r="D218" i="14"/>
  <c r="C218" i="14"/>
  <c r="B218" i="14"/>
  <c r="A218" i="14"/>
  <c r="E217" i="14"/>
  <c r="D217" i="14"/>
  <c r="C217" i="14"/>
  <c r="B217" i="14"/>
  <c r="A217" i="14"/>
  <c r="E216" i="14"/>
  <c r="D216" i="14"/>
  <c r="C216" i="14"/>
  <c r="B216" i="14"/>
  <c r="A216" i="14"/>
  <c r="E215" i="14"/>
  <c r="D215" i="14"/>
  <c r="C215" i="14"/>
  <c r="B215" i="14"/>
  <c r="A215" i="14"/>
  <c r="E214" i="14"/>
  <c r="D214" i="14"/>
  <c r="C214" i="14"/>
  <c r="B214" i="14"/>
  <c r="A214" i="14"/>
  <c r="E213" i="14"/>
  <c r="D213" i="14"/>
  <c r="C213" i="14"/>
  <c r="B213" i="14"/>
  <c r="A213" i="14"/>
  <c r="E212" i="14"/>
  <c r="D212" i="14"/>
  <c r="C212" i="14"/>
  <c r="B212" i="14"/>
  <c r="A212" i="14"/>
  <c r="E211" i="14"/>
  <c r="D211" i="14"/>
  <c r="C211" i="14"/>
  <c r="B211" i="14"/>
  <c r="A211" i="14"/>
  <c r="E210" i="14"/>
  <c r="D210" i="14"/>
  <c r="C210" i="14"/>
  <c r="B210" i="14"/>
  <c r="A210" i="14"/>
  <c r="E209" i="14"/>
  <c r="D209" i="14"/>
  <c r="C209" i="14"/>
  <c r="B209" i="14"/>
  <c r="A209" i="14"/>
  <c r="E208" i="14"/>
  <c r="D208" i="14"/>
  <c r="C208" i="14"/>
  <c r="B208" i="14"/>
  <c r="A208" i="14"/>
  <c r="E207" i="14"/>
  <c r="D207" i="14"/>
  <c r="C207" i="14"/>
  <c r="B207" i="14"/>
  <c r="A207" i="14"/>
  <c r="E206" i="14"/>
  <c r="D206" i="14"/>
  <c r="C206" i="14"/>
  <c r="B206" i="14"/>
  <c r="A206" i="14"/>
  <c r="E205" i="14"/>
  <c r="D205" i="14"/>
  <c r="C205" i="14"/>
  <c r="B205" i="14"/>
  <c r="A205" i="14"/>
  <c r="E204" i="14"/>
  <c r="D204" i="14"/>
  <c r="C204" i="14"/>
  <c r="B204" i="14"/>
  <c r="A204" i="14"/>
  <c r="E203" i="14"/>
  <c r="D203" i="14"/>
  <c r="C203" i="14"/>
  <c r="B203" i="14"/>
  <c r="A203" i="14"/>
  <c r="E202" i="14"/>
  <c r="D202" i="14"/>
  <c r="C202" i="14"/>
  <c r="B202" i="14"/>
  <c r="A202" i="14"/>
  <c r="E201" i="14"/>
  <c r="D201" i="14"/>
  <c r="C201" i="14"/>
  <c r="B201" i="14"/>
  <c r="A201" i="14"/>
  <c r="E200" i="14"/>
  <c r="D200" i="14"/>
  <c r="C200" i="14"/>
  <c r="B200" i="14"/>
  <c r="A200" i="14"/>
  <c r="E199" i="14"/>
  <c r="D199" i="14"/>
  <c r="C199" i="14"/>
  <c r="B199" i="14"/>
  <c r="A199" i="14"/>
  <c r="E198" i="14"/>
  <c r="D198" i="14"/>
  <c r="C198" i="14"/>
  <c r="B198" i="14"/>
  <c r="A198" i="14"/>
  <c r="E197" i="14"/>
  <c r="D197" i="14"/>
  <c r="C197" i="14"/>
  <c r="B197" i="14"/>
  <c r="A197" i="14"/>
  <c r="E196" i="14"/>
  <c r="D196" i="14"/>
  <c r="C196" i="14"/>
  <c r="B196" i="14"/>
  <c r="A196" i="14"/>
  <c r="E195" i="14"/>
  <c r="D195" i="14"/>
  <c r="C195" i="14"/>
  <c r="B195" i="14"/>
  <c r="A195" i="14"/>
  <c r="E194" i="14"/>
  <c r="D194" i="14"/>
  <c r="C194" i="14"/>
  <c r="B194" i="14"/>
  <c r="A194" i="14"/>
  <c r="E193" i="14"/>
  <c r="D193" i="14"/>
  <c r="C193" i="14"/>
  <c r="B193" i="14"/>
  <c r="A193" i="14"/>
  <c r="E192" i="14"/>
  <c r="D192" i="14"/>
  <c r="C192" i="14"/>
  <c r="B192" i="14"/>
  <c r="A192" i="14"/>
  <c r="E191" i="14"/>
  <c r="D191" i="14"/>
  <c r="C191" i="14"/>
  <c r="B191" i="14"/>
  <c r="A191" i="14"/>
  <c r="E190" i="14"/>
  <c r="D190" i="14"/>
  <c r="C190" i="14"/>
  <c r="B190" i="14"/>
  <c r="A190" i="14"/>
  <c r="E189" i="14"/>
  <c r="D189" i="14"/>
  <c r="C189" i="14"/>
  <c r="B189" i="14"/>
  <c r="A189" i="14"/>
  <c r="E188" i="14"/>
  <c r="D188" i="14"/>
  <c r="C188" i="14"/>
  <c r="B188" i="14"/>
  <c r="A188" i="14"/>
  <c r="E187" i="14"/>
  <c r="D187" i="14"/>
  <c r="C187" i="14"/>
  <c r="B187" i="14"/>
  <c r="A187" i="14"/>
  <c r="E186" i="14"/>
  <c r="D186" i="14"/>
  <c r="C186" i="14"/>
  <c r="B186" i="14"/>
  <c r="A186" i="14"/>
  <c r="E185" i="14"/>
  <c r="D185" i="14"/>
  <c r="C185" i="14"/>
  <c r="B185" i="14"/>
  <c r="A185" i="14"/>
  <c r="E184" i="14"/>
  <c r="D184" i="14"/>
  <c r="C184" i="14"/>
  <c r="B184" i="14"/>
  <c r="A184" i="14"/>
  <c r="E183" i="14"/>
  <c r="D183" i="14"/>
  <c r="C183" i="14"/>
  <c r="B183" i="14"/>
  <c r="A183" i="14"/>
  <c r="E182" i="14"/>
  <c r="D182" i="14"/>
  <c r="C182" i="14"/>
  <c r="B182" i="14"/>
  <c r="A182" i="14"/>
  <c r="E181" i="14"/>
  <c r="D181" i="14"/>
  <c r="C181" i="14"/>
  <c r="B181" i="14"/>
  <c r="A181" i="14"/>
  <c r="E180" i="14"/>
  <c r="D180" i="14"/>
  <c r="C180" i="14"/>
  <c r="B180" i="14"/>
  <c r="A180" i="14"/>
  <c r="E179" i="14"/>
  <c r="D179" i="14"/>
  <c r="C179" i="14"/>
  <c r="B179" i="14"/>
  <c r="A179" i="14"/>
  <c r="E178" i="14"/>
  <c r="D178" i="14"/>
  <c r="C178" i="14"/>
  <c r="B178" i="14"/>
  <c r="A178" i="14"/>
  <c r="E177" i="14"/>
  <c r="D177" i="14"/>
  <c r="C177" i="14"/>
  <c r="B177" i="14"/>
  <c r="A177" i="14"/>
  <c r="E176" i="14"/>
  <c r="D176" i="14"/>
  <c r="C176" i="14"/>
  <c r="B176" i="14"/>
  <c r="A176" i="14"/>
  <c r="E175" i="14"/>
  <c r="D175" i="14"/>
  <c r="C175" i="14"/>
  <c r="B175" i="14"/>
  <c r="A175" i="14"/>
  <c r="E174" i="14"/>
  <c r="D174" i="14"/>
  <c r="C174" i="14"/>
  <c r="B174" i="14"/>
  <c r="A174" i="14"/>
  <c r="E173" i="14"/>
  <c r="D173" i="14"/>
  <c r="C173" i="14"/>
  <c r="B173" i="14"/>
  <c r="A173" i="14"/>
  <c r="E172" i="14"/>
  <c r="D172" i="14"/>
  <c r="C172" i="14"/>
  <c r="B172" i="14"/>
  <c r="A172" i="14"/>
  <c r="E171" i="14"/>
  <c r="D171" i="14"/>
  <c r="C171" i="14"/>
  <c r="B171" i="14"/>
  <c r="A171" i="14"/>
  <c r="E170" i="14"/>
  <c r="D170" i="14"/>
  <c r="C170" i="14"/>
  <c r="B170" i="14"/>
  <c r="A170" i="14"/>
  <c r="E169" i="14"/>
  <c r="D169" i="14"/>
  <c r="C169" i="14"/>
  <c r="B169" i="14"/>
  <c r="A169" i="14"/>
  <c r="E168" i="14"/>
  <c r="D168" i="14"/>
  <c r="C168" i="14"/>
  <c r="B168" i="14"/>
  <c r="A168" i="14"/>
  <c r="E167" i="14"/>
  <c r="D167" i="14"/>
  <c r="C167" i="14"/>
  <c r="B167" i="14"/>
  <c r="A167" i="14"/>
  <c r="E166" i="14"/>
  <c r="D166" i="14"/>
  <c r="C166" i="14"/>
  <c r="B166" i="14"/>
  <c r="A166" i="14"/>
  <c r="E165" i="14"/>
  <c r="D165" i="14"/>
  <c r="C165" i="14"/>
  <c r="B165" i="14"/>
  <c r="A165" i="14"/>
  <c r="E164" i="14"/>
  <c r="D164" i="14"/>
  <c r="C164" i="14"/>
  <c r="B164" i="14"/>
  <c r="A164" i="14"/>
  <c r="E163" i="14"/>
  <c r="D163" i="14"/>
  <c r="C163" i="14"/>
  <c r="B163" i="14"/>
  <c r="A163" i="14"/>
  <c r="E162" i="14"/>
  <c r="D162" i="14"/>
  <c r="C162" i="14"/>
  <c r="B162" i="14"/>
  <c r="A162" i="14"/>
  <c r="E161" i="14"/>
  <c r="D161" i="14"/>
  <c r="C161" i="14"/>
  <c r="B161" i="14"/>
  <c r="A161" i="14"/>
  <c r="E160" i="14"/>
  <c r="D160" i="14"/>
  <c r="C160" i="14"/>
  <c r="B160" i="14"/>
  <c r="A160" i="14"/>
  <c r="E159" i="14"/>
  <c r="D159" i="14"/>
  <c r="C159" i="14"/>
  <c r="B159" i="14"/>
  <c r="A159" i="14"/>
  <c r="E158" i="14"/>
  <c r="D158" i="14"/>
  <c r="C158" i="14"/>
  <c r="B158" i="14"/>
  <c r="A158" i="14"/>
  <c r="E157" i="14"/>
  <c r="D157" i="14"/>
  <c r="C157" i="14"/>
  <c r="B157" i="14"/>
  <c r="A157" i="14"/>
  <c r="E156" i="14"/>
  <c r="D156" i="14"/>
  <c r="C156" i="14"/>
  <c r="B156" i="14"/>
  <c r="A156" i="14"/>
  <c r="E155" i="14"/>
  <c r="D155" i="14"/>
  <c r="C155" i="14"/>
  <c r="B155" i="14"/>
  <c r="A155" i="14"/>
  <c r="E154" i="14"/>
  <c r="D154" i="14"/>
  <c r="C154" i="14"/>
  <c r="B154" i="14"/>
  <c r="A154" i="14"/>
  <c r="E153" i="14"/>
  <c r="D153" i="14"/>
  <c r="C153" i="14"/>
  <c r="B153" i="14"/>
  <c r="A153" i="14"/>
  <c r="E152" i="14"/>
  <c r="D152" i="14"/>
  <c r="C152" i="14"/>
  <c r="B152" i="14"/>
  <c r="A152" i="14"/>
  <c r="E151" i="14"/>
  <c r="D151" i="14"/>
  <c r="C151" i="14"/>
  <c r="B151" i="14"/>
  <c r="A151" i="14"/>
  <c r="E150" i="14"/>
  <c r="D150" i="14"/>
  <c r="C150" i="14"/>
  <c r="B150" i="14"/>
  <c r="A150" i="14"/>
  <c r="E149" i="14"/>
  <c r="D149" i="14"/>
  <c r="C149" i="14"/>
  <c r="B149" i="14"/>
  <c r="A149" i="14"/>
  <c r="E148" i="14"/>
  <c r="D148" i="14"/>
  <c r="C148" i="14"/>
  <c r="B148" i="14"/>
  <c r="A148" i="14"/>
  <c r="E147" i="14"/>
  <c r="D147" i="14"/>
  <c r="C147" i="14"/>
  <c r="B147" i="14"/>
  <c r="A147" i="14"/>
  <c r="E146" i="14"/>
  <c r="D146" i="14"/>
  <c r="C146" i="14"/>
  <c r="B146" i="14"/>
  <c r="A146" i="14"/>
  <c r="E145" i="14"/>
  <c r="D145" i="14"/>
  <c r="C145" i="14"/>
  <c r="B145" i="14"/>
  <c r="A145" i="14"/>
  <c r="E144" i="14"/>
  <c r="D144" i="14"/>
  <c r="C144" i="14"/>
  <c r="B144" i="14"/>
  <c r="A144" i="14"/>
  <c r="E143" i="14"/>
  <c r="D143" i="14"/>
  <c r="C143" i="14"/>
  <c r="B143" i="14"/>
  <c r="A143" i="14"/>
  <c r="E142" i="14"/>
  <c r="D142" i="14"/>
  <c r="C142" i="14"/>
  <c r="B142" i="14"/>
  <c r="A142" i="14"/>
  <c r="E141" i="14"/>
  <c r="D141" i="14"/>
  <c r="C141" i="14"/>
  <c r="B141" i="14"/>
  <c r="A141" i="14"/>
  <c r="E140" i="14"/>
  <c r="D140" i="14"/>
  <c r="C140" i="14"/>
  <c r="B140" i="14"/>
  <c r="A140" i="14"/>
  <c r="E139" i="14"/>
  <c r="D139" i="14"/>
  <c r="C139" i="14"/>
  <c r="B139" i="14"/>
  <c r="A139" i="14"/>
  <c r="E138" i="14"/>
  <c r="D138" i="14"/>
  <c r="C138" i="14"/>
  <c r="B138" i="14"/>
  <c r="A138" i="14"/>
  <c r="E137" i="14"/>
  <c r="D137" i="14"/>
  <c r="C137" i="14"/>
  <c r="B137" i="14"/>
  <c r="A137" i="14"/>
  <c r="E136" i="14"/>
  <c r="D136" i="14"/>
  <c r="C136" i="14"/>
  <c r="B136" i="14"/>
  <c r="A136" i="14"/>
  <c r="E135" i="14"/>
  <c r="D135" i="14"/>
  <c r="C135" i="14"/>
  <c r="B135" i="14"/>
  <c r="A135" i="14"/>
  <c r="E134" i="14"/>
  <c r="D134" i="14"/>
  <c r="C134" i="14"/>
  <c r="B134" i="14"/>
  <c r="A134" i="14"/>
  <c r="E133" i="14"/>
  <c r="D133" i="14"/>
  <c r="C133" i="14"/>
  <c r="B133" i="14"/>
  <c r="A133" i="14"/>
  <c r="E132" i="14"/>
  <c r="D132" i="14"/>
  <c r="C132" i="14"/>
  <c r="B132" i="14"/>
  <c r="A132" i="14"/>
  <c r="E131" i="14"/>
  <c r="D131" i="14"/>
  <c r="C131" i="14"/>
  <c r="B131" i="14"/>
  <c r="A131" i="14"/>
  <c r="E130" i="14"/>
  <c r="D130" i="14"/>
  <c r="C130" i="14"/>
  <c r="B130" i="14"/>
  <c r="A130" i="14"/>
  <c r="E129" i="14"/>
  <c r="D129" i="14"/>
  <c r="C129" i="14"/>
  <c r="B129" i="14"/>
  <c r="A129" i="14"/>
  <c r="E128" i="14"/>
  <c r="D128" i="14"/>
  <c r="C128" i="14"/>
  <c r="B128" i="14"/>
  <c r="A128" i="14"/>
  <c r="E127" i="14"/>
  <c r="D127" i="14"/>
  <c r="C127" i="14"/>
  <c r="B127" i="14"/>
  <c r="A127" i="14"/>
  <c r="E126" i="14"/>
  <c r="D126" i="14"/>
  <c r="C126" i="14"/>
  <c r="B126" i="14"/>
  <c r="A126" i="14"/>
  <c r="E125" i="14"/>
  <c r="D125" i="14"/>
  <c r="C125" i="14"/>
  <c r="B125" i="14"/>
  <c r="A125" i="14"/>
  <c r="E124" i="14"/>
  <c r="D124" i="14"/>
  <c r="C124" i="14"/>
  <c r="B124" i="14"/>
  <c r="A124" i="14"/>
  <c r="E123" i="14"/>
  <c r="D123" i="14"/>
  <c r="C123" i="14"/>
  <c r="B123" i="14"/>
  <c r="A123" i="14"/>
  <c r="E122" i="14"/>
  <c r="D122" i="14"/>
  <c r="C122" i="14"/>
  <c r="B122" i="14"/>
  <c r="A122" i="14"/>
  <c r="E121" i="14"/>
  <c r="D121" i="14"/>
  <c r="C121" i="14"/>
  <c r="B121" i="14"/>
  <c r="A121" i="14"/>
  <c r="E120" i="14"/>
  <c r="D120" i="14"/>
  <c r="C120" i="14"/>
  <c r="B120" i="14"/>
  <c r="A120" i="14"/>
  <c r="E119" i="14"/>
  <c r="D119" i="14"/>
  <c r="C119" i="14"/>
  <c r="B119" i="14"/>
  <c r="A119" i="14"/>
  <c r="E118" i="14"/>
  <c r="D118" i="14"/>
  <c r="C118" i="14"/>
  <c r="B118" i="14"/>
  <c r="A118" i="14"/>
  <c r="E117" i="14"/>
  <c r="D117" i="14"/>
  <c r="C117" i="14"/>
  <c r="B117" i="14"/>
  <c r="A117" i="14"/>
  <c r="E116" i="14"/>
  <c r="D116" i="14"/>
  <c r="C116" i="14"/>
  <c r="B116" i="14"/>
  <c r="A116" i="14"/>
  <c r="E115" i="14"/>
  <c r="D115" i="14"/>
  <c r="C115" i="14"/>
  <c r="B115" i="14"/>
  <c r="A115" i="14"/>
  <c r="E114" i="14"/>
  <c r="D114" i="14"/>
  <c r="C114" i="14"/>
  <c r="B114" i="14"/>
  <c r="A114" i="14"/>
  <c r="E113" i="14"/>
  <c r="D113" i="14"/>
  <c r="C113" i="14"/>
  <c r="B113" i="14"/>
  <c r="A113" i="14"/>
  <c r="E112" i="14"/>
  <c r="D112" i="14"/>
  <c r="C112" i="14"/>
  <c r="B112" i="14"/>
  <c r="A112" i="14"/>
  <c r="E111" i="14"/>
  <c r="D111" i="14"/>
  <c r="C111" i="14"/>
  <c r="B111" i="14"/>
  <c r="A111" i="14"/>
  <c r="E110" i="14"/>
  <c r="D110" i="14"/>
  <c r="C110" i="14"/>
  <c r="B110" i="14"/>
  <c r="A110" i="14"/>
  <c r="E109" i="14"/>
  <c r="D109" i="14"/>
  <c r="C109" i="14"/>
  <c r="B109" i="14"/>
  <c r="A109" i="14"/>
  <c r="E108" i="14"/>
  <c r="D108" i="14"/>
  <c r="C108" i="14"/>
  <c r="B108" i="14"/>
  <c r="A108" i="14"/>
  <c r="E107" i="14"/>
  <c r="D107" i="14"/>
  <c r="C107" i="14"/>
  <c r="B107" i="14"/>
  <c r="A107" i="14"/>
  <c r="E106" i="14"/>
  <c r="D106" i="14"/>
  <c r="C106" i="14"/>
  <c r="B106" i="14"/>
  <c r="A106" i="14"/>
  <c r="E105" i="14"/>
  <c r="D105" i="14"/>
  <c r="C105" i="14"/>
  <c r="B105" i="14"/>
  <c r="A105" i="14"/>
  <c r="E104" i="14"/>
  <c r="D104" i="14"/>
  <c r="C104" i="14"/>
  <c r="B104" i="14"/>
  <c r="A104" i="14"/>
  <c r="E103" i="14"/>
  <c r="D103" i="14"/>
  <c r="C103" i="14"/>
  <c r="B103" i="14"/>
  <c r="A103" i="14"/>
  <c r="E102" i="14"/>
  <c r="D102" i="14"/>
  <c r="C102" i="14"/>
  <c r="B102" i="14"/>
  <c r="A102" i="14"/>
  <c r="E101" i="14"/>
  <c r="D101" i="14"/>
  <c r="C101" i="14"/>
  <c r="B101" i="14"/>
  <c r="A101" i="14"/>
  <c r="E100" i="14"/>
  <c r="D100" i="14"/>
  <c r="C100" i="14"/>
  <c r="B100" i="14"/>
  <c r="A100" i="14"/>
  <c r="E99" i="14"/>
  <c r="D99" i="14"/>
  <c r="C99" i="14"/>
  <c r="B99" i="14"/>
  <c r="A99" i="14"/>
  <c r="E98" i="14"/>
  <c r="D98" i="14"/>
  <c r="C98" i="14"/>
  <c r="B98" i="14"/>
  <c r="A98" i="14"/>
  <c r="E97" i="14"/>
  <c r="D97" i="14"/>
  <c r="C97" i="14"/>
  <c r="B97" i="14"/>
  <c r="A97" i="14"/>
  <c r="E96" i="14"/>
  <c r="D96" i="14"/>
  <c r="C96" i="14"/>
  <c r="B96" i="14"/>
  <c r="A96" i="14"/>
  <c r="E95" i="14"/>
  <c r="D95" i="14"/>
  <c r="C95" i="14"/>
  <c r="B95" i="14"/>
  <c r="A95" i="14"/>
  <c r="E94" i="14"/>
  <c r="D94" i="14"/>
  <c r="C94" i="14"/>
  <c r="B94" i="14"/>
  <c r="A94" i="14"/>
  <c r="E93" i="14"/>
  <c r="D93" i="14"/>
  <c r="C93" i="14"/>
  <c r="B93" i="14"/>
  <c r="A93" i="14"/>
  <c r="E92" i="14"/>
  <c r="D92" i="14"/>
  <c r="C92" i="14"/>
  <c r="B92" i="14"/>
  <c r="A92" i="14"/>
  <c r="E91" i="14"/>
  <c r="D91" i="14"/>
  <c r="C91" i="14"/>
  <c r="B91" i="14"/>
  <c r="A91" i="14"/>
  <c r="E90" i="14"/>
  <c r="D90" i="14"/>
  <c r="C90" i="14"/>
  <c r="B90" i="14"/>
  <c r="A90" i="14"/>
  <c r="E89" i="14"/>
  <c r="D89" i="14"/>
  <c r="C89" i="14"/>
  <c r="B89" i="14"/>
  <c r="A89" i="14"/>
  <c r="E88" i="14"/>
  <c r="D88" i="14"/>
  <c r="C88" i="14"/>
  <c r="B88" i="14"/>
  <c r="A88" i="14"/>
  <c r="E87" i="14"/>
  <c r="D87" i="14"/>
  <c r="C87" i="14"/>
  <c r="B87" i="14"/>
  <c r="A87" i="14"/>
  <c r="E86" i="14"/>
  <c r="D86" i="14"/>
  <c r="C86" i="14"/>
  <c r="B86" i="14"/>
  <c r="A86" i="14"/>
  <c r="E85" i="14"/>
  <c r="D85" i="14"/>
  <c r="C85" i="14"/>
  <c r="B85" i="14"/>
  <c r="A85" i="14"/>
  <c r="E84" i="14"/>
  <c r="D84" i="14"/>
  <c r="C84" i="14"/>
  <c r="B84" i="14"/>
  <c r="A84" i="14"/>
  <c r="E83" i="14"/>
  <c r="D83" i="14"/>
  <c r="C83" i="14"/>
  <c r="B83" i="14"/>
  <c r="A83" i="14"/>
  <c r="E82" i="14"/>
  <c r="D82" i="14"/>
  <c r="C82" i="14"/>
  <c r="B82" i="14"/>
  <c r="A82" i="14"/>
  <c r="E81" i="14"/>
  <c r="D81" i="14"/>
  <c r="C81" i="14"/>
  <c r="B81" i="14"/>
  <c r="A81" i="14"/>
  <c r="E80" i="14"/>
  <c r="D80" i="14"/>
  <c r="C80" i="14"/>
  <c r="B80" i="14"/>
  <c r="A80" i="14"/>
  <c r="E79" i="14"/>
  <c r="D79" i="14"/>
  <c r="C79" i="14"/>
  <c r="B79" i="14"/>
  <c r="A79" i="14"/>
  <c r="E78" i="14"/>
  <c r="D78" i="14"/>
  <c r="C78" i="14"/>
  <c r="B78" i="14"/>
  <c r="A78" i="14"/>
  <c r="E77" i="14"/>
  <c r="D77" i="14"/>
  <c r="C77" i="14"/>
  <c r="B77" i="14"/>
  <c r="A77" i="14"/>
  <c r="E76" i="14"/>
  <c r="D76" i="14"/>
  <c r="C76" i="14"/>
  <c r="B76" i="14"/>
  <c r="A76" i="14"/>
  <c r="E75" i="14"/>
  <c r="D75" i="14"/>
  <c r="C75" i="14"/>
  <c r="B75" i="14"/>
  <c r="A75" i="14"/>
  <c r="E74" i="14"/>
  <c r="D74" i="14"/>
  <c r="C74" i="14"/>
  <c r="B74" i="14"/>
  <c r="A74" i="14"/>
  <c r="E73" i="14"/>
  <c r="D73" i="14"/>
  <c r="C73" i="14"/>
  <c r="B73" i="14"/>
  <c r="A73" i="14"/>
  <c r="E72" i="14"/>
  <c r="D72" i="14"/>
  <c r="C72" i="14"/>
  <c r="B72" i="14"/>
  <c r="A72" i="14"/>
  <c r="E71" i="14"/>
  <c r="D71" i="14"/>
  <c r="C71" i="14"/>
  <c r="B71" i="14"/>
  <c r="A71" i="14"/>
  <c r="E70" i="14"/>
  <c r="D70" i="14"/>
  <c r="C70" i="14"/>
  <c r="B70" i="14"/>
  <c r="A70" i="14"/>
  <c r="E69" i="14"/>
  <c r="D69" i="14"/>
  <c r="C69" i="14"/>
  <c r="B69" i="14"/>
  <c r="A69" i="14"/>
  <c r="E68" i="14"/>
  <c r="D68" i="14"/>
  <c r="C68" i="14"/>
  <c r="B68" i="14"/>
  <c r="A68" i="14"/>
  <c r="E67" i="14"/>
  <c r="D67" i="14"/>
  <c r="C67" i="14"/>
  <c r="B67" i="14"/>
  <c r="A67" i="14"/>
  <c r="E66" i="14"/>
  <c r="D66" i="14"/>
  <c r="C66" i="14"/>
  <c r="B66" i="14"/>
  <c r="A66" i="14"/>
  <c r="E65" i="14"/>
  <c r="D65" i="14"/>
  <c r="C65" i="14"/>
  <c r="B65" i="14"/>
  <c r="A65" i="14"/>
  <c r="E64" i="14"/>
  <c r="D64" i="14"/>
  <c r="C64" i="14"/>
  <c r="B64" i="14"/>
  <c r="A64" i="14"/>
  <c r="E63" i="14"/>
  <c r="D63" i="14"/>
  <c r="C63" i="14"/>
  <c r="B63" i="14"/>
  <c r="A63" i="14"/>
  <c r="E62" i="14"/>
  <c r="D62" i="14"/>
  <c r="C62" i="14"/>
  <c r="B62" i="14"/>
  <c r="A62" i="14"/>
  <c r="E61" i="14"/>
  <c r="D61" i="14"/>
  <c r="C61" i="14"/>
  <c r="B61" i="14"/>
  <c r="A61" i="14"/>
  <c r="E60" i="14"/>
  <c r="D60" i="14"/>
  <c r="C60" i="14"/>
  <c r="B60" i="14"/>
  <c r="A60" i="14"/>
  <c r="E59" i="14"/>
  <c r="D59" i="14"/>
  <c r="C59" i="14"/>
  <c r="B59" i="14"/>
  <c r="A59" i="14"/>
  <c r="E58" i="14"/>
  <c r="D58" i="14"/>
  <c r="C58" i="14"/>
  <c r="B58" i="14"/>
  <c r="A58" i="14"/>
  <c r="E57" i="14"/>
  <c r="D57" i="14"/>
  <c r="C57" i="14"/>
  <c r="B57" i="14"/>
  <c r="A57" i="14"/>
  <c r="E56" i="14"/>
  <c r="D56" i="14"/>
  <c r="C56" i="14"/>
  <c r="B56" i="14"/>
  <c r="A56" i="14"/>
  <c r="E55" i="14"/>
  <c r="D55" i="14"/>
  <c r="C55" i="14"/>
  <c r="B55" i="14"/>
  <c r="A55" i="14"/>
  <c r="E54" i="14"/>
  <c r="D54" i="14"/>
  <c r="C54" i="14"/>
  <c r="B54" i="14"/>
  <c r="A54" i="14"/>
  <c r="E53" i="14"/>
  <c r="D53" i="14"/>
  <c r="C53" i="14"/>
  <c r="B53" i="14"/>
  <c r="A53" i="14"/>
  <c r="E52" i="14"/>
  <c r="D52" i="14"/>
  <c r="C52" i="14"/>
  <c r="B52" i="14"/>
  <c r="A52" i="14"/>
  <c r="E51" i="14"/>
  <c r="D51" i="14"/>
  <c r="C51" i="14"/>
  <c r="B51" i="14"/>
  <c r="A51" i="14"/>
  <c r="E50" i="14"/>
  <c r="D50" i="14"/>
  <c r="C50" i="14"/>
  <c r="B50" i="14"/>
  <c r="A50" i="14"/>
  <c r="E49" i="14"/>
  <c r="D49" i="14"/>
  <c r="C49" i="14"/>
  <c r="B49" i="14"/>
  <c r="A49" i="14"/>
  <c r="E48" i="14"/>
  <c r="D48" i="14"/>
  <c r="C48" i="14"/>
  <c r="B48" i="14"/>
  <c r="A48" i="14"/>
  <c r="E47" i="14"/>
  <c r="D47" i="14"/>
  <c r="C47" i="14"/>
  <c r="B47" i="14"/>
  <c r="A47" i="14"/>
  <c r="E46" i="14"/>
  <c r="D46" i="14"/>
  <c r="C46" i="14"/>
  <c r="B46" i="14"/>
  <c r="A46" i="14"/>
  <c r="E45" i="14"/>
  <c r="D45" i="14"/>
  <c r="C45" i="14"/>
  <c r="B45" i="14"/>
  <c r="A45" i="14"/>
  <c r="E44" i="14"/>
  <c r="D44" i="14"/>
  <c r="C44" i="14"/>
  <c r="B44" i="14"/>
  <c r="A44" i="14"/>
  <c r="E43" i="14"/>
  <c r="D43" i="14"/>
  <c r="C43" i="14"/>
  <c r="B43" i="14"/>
  <c r="A43" i="14"/>
  <c r="E42" i="14"/>
  <c r="D42" i="14"/>
  <c r="C42" i="14"/>
  <c r="B42" i="14"/>
  <c r="A42" i="14"/>
  <c r="E41" i="14"/>
  <c r="D41" i="14"/>
  <c r="C41" i="14"/>
  <c r="B41" i="14"/>
  <c r="A41" i="14"/>
  <c r="E40" i="14"/>
  <c r="D40" i="14"/>
  <c r="C40" i="14"/>
  <c r="B40" i="14"/>
  <c r="A40" i="14"/>
  <c r="E39" i="14"/>
  <c r="D39" i="14"/>
  <c r="C39" i="14"/>
  <c r="B39" i="14"/>
  <c r="A39" i="14"/>
  <c r="E38" i="14"/>
  <c r="D38" i="14"/>
  <c r="C38" i="14"/>
  <c r="B38" i="14"/>
  <c r="A38" i="14"/>
  <c r="E37" i="14"/>
  <c r="D37" i="14"/>
  <c r="C37" i="14"/>
  <c r="B37" i="14"/>
  <c r="A37" i="14"/>
  <c r="E36" i="14"/>
  <c r="D36" i="14"/>
  <c r="C36" i="14"/>
  <c r="B36" i="14"/>
  <c r="A36" i="14"/>
  <c r="E35" i="14"/>
  <c r="D35" i="14"/>
  <c r="C35" i="14"/>
  <c r="B35" i="14"/>
  <c r="A35" i="14"/>
  <c r="E34" i="14"/>
  <c r="D34" i="14"/>
  <c r="C34" i="14"/>
  <c r="B34" i="14"/>
  <c r="A34" i="14"/>
  <c r="E33" i="14"/>
  <c r="D33" i="14"/>
  <c r="C33" i="14"/>
  <c r="B33" i="14"/>
  <c r="A33" i="14"/>
  <c r="E32" i="14"/>
  <c r="D32" i="14"/>
  <c r="C32" i="14"/>
  <c r="B32" i="14"/>
  <c r="A32" i="14"/>
  <c r="E31" i="14"/>
  <c r="D31" i="14"/>
  <c r="C31" i="14"/>
  <c r="B31" i="14"/>
  <c r="A31" i="14"/>
  <c r="E30" i="14"/>
  <c r="D30" i="14"/>
  <c r="C30" i="14"/>
  <c r="B30" i="14"/>
  <c r="A30" i="14"/>
  <c r="E29" i="14"/>
  <c r="D29" i="14"/>
  <c r="C29" i="14"/>
  <c r="B29" i="14"/>
  <c r="A29" i="14"/>
  <c r="E28" i="14"/>
  <c r="D28" i="14"/>
  <c r="C28" i="14"/>
  <c r="B28" i="14"/>
  <c r="A28" i="14"/>
  <c r="E27" i="14"/>
  <c r="D27" i="14"/>
  <c r="C27" i="14"/>
  <c r="B27" i="14"/>
  <c r="A27" i="14"/>
  <c r="E26" i="14"/>
  <c r="D26" i="14"/>
  <c r="C26" i="14"/>
  <c r="B26" i="14"/>
  <c r="A26" i="14"/>
  <c r="E25" i="14"/>
  <c r="D25" i="14"/>
  <c r="C25" i="14"/>
  <c r="B25" i="14"/>
  <c r="A25" i="14"/>
  <c r="E24" i="14"/>
  <c r="D24" i="14"/>
  <c r="C24" i="14"/>
  <c r="B24" i="14"/>
  <c r="A24" i="14"/>
  <c r="E23" i="14"/>
  <c r="D23" i="14"/>
  <c r="C23" i="14"/>
  <c r="B23" i="14"/>
  <c r="A23" i="14"/>
  <c r="E22" i="14"/>
  <c r="D22" i="14"/>
  <c r="C22" i="14"/>
  <c r="B22" i="14"/>
  <c r="A22" i="14"/>
  <c r="E21" i="14"/>
  <c r="D21" i="14"/>
  <c r="C21" i="14"/>
  <c r="B21" i="14"/>
  <c r="A21" i="14"/>
  <c r="E20" i="14"/>
  <c r="D20" i="14"/>
  <c r="C20" i="14"/>
  <c r="B20" i="14"/>
  <c r="A20" i="14"/>
  <c r="E19" i="14"/>
  <c r="D19" i="14"/>
  <c r="C19" i="14"/>
  <c r="B19" i="14"/>
  <c r="A19" i="14"/>
  <c r="E18" i="14"/>
  <c r="D18" i="14"/>
  <c r="C18" i="14"/>
  <c r="B18" i="14"/>
  <c r="A18" i="14"/>
  <c r="E17" i="14"/>
  <c r="D17" i="14"/>
  <c r="C17" i="14"/>
  <c r="B17" i="14"/>
  <c r="A17" i="14"/>
  <c r="E16" i="14"/>
  <c r="D16" i="14"/>
  <c r="C16" i="14"/>
  <c r="B16" i="14"/>
  <c r="A16" i="14"/>
  <c r="E15" i="14"/>
  <c r="D15" i="14"/>
  <c r="C15" i="14"/>
  <c r="B15" i="14"/>
  <c r="A15" i="14"/>
  <c r="E14" i="14"/>
  <c r="D14" i="14"/>
  <c r="C14" i="14"/>
  <c r="B14" i="14"/>
  <c r="A14" i="14"/>
  <c r="E13" i="14"/>
  <c r="D13" i="14"/>
  <c r="C13" i="14"/>
  <c r="B13" i="14"/>
  <c r="A13" i="14"/>
  <c r="E12" i="14"/>
  <c r="D12" i="14"/>
  <c r="C12" i="14"/>
  <c r="B12" i="14"/>
  <c r="A12" i="14"/>
  <c r="E11" i="14"/>
  <c r="D11" i="14"/>
  <c r="C11" i="14"/>
  <c r="B11" i="14"/>
  <c r="A11" i="14"/>
  <c r="E10" i="14"/>
  <c r="D10" i="14"/>
  <c r="C10" i="14"/>
  <c r="B10" i="14"/>
  <c r="A10" i="14"/>
  <c r="E9" i="14"/>
  <c r="D9" i="14"/>
  <c r="C9" i="14"/>
  <c r="B9" i="14"/>
  <c r="A9" i="14"/>
  <c r="E8" i="14"/>
  <c r="D8" i="14"/>
  <c r="C8" i="14"/>
  <c r="B8" i="14"/>
  <c r="A8" i="14"/>
  <c r="E7" i="14"/>
  <c r="D7" i="14"/>
  <c r="C7" i="14"/>
  <c r="B7" i="14"/>
  <c r="A7" i="14"/>
  <c r="E6" i="14"/>
  <c r="D6" i="14"/>
  <c r="C6" i="14"/>
  <c r="B6" i="14"/>
  <c r="A6" i="14"/>
  <c r="E5" i="14"/>
  <c r="D5" i="14"/>
  <c r="C5" i="14"/>
  <c r="B5" i="14"/>
  <c r="A5" i="14"/>
  <c r="E4" i="14"/>
  <c r="D4" i="14"/>
  <c r="C4" i="14"/>
  <c r="B4" i="14"/>
  <c r="A4" i="14"/>
  <c r="E503" i="4"/>
  <c r="D503" i="4"/>
  <c r="C503" i="4"/>
  <c r="B503" i="4"/>
  <c r="A503" i="4"/>
  <c r="E502" i="4"/>
  <c r="D502" i="4"/>
  <c r="C502" i="4"/>
  <c r="B502" i="4"/>
  <c r="A502" i="4"/>
  <c r="E501" i="4"/>
  <c r="D501" i="4"/>
  <c r="C501" i="4"/>
  <c r="B501" i="4"/>
  <c r="A501" i="4"/>
  <c r="E500" i="4"/>
  <c r="D500" i="4"/>
  <c r="C500" i="4"/>
  <c r="B500" i="4"/>
  <c r="A500" i="4"/>
  <c r="E499" i="4"/>
  <c r="D499" i="4"/>
  <c r="C499" i="4"/>
  <c r="B499" i="4"/>
  <c r="A499" i="4"/>
  <c r="E498" i="4"/>
  <c r="D498" i="4"/>
  <c r="C498" i="4"/>
  <c r="B498" i="4"/>
  <c r="A498" i="4"/>
  <c r="E497" i="4"/>
  <c r="D497" i="4"/>
  <c r="C497" i="4"/>
  <c r="B497" i="4"/>
  <c r="A497" i="4"/>
  <c r="E496" i="4"/>
  <c r="D496" i="4"/>
  <c r="C496" i="4"/>
  <c r="B496" i="4"/>
  <c r="A496" i="4"/>
  <c r="E495" i="4"/>
  <c r="D495" i="4"/>
  <c r="C495" i="4"/>
  <c r="B495" i="4"/>
  <c r="A495" i="4"/>
  <c r="E494" i="4"/>
  <c r="D494" i="4"/>
  <c r="C494" i="4"/>
  <c r="B494" i="4"/>
  <c r="A494" i="4"/>
  <c r="E493" i="4"/>
  <c r="D493" i="4"/>
  <c r="C493" i="4"/>
  <c r="B493" i="4"/>
  <c r="A493" i="4"/>
  <c r="E492" i="4"/>
  <c r="D492" i="4"/>
  <c r="C492" i="4"/>
  <c r="B492" i="4"/>
  <c r="A492" i="4"/>
  <c r="E491" i="4"/>
  <c r="D491" i="4"/>
  <c r="C491" i="4"/>
  <c r="B491" i="4"/>
  <c r="A491" i="4"/>
  <c r="E490" i="4"/>
  <c r="D490" i="4"/>
  <c r="C490" i="4"/>
  <c r="B490" i="4"/>
  <c r="A490" i="4"/>
  <c r="E489" i="4"/>
  <c r="D489" i="4"/>
  <c r="C489" i="4"/>
  <c r="B489" i="4"/>
  <c r="A489" i="4"/>
  <c r="E488" i="4"/>
  <c r="D488" i="4"/>
  <c r="C488" i="4"/>
  <c r="B488" i="4"/>
  <c r="A488" i="4"/>
  <c r="E487" i="4"/>
  <c r="D487" i="4"/>
  <c r="C487" i="4"/>
  <c r="B487" i="4"/>
  <c r="A487" i="4"/>
  <c r="E486" i="4"/>
  <c r="D486" i="4"/>
  <c r="C486" i="4"/>
  <c r="B486" i="4"/>
  <c r="A486" i="4"/>
  <c r="E485" i="4"/>
  <c r="D485" i="4"/>
  <c r="C485" i="4"/>
  <c r="B485" i="4"/>
  <c r="A485" i="4"/>
  <c r="E484" i="4"/>
  <c r="D484" i="4"/>
  <c r="C484" i="4"/>
  <c r="B484" i="4"/>
  <c r="A484" i="4"/>
  <c r="E483" i="4"/>
  <c r="D483" i="4"/>
  <c r="C483" i="4"/>
  <c r="B483" i="4"/>
  <c r="A483" i="4"/>
  <c r="E482" i="4"/>
  <c r="D482" i="4"/>
  <c r="C482" i="4"/>
  <c r="B482" i="4"/>
  <c r="A482" i="4"/>
  <c r="E481" i="4"/>
  <c r="D481" i="4"/>
  <c r="C481" i="4"/>
  <c r="B481" i="4"/>
  <c r="A481" i="4"/>
  <c r="E480" i="4"/>
  <c r="D480" i="4"/>
  <c r="C480" i="4"/>
  <c r="B480" i="4"/>
  <c r="A480" i="4"/>
  <c r="E479" i="4"/>
  <c r="D479" i="4"/>
  <c r="C479" i="4"/>
  <c r="B479" i="4"/>
  <c r="A479" i="4"/>
  <c r="E478" i="4"/>
  <c r="D478" i="4"/>
  <c r="C478" i="4"/>
  <c r="B478" i="4"/>
  <c r="A478" i="4"/>
  <c r="E477" i="4"/>
  <c r="D477" i="4"/>
  <c r="C477" i="4"/>
  <c r="B477" i="4"/>
  <c r="A477" i="4"/>
  <c r="E476" i="4"/>
  <c r="D476" i="4"/>
  <c r="C476" i="4"/>
  <c r="B476" i="4"/>
  <c r="A476" i="4"/>
  <c r="E475" i="4"/>
  <c r="D475" i="4"/>
  <c r="C475" i="4"/>
  <c r="B475" i="4"/>
  <c r="A475" i="4"/>
  <c r="E474" i="4"/>
  <c r="D474" i="4"/>
  <c r="C474" i="4"/>
  <c r="B474" i="4"/>
  <c r="A474" i="4"/>
  <c r="E473" i="4"/>
  <c r="D473" i="4"/>
  <c r="C473" i="4"/>
  <c r="B473" i="4"/>
  <c r="A473" i="4"/>
  <c r="E472" i="4"/>
  <c r="D472" i="4"/>
  <c r="C472" i="4"/>
  <c r="B472" i="4"/>
  <c r="A472" i="4"/>
  <c r="E471" i="4"/>
  <c r="D471" i="4"/>
  <c r="C471" i="4"/>
  <c r="B471" i="4"/>
  <c r="A471" i="4"/>
  <c r="E470" i="4"/>
  <c r="D470" i="4"/>
  <c r="C470" i="4"/>
  <c r="B470" i="4"/>
  <c r="A470" i="4"/>
  <c r="E469" i="4"/>
  <c r="D469" i="4"/>
  <c r="C469" i="4"/>
  <c r="B469" i="4"/>
  <c r="A469" i="4"/>
  <c r="E468" i="4"/>
  <c r="D468" i="4"/>
  <c r="C468" i="4"/>
  <c r="B468" i="4"/>
  <c r="A468" i="4"/>
  <c r="E467" i="4"/>
  <c r="D467" i="4"/>
  <c r="C467" i="4"/>
  <c r="B467" i="4"/>
  <c r="A467" i="4"/>
  <c r="E466" i="4"/>
  <c r="D466" i="4"/>
  <c r="C466" i="4"/>
  <c r="B466" i="4"/>
  <c r="A466" i="4"/>
  <c r="E465" i="4"/>
  <c r="D465" i="4"/>
  <c r="C465" i="4"/>
  <c r="B465" i="4"/>
  <c r="A465" i="4"/>
  <c r="E464" i="4"/>
  <c r="D464" i="4"/>
  <c r="C464" i="4"/>
  <c r="B464" i="4"/>
  <c r="A464" i="4"/>
  <c r="E463" i="4"/>
  <c r="D463" i="4"/>
  <c r="C463" i="4"/>
  <c r="B463" i="4"/>
  <c r="A463" i="4"/>
  <c r="E462" i="4"/>
  <c r="D462" i="4"/>
  <c r="C462" i="4"/>
  <c r="B462" i="4"/>
  <c r="A462" i="4"/>
  <c r="E461" i="4"/>
  <c r="D461" i="4"/>
  <c r="C461" i="4"/>
  <c r="B461" i="4"/>
  <c r="A461" i="4"/>
  <c r="E460" i="4"/>
  <c r="D460" i="4"/>
  <c r="C460" i="4"/>
  <c r="B460" i="4"/>
  <c r="A460" i="4"/>
  <c r="E459" i="4"/>
  <c r="D459" i="4"/>
  <c r="C459" i="4"/>
  <c r="B459" i="4"/>
  <c r="A459" i="4"/>
  <c r="E458" i="4"/>
  <c r="D458" i="4"/>
  <c r="C458" i="4"/>
  <c r="B458" i="4"/>
  <c r="A458" i="4"/>
  <c r="E457" i="4"/>
  <c r="D457" i="4"/>
  <c r="C457" i="4"/>
  <c r="B457" i="4"/>
  <c r="A457" i="4"/>
  <c r="E456" i="4"/>
  <c r="D456" i="4"/>
  <c r="C456" i="4"/>
  <c r="B456" i="4"/>
  <c r="A456" i="4"/>
  <c r="E455" i="4"/>
  <c r="D455" i="4"/>
  <c r="C455" i="4"/>
  <c r="B455" i="4"/>
  <c r="A455" i="4"/>
  <c r="E454" i="4"/>
  <c r="D454" i="4"/>
  <c r="C454" i="4"/>
  <c r="B454" i="4"/>
  <c r="A454" i="4"/>
  <c r="E453" i="4"/>
  <c r="D453" i="4"/>
  <c r="C453" i="4"/>
  <c r="B453" i="4"/>
  <c r="A453" i="4"/>
  <c r="E452" i="4"/>
  <c r="D452" i="4"/>
  <c r="C452" i="4"/>
  <c r="B452" i="4"/>
  <c r="A452" i="4"/>
  <c r="E451" i="4"/>
  <c r="D451" i="4"/>
  <c r="C451" i="4"/>
  <c r="B451" i="4"/>
  <c r="A451" i="4"/>
  <c r="E450" i="4"/>
  <c r="D450" i="4"/>
  <c r="C450" i="4"/>
  <c r="B450" i="4"/>
  <c r="A450" i="4"/>
  <c r="E449" i="4"/>
  <c r="D449" i="4"/>
  <c r="C449" i="4"/>
  <c r="B449" i="4"/>
  <c r="A449" i="4"/>
  <c r="E448" i="4"/>
  <c r="D448" i="4"/>
  <c r="C448" i="4"/>
  <c r="B448" i="4"/>
  <c r="A448" i="4"/>
  <c r="E447" i="4"/>
  <c r="D447" i="4"/>
  <c r="C447" i="4"/>
  <c r="B447" i="4"/>
  <c r="A447" i="4"/>
  <c r="E446" i="4"/>
  <c r="D446" i="4"/>
  <c r="C446" i="4"/>
  <c r="B446" i="4"/>
  <c r="A446" i="4"/>
  <c r="E445" i="4"/>
  <c r="D445" i="4"/>
  <c r="C445" i="4"/>
  <c r="B445" i="4"/>
  <c r="A445" i="4"/>
  <c r="E444" i="4"/>
  <c r="D444" i="4"/>
  <c r="C444" i="4"/>
  <c r="B444" i="4"/>
  <c r="A444" i="4"/>
  <c r="E443" i="4"/>
  <c r="D443" i="4"/>
  <c r="C443" i="4"/>
  <c r="B443" i="4"/>
  <c r="A443" i="4"/>
  <c r="E442" i="4"/>
  <c r="D442" i="4"/>
  <c r="C442" i="4"/>
  <c r="B442" i="4"/>
  <c r="A442" i="4"/>
  <c r="E441" i="4"/>
  <c r="D441" i="4"/>
  <c r="C441" i="4"/>
  <c r="B441" i="4"/>
  <c r="A441" i="4"/>
  <c r="E440" i="4"/>
  <c r="D440" i="4"/>
  <c r="C440" i="4"/>
  <c r="B440" i="4"/>
  <c r="A440" i="4"/>
  <c r="E439" i="4"/>
  <c r="D439" i="4"/>
  <c r="C439" i="4"/>
  <c r="B439" i="4"/>
  <c r="A439" i="4"/>
  <c r="E438" i="4"/>
  <c r="D438" i="4"/>
  <c r="C438" i="4"/>
  <c r="B438" i="4"/>
  <c r="A438" i="4"/>
  <c r="E437" i="4"/>
  <c r="D437" i="4"/>
  <c r="C437" i="4"/>
  <c r="B437" i="4"/>
  <c r="A437" i="4"/>
  <c r="E436" i="4"/>
  <c r="D436" i="4"/>
  <c r="C436" i="4"/>
  <c r="B436" i="4"/>
  <c r="A436" i="4"/>
  <c r="E435" i="4"/>
  <c r="D435" i="4"/>
  <c r="C435" i="4"/>
  <c r="B435" i="4"/>
  <c r="A435" i="4"/>
  <c r="E434" i="4"/>
  <c r="D434" i="4"/>
  <c r="C434" i="4"/>
  <c r="B434" i="4"/>
  <c r="A434" i="4"/>
  <c r="E433" i="4"/>
  <c r="D433" i="4"/>
  <c r="C433" i="4"/>
  <c r="B433" i="4"/>
  <c r="A433" i="4"/>
  <c r="E432" i="4"/>
  <c r="D432" i="4"/>
  <c r="C432" i="4"/>
  <c r="B432" i="4"/>
  <c r="A432" i="4"/>
  <c r="E431" i="4"/>
  <c r="D431" i="4"/>
  <c r="C431" i="4"/>
  <c r="B431" i="4"/>
  <c r="A431" i="4"/>
  <c r="E430" i="4"/>
  <c r="D430" i="4"/>
  <c r="C430" i="4"/>
  <c r="B430" i="4"/>
  <c r="A430" i="4"/>
  <c r="E429" i="4"/>
  <c r="D429" i="4"/>
  <c r="C429" i="4"/>
  <c r="B429" i="4"/>
  <c r="A429" i="4"/>
  <c r="E428" i="4"/>
  <c r="D428" i="4"/>
  <c r="C428" i="4"/>
  <c r="B428" i="4"/>
  <c r="A428" i="4"/>
  <c r="E427" i="4"/>
  <c r="D427" i="4"/>
  <c r="C427" i="4"/>
  <c r="B427" i="4"/>
  <c r="A427" i="4"/>
  <c r="E426" i="4"/>
  <c r="D426" i="4"/>
  <c r="C426" i="4"/>
  <c r="B426" i="4"/>
  <c r="A426" i="4"/>
  <c r="E425" i="4"/>
  <c r="D425" i="4"/>
  <c r="C425" i="4"/>
  <c r="B425" i="4"/>
  <c r="A425" i="4"/>
  <c r="E424" i="4"/>
  <c r="D424" i="4"/>
  <c r="C424" i="4"/>
  <c r="B424" i="4"/>
  <c r="A424" i="4"/>
  <c r="E423" i="4"/>
  <c r="D423" i="4"/>
  <c r="C423" i="4"/>
  <c r="B423" i="4"/>
  <c r="A423" i="4"/>
  <c r="E422" i="4"/>
  <c r="D422" i="4"/>
  <c r="C422" i="4"/>
  <c r="B422" i="4"/>
  <c r="A422" i="4"/>
  <c r="E421" i="4"/>
  <c r="D421" i="4"/>
  <c r="C421" i="4"/>
  <c r="B421" i="4"/>
  <c r="A421" i="4"/>
  <c r="E420" i="4"/>
  <c r="D420" i="4"/>
  <c r="C420" i="4"/>
  <c r="B420" i="4"/>
  <c r="A420" i="4"/>
  <c r="E419" i="4"/>
  <c r="D419" i="4"/>
  <c r="C419" i="4"/>
  <c r="B419" i="4"/>
  <c r="A419" i="4"/>
  <c r="E418" i="4"/>
  <c r="D418" i="4"/>
  <c r="C418" i="4"/>
  <c r="B418" i="4"/>
  <c r="A418" i="4"/>
  <c r="E417" i="4"/>
  <c r="D417" i="4"/>
  <c r="C417" i="4"/>
  <c r="B417" i="4"/>
  <c r="A417" i="4"/>
  <c r="E416" i="4"/>
  <c r="D416" i="4"/>
  <c r="C416" i="4"/>
  <c r="B416" i="4"/>
  <c r="A416" i="4"/>
  <c r="E415" i="4"/>
  <c r="D415" i="4"/>
  <c r="C415" i="4"/>
  <c r="B415" i="4"/>
  <c r="A415" i="4"/>
  <c r="E414" i="4"/>
  <c r="D414" i="4"/>
  <c r="C414" i="4"/>
  <c r="B414" i="4"/>
  <c r="A414" i="4"/>
  <c r="E413" i="4"/>
  <c r="D413" i="4"/>
  <c r="C413" i="4"/>
  <c r="B413" i="4"/>
  <c r="A413" i="4"/>
  <c r="E412" i="4"/>
  <c r="D412" i="4"/>
  <c r="C412" i="4"/>
  <c r="B412" i="4"/>
  <c r="A412" i="4"/>
  <c r="E411" i="4"/>
  <c r="D411" i="4"/>
  <c r="C411" i="4"/>
  <c r="B411" i="4"/>
  <c r="A411" i="4"/>
  <c r="E410" i="4"/>
  <c r="D410" i="4"/>
  <c r="C410" i="4"/>
  <c r="B410" i="4"/>
  <c r="A410" i="4"/>
  <c r="E409" i="4"/>
  <c r="D409" i="4"/>
  <c r="C409" i="4"/>
  <c r="B409" i="4"/>
  <c r="A409" i="4"/>
  <c r="E408" i="4"/>
  <c r="D408" i="4"/>
  <c r="C408" i="4"/>
  <c r="B408" i="4"/>
  <c r="A408" i="4"/>
  <c r="E407" i="4"/>
  <c r="D407" i="4"/>
  <c r="C407" i="4"/>
  <c r="B407" i="4"/>
  <c r="A407" i="4"/>
  <c r="E406" i="4"/>
  <c r="D406" i="4"/>
  <c r="C406" i="4"/>
  <c r="B406" i="4"/>
  <c r="A406" i="4"/>
  <c r="E405" i="4"/>
  <c r="D405" i="4"/>
  <c r="C405" i="4"/>
  <c r="B405" i="4"/>
  <c r="A405" i="4"/>
  <c r="E404" i="4"/>
  <c r="D404" i="4"/>
  <c r="C404" i="4"/>
  <c r="B404" i="4"/>
  <c r="A404" i="4"/>
  <c r="E403" i="4"/>
  <c r="D403" i="4"/>
  <c r="C403" i="4"/>
  <c r="B403" i="4"/>
  <c r="A403" i="4"/>
  <c r="E402" i="4"/>
  <c r="D402" i="4"/>
  <c r="C402" i="4"/>
  <c r="B402" i="4"/>
  <c r="A402" i="4"/>
  <c r="E401" i="4"/>
  <c r="D401" i="4"/>
  <c r="C401" i="4"/>
  <c r="B401" i="4"/>
  <c r="A401" i="4"/>
  <c r="E400" i="4"/>
  <c r="D400" i="4"/>
  <c r="C400" i="4"/>
  <c r="B400" i="4"/>
  <c r="A400" i="4"/>
  <c r="E399" i="4"/>
  <c r="D399" i="4"/>
  <c r="C399" i="4"/>
  <c r="B399" i="4"/>
  <c r="A399" i="4"/>
  <c r="E398" i="4"/>
  <c r="D398" i="4"/>
  <c r="C398" i="4"/>
  <c r="B398" i="4"/>
  <c r="A398" i="4"/>
  <c r="E397" i="4"/>
  <c r="D397" i="4"/>
  <c r="C397" i="4"/>
  <c r="B397" i="4"/>
  <c r="A397" i="4"/>
  <c r="E396" i="4"/>
  <c r="D396" i="4"/>
  <c r="C396" i="4"/>
  <c r="B396" i="4"/>
  <c r="A396" i="4"/>
  <c r="E395" i="4"/>
  <c r="D395" i="4"/>
  <c r="C395" i="4"/>
  <c r="B395" i="4"/>
  <c r="A395" i="4"/>
  <c r="E394" i="4"/>
  <c r="D394" i="4"/>
  <c r="C394" i="4"/>
  <c r="B394" i="4"/>
  <c r="A394" i="4"/>
  <c r="E393" i="4"/>
  <c r="D393" i="4"/>
  <c r="C393" i="4"/>
  <c r="B393" i="4"/>
  <c r="A393" i="4"/>
  <c r="E392" i="4"/>
  <c r="D392" i="4"/>
  <c r="C392" i="4"/>
  <c r="B392" i="4"/>
  <c r="A392" i="4"/>
  <c r="E391" i="4"/>
  <c r="D391" i="4"/>
  <c r="C391" i="4"/>
  <c r="B391" i="4"/>
  <c r="A391" i="4"/>
  <c r="E390" i="4"/>
  <c r="D390" i="4"/>
  <c r="C390" i="4"/>
  <c r="B390" i="4"/>
  <c r="A390" i="4"/>
  <c r="E389" i="4"/>
  <c r="D389" i="4"/>
  <c r="C389" i="4"/>
  <c r="B389" i="4"/>
  <c r="A389" i="4"/>
  <c r="E388" i="4"/>
  <c r="D388" i="4"/>
  <c r="C388" i="4"/>
  <c r="B388" i="4"/>
  <c r="A388" i="4"/>
  <c r="E387" i="4"/>
  <c r="D387" i="4"/>
  <c r="C387" i="4"/>
  <c r="B387" i="4"/>
  <c r="A387" i="4"/>
  <c r="E386" i="4"/>
  <c r="D386" i="4"/>
  <c r="C386" i="4"/>
  <c r="B386" i="4"/>
  <c r="A386" i="4"/>
  <c r="E385" i="4"/>
  <c r="D385" i="4"/>
  <c r="C385" i="4"/>
  <c r="B385" i="4"/>
  <c r="A385" i="4"/>
  <c r="E384" i="4"/>
  <c r="D384" i="4"/>
  <c r="C384" i="4"/>
  <c r="B384" i="4"/>
  <c r="A384" i="4"/>
  <c r="E383" i="4"/>
  <c r="D383" i="4"/>
  <c r="C383" i="4"/>
  <c r="B383" i="4"/>
  <c r="A383" i="4"/>
  <c r="E382" i="4"/>
  <c r="D382" i="4"/>
  <c r="C382" i="4"/>
  <c r="B382" i="4"/>
  <c r="A382" i="4"/>
  <c r="E381" i="4"/>
  <c r="D381" i="4"/>
  <c r="C381" i="4"/>
  <c r="B381" i="4"/>
  <c r="A381" i="4"/>
  <c r="E380" i="4"/>
  <c r="D380" i="4"/>
  <c r="C380" i="4"/>
  <c r="B380" i="4"/>
  <c r="A380" i="4"/>
  <c r="E379" i="4"/>
  <c r="D379" i="4"/>
  <c r="C379" i="4"/>
  <c r="B379" i="4"/>
  <c r="A379" i="4"/>
  <c r="E378" i="4"/>
  <c r="D378" i="4"/>
  <c r="C378" i="4"/>
  <c r="B378" i="4"/>
  <c r="A378" i="4"/>
  <c r="E377" i="4"/>
  <c r="D377" i="4"/>
  <c r="C377" i="4"/>
  <c r="B377" i="4"/>
  <c r="A377" i="4"/>
  <c r="E376" i="4"/>
  <c r="D376" i="4"/>
  <c r="C376" i="4"/>
  <c r="B376" i="4"/>
  <c r="A376" i="4"/>
  <c r="E375" i="4"/>
  <c r="D375" i="4"/>
  <c r="C375" i="4"/>
  <c r="B375" i="4"/>
  <c r="A375" i="4"/>
  <c r="E374" i="4"/>
  <c r="D374" i="4"/>
  <c r="C374" i="4"/>
  <c r="B374" i="4"/>
  <c r="A374" i="4"/>
  <c r="E373" i="4"/>
  <c r="D373" i="4"/>
  <c r="C373" i="4"/>
  <c r="B373" i="4"/>
  <c r="A373" i="4"/>
  <c r="E372" i="4"/>
  <c r="D372" i="4"/>
  <c r="C372" i="4"/>
  <c r="B372" i="4"/>
  <c r="A372" i="4"/>
  <c r="E371" i="4"/>
  <c r="D371" i="4"/>
  <c r="C371" i="4"/>
  <c r="B371" i="4"/>
  <c r="A371" i="4"/>
  <c r="E370" i="4"/>
  <c r="D370" i="4"/>
  <c r="C370" i="4"/>
  <c r="B370" i="4"/>
  <c r="A370" i="4"/>
  <c r="E369" i="4"/>
  <c r="D369" i="4"/>
  <c r="C369" i="4"/>
  <c r="B369" i="4"/>
  <c r="A369" i="4"/>
  <c r="E368" i="4"/>
  <c r="D368" i="4"/>
  <c r="C368" i="4"/>
  <c r="B368" i="4"/>
  <c r="A368" i="4"/>
  <c r="E367" i="4"/>
  <c r="D367" i="4"/>
  <c r="C367" i="4"/>
  <c r="B367" i="4"/>
  <c r="A367" i="4"/>
  <c r="E366" i="4"/>
  <c r="D366" i="4"/>
  <c r="C366" i="4"/>
  <c r="B366" i="4"/>
  <c r="A366" i="4"/>
  <c r="E365" i="4"/>
  <c r="D365" i="4"/>
  <c r="C365" i="4"/>
  <c r="B365" i="4"/>
  <c r="A365" i="4"/>
  <c r="E364" i="4"/>
  <c r="D364" i="4"/>
  <c r="C364" i="4"/>
  <c r="B364" i="4"/>
  <c r="A364" i="4"/>
  <c r="E363" i="4"/>
  <c r="D363" i="4"/>
  <c r="C363" i="4"/>
  <c r="B363" i="4"/>
  <c r="A363" i="4"/>
  <c r="E362" i="4"/>
  <c r="D362" i="4"/>
  <c r="C362" i="4"/>
  <c r="B362" i="4"/>
  <c r="A362" i="4"/>
  <c r="E361" i="4"/>
  <c r="D361" i="4"/>
  <c r="C361" i="4"/>
  <c r="B361" i="4"/>
  <c r="A361" i="4"/>
  <c r="E360" i="4"/>
  <c r="D360" i="4"/>
  <c r="C360" i="4"/>
  <c r="B360" i="4"/>
  <c r="A360" i="4"/>
  <c r="E359" i="4"/>
  <c r="D359" i="4"/>
  <c r="C359" i="4"/>
  <c r="B359" i="4"/>
  <c r="A359" i="4"/>
  <c r="E358" i="4"/>
  <c r="D358" i="4"/>
  <c r="C358" i="4"/>
  <c r="B358" i="4"/>
  <c r="A358" i="4"/>
  <c r="E357" i="4"/>
  <c r="D357" i="4"/>
  <c r="C357" i="4"/>
  <c r="B357" i="4"/>
  <c r="A357" i="4"/>
  <c r="E356" i="4"/>
  <c r="D356" i="4"/>
  <c r="C356" i="4"/>
  <c r="B356" i="4"/>
  <c r="A356" i="4"/>
  <c r="E355" i="4"/>
  <c r="D355" i="4"/>
  <c r="C355" i="4"/>
  <c r="B355" i="4"/>
  <c r="A355" i="4"/>
  <c r="E354" i="4"/>
  <c r="D354" i="4"/>
  <c r="C354" i="4"/>
  <c r="B354" i="4"/>
  <c r="A354" i="4"/>
  <c r="E353" i="4"/>
  <c r="D353" i="4"/>
  <c r="C353" i="4"/>
  <c r="B353" i="4"/>
  <c r="A353" i="4"/>
  <c r="E352" i="4"/>
  <c r="D352" i="4"/>
  <c r="C352" i="4"/>
  <c r="B352" i="4"/>
  <c r="A352" i="4"/>
  <c r="E351" i="4"/>
  <c r="D351" i="4"/>
  <c r="C351" i="4"/>
  <c r="B351" i="4"/>
  <c r="A351" i="4"/>
  <c r="E350" i="4"/>
  <c r="D350" i="4"/>
  <c r="C350" i="4"/>
  <c r="B350" i="4"/>
  <c r="A350" i="4"/>
  <c r="E349" i="4"/>
  <c r="D349" i="4"/>
  <c r="C349" i="4"/>
  <c r="B349" i="4"/>
  <c r="A349" i="4"/>
  <c r="E348" i="4"/>
  <c r="D348" i="4"/>
  <c r="C348" i="4"/>
  <c r="B348" i="4"/>
  <c r="A348" i="4"/>
  <c r="E347" i="4"/>
  <c r="D347" i="4"/>
  <c r="C347" i="4"/>
  <c r="B347" i="4"/>
  <c r="A347" i="4"/>
  <c r="E346" i="4"/>
  <c r="D346" i="4"/>
  <c r="C346" i="4"/>
  <c r="B346" i="4"/>
  <c r="A346" i="4"/>
  <c r="E345" i="4"/>
  <c r="D345" i="4"/>
  <c r="C345" i="4"/>
  <c r="B345" i="4"/>
  <c r="A345" i="4"/>
  <c r="E344" i="4"/>
  <c r="D344" i="4"/>
  <c r="C344" i="4"/>
  <c r="B344" i="4"/>
  <c r="A344" i="4"/>
  <c r="E343" i="4"/>
  <c r="D343" i="4"/>
  <c r="C343" i="4"/>
  <c r="B343" i="4"/>
  <c r="A343" i="4"/>
  <c r="E342" i="4"/>
  <c r="D342" i="4"/>
  <c r="C342" i="4"/>
  <c r="B342" i="4"/>
  <c r="A342" i="4"/>
  <c r="E341" i="4"/>
  <c r="D341" i="4"/>
  <c r="C341" i="4"/>
  <c r="B341" i="4"/>
  <c r="A341" i="4"/>
  <c r="E340" i="4"/>
  <c r="D340" i="4"/>
  <c r="C340" i="4"/>
  <c r="B340" i="4"/>
  <c r="A340" i="4"/>
  <c r="E339" i="4"/>
  <c r="D339" i="4"/>
  <c r="C339" i="4"/>
  <c r="B339" i="4"/>
  <c r="A339" i="4"/>
  <c r="E338" i="4"/>
  <c r="D338" i="4"/>
  <c r="C338" i="4"/>
  <c r="B338" i="4"/>
  <c r="A338" i="4"/>
  <c r="E337" i="4"/>
  <c r="D337" i="4"/>
  <c r="C337" i="4"/>
  <c r="B337" i="4"/>
  <c r="A337" i="4"/>
  <c r="E336" i="4"/>
  <c r="D336" i="4"/>
  <c r="C336" i="4"/>
  <c r="B336" i="4"/>
  <c r="A336" i="4"/>
  <c r="E335" i="4"/>
  <c r="D335" i="4"/>
  <c r="C335" i="4"/>
  <c r="B335" i="4"/>
  <c r="A335" i="4"/>
  <c r="E334" i="4"/>
  <c r="D334" i="4"/>
  <c r="C334" i="4"/>
  <c r="B334" i="4"/>
  <c r="A334" i="4"/>
  <c r="E333" i="4"/>
  <c r="D333" i="4"/>
  <c r="C333" i="4"/>
  <c r="B333" i="4"/>
  <c r="A333" i="4"/>
  <c r="E332" i="4"/>
  <c r="D332" i="4"/>
  <c r="C332" i="4"/>
  <c r="B332" i="4"/>
  <c r="A332" i="4"/>
  <c r="E331" i="4"/>
  <c r="D331" i="4"/>
  <c r="C331" i="4"/>
  <c r="B331" i="4"/>
  <c r="A331" i="4"/>
  <c r="E330" i="4"/>
  <c r="D330" i="4"/>
  <c r="C330" i="4"/>
  <c r="B330" i="4"/>
  <c r="A330" i="4"/>
  <c r="E329" i="4"/>
  <c r="D329" i="4"/>
  <c r="C329" i="4"/>
  <c r="B329" i="4"/>
  <c r="A329" i="4"/>
  <c r="E328" i="4"/>
  <c r="D328" i="4"/>
  <c r="C328" i="4"/>
  <c r="B328" i="4"/>
  <c r="A328" i="4"/>
  <c r="E327" i="4"/>
  <c r="D327" i="4"/>
  <c r="C327" i="4"/>
  <c r="B327" i="4"/>
  <c r="A327" i="4"/>
  <c r="E326" i="4"/>
  <c r="D326" i="4"/>
  <c r="C326" i="4"/>
  <c r="B326" i="4"/>
  <c r="A326" i="4"/>
  <c r="E325" i="4"/>
  <c r="D325" i="4"/>
  <c r="C325" i="4"/>
  <c r="B325" i="4"/>
  <c r="A325" i="4"/>
  <c r="E324" i="4"/>
  <c r="D324" i="4"/>
  <c r="C324" i="4"/>
  <c r="B324" i="4"/>
  <c r="A324" i="4"/>
  <c r="E323" i="4"/>
  <c r="D323" i="4"/>
  <c r="C323" i="4"/>
  <c r="B323" i="4"/>
  <c r="A323" i="4"/>
  <c r="E322" i="4"/>
  <c r="D322" i="4"/>
  <c r="C322" i="4"/>
  <c r="B322" i="4"/>
  <c r="A322" i="4"/>
  <c r="E321" i="4"/>
  <c r="D321" i="4"/>
  <c r="C321" i="4"/>
  <c r="B321" i="4"/>
  <c r="A321" i="4"/>
  <c r="E320" i="4"/>
  <c r="D320" i="4"/>
  <c r="C320" i="4"/>
  <c r="B320" i="4"/>
  <c r="A320" i="4"/>
  <c r="E319" i="4"/>
  <c r="D319" i="4"/>
  <c r="C319" i="4"/>
  <c r="B319" i="4"/>
  <c r="A319" i="4"/>
  <c r="E318" i="4"/>
  <c r="D318" i="4"/>
  <c r="C318" i="4"/>
  <c r="B318" i="4"/>
  <c r="A318" i="4"/>
  <c r="E317" i="4"/>
  <c r="D317" i="4"/>
  <c r="C317" i="4"/>
  <c r="B317" i="4"/>
  <c r="A317" i="4"/>
  <c r="E316" i="4"/>
  <c r="D316" i="4"/>
  <c r="C316" i="4"/>
  <c r="B316" i="4"/>
  <c r="A316" i="4"/>
  <c r="E315" i="4"/>
  <c r="D315" i="4"/>
  <c r="C315" i="4"/>
  <c r="B315" i="4"/>
  <c r="A315" i="4"/>
  <c r="E314" i="4"/>
  <c r="D314" i="4"/>
  <c r="C314" i="4"/>
  <c r="B314" i="4"/>
  <c r="A314" i="4"/>
  <c r="E313" i="4"/>
  <c r="D313" i="4"/>
  <c r="C313" i="4"/>
  <c r="B313" i="4"/>
  <c r="A313" i="4"/>
  <c r="E312" i="4"/>
  <c r="D312" i="4"/>
  <c r="C312" i="4"/>
  <c r="B312" i="4"/>
  <c r="A312" i="4"/>
  <c r="E311" i="4"/>
  <c r="D311" i="4"/>
  <c r="C311" i="4"/>
  <c r="B311" i="4"/>
  <c r="A311" i="4"/>
  <c r="E310" i="4"/>
  <c r="D310" i="4"/>
  <c r="C310" i="4"/>
  <c r="B310" i="4"/>
  <c r="A310" i="4"/>
  <c r="E309" i="4"/>
  <c r="D309" i="4"/>
  <c r="C309" i="4"/>
  <c r="B309" i="4"/>
  <c r="A309" i="4"/>
  <c r="E308" i="4"/>
  <c r="D308" i="4"/>
  <c r="C308" i="4"/>
  <c r="B308" i="4"/>
  <c r="A308" i="4"/>
  <c r="E307" i="4"/>
  <c r="D307" i="4"/>
  <c r="C307" i="4"/>
  <c r="B307" i="4"/>
  <c r="A307" i="4"/>
  <c r="E306" i="4"/>
  <c r="D306" i="4"/>
  <c r="C306" i="4"/>
  <c r="B306" i="4"/>
  <c r="A306" i="4"/>
  <c r="E305" i="4"/>
  <c r="D305" i="4"/>
  <c r="C305" i="4"/>
  <c r="B305" i="4"/>
  <c r="A305" i="4"/>
  <c r="E304" i="4"/>
  <c r="D304" i="4"/>
  <c r="C304" i="4"/>
  <c r="B304" i="4"/>
  <c r="A304" i="4"/>
  <c r="E303" i="4"/>
  <c r="D303" i="4"/>
  <c r="C303" i="4"/>
  <c r="B303" i="4"/>
  <c r="A303" i="4"/>
  <c r="E302" i="4"/>
  <c r="D302" i="4"/>
  <c r="C302" i="4"/>
  <c r="B302" i="4"/>
  <c r="A302" i="4"/>
  <c r="E301" i="4"/>
  <c r="D301" i="4"/>
  <c r="C301" i="4"/>
  <c r="B301" i="4"/>
  <c r="A301" i="4"/>
  <c r="E300" i="4"/>
  <c r="D300" i="4"/>
  <c r="C300" i="4"/>
  <c r="B300" i="4"/>
  <c r="A300" i="4"/>
  <c r="E299" i="4"/>
  <c r="D299" i="4"/>
  <c r="C299" i="4"/>
  <c r="B299" i="4"/>
  <c r="A299" i="4"/>
  <c r="E298" i="4"/>
  <c r="D298" i="4"/>
  <c r="C298" i="4"/>
  <c r="B298" i="4"/>
  <c r="A298" i="4"/>
  <c r="E297" i="4"/>
  <c r="D297" i="4"/>
  <c r="C297" i="4"/>
  <c r="B297" i="4"/>
  <c r="A297" i="4"/>
  <c r="E296" i="4"/>
  <c r="D296" i="4"/>
  <c r="C296" i="4"/>
  <c r="B296" i="4"/>
  <c r="A296" i="4"/>
  <c r="E295" i="4"/>
  <c r="D295" i="4"/>
  <c r="C295" i="4"/>
  <c r="B295" i="4"/>
  <c r="A295" i="4"/>
  <c r="E294" i="4"/>
  <c r="D294" i="4"/>
  <c r="C294" i="4"/>
  <c r="B294" i="4"/>
  <c r="A294" i="4"/>
  <c r="E293" i="4"/>
  <c r="D293" i="4"/>
  <c r="C293" i="4"/>
  <c r="B293" i="4"/>
  <c r="A293" i="4"/>
  <c r="E292" i="4"/>
  <c r="D292" i="4"/>
  <c r="C292" i="4"/>
  <c r="B292" i="4"/>
  <c r="A292" i="4"/>
  <c r="E291" i="4"/>
  <c r="D291" i="4"/>
  <c r="C291" i="4"/>
  <c r="B291" i="4"/>
  <c r="A291" i="4"/>
  <c r="E290" i="4"/>
  <c r="D290" i="4"/>
  <c r="C290" i="4"/>
  <c r="B290" i="4"/>
  <c r="A290" i="4"/>
  <c r="E289" i="4"/>
  <c r="D289" i="4"/>
  <c r="C289" i="4"/>
  <c r="B289" i="4"/>
  <c r="A289" i="4"/>
  <c r="E288" i="4"/>
  <c r="D288" i="4"/>
  <c r="C288" i="4"/>
  <c r="B288" i="4"/>
  <c r="A288" i="4"/>
  <c r="E287" i="4"/>
  <c r="D287" i="4"/>
  <c r="C287" i="4"/>
  <c r="B287" i="4"/>
  <c r="A287" i="4"/>
  <c r="E286" i="4"/>
  <c r="D286" i="4"/>
  <c r="C286" i="4"/>
  <c r="B286" i="4"/>
  <c r="A286" i="4"/>
  <c r="E285" i="4"/>
  <c r="D285" i="4"/>
  <c r="C285" i="4"/>
  <c r="B285" i="4"/>
  <c r="A285" i="4"/>
  <c r="E284" i="4"/>
  <c r="D284" i="4"/>
  <c r="C284" i="4"/>
  <c r="B284" i="4"/>
  <c r="A284" i="4"/>
  <c r="E283" i="4"/>
  <c r="D283" i="4"/>
  <c r="C283" i="4"/>
  <c r="B283" i="4"/>
  <c r="A283" i="4"/>
  <c r="E282" i="4"/>
  <c r="D282" i="4"/>
  <c r="C282" i="4"/>
  <c r="B282" i="4"/>
  <c r="A282" i="4"/>
  <c r="E281" i="4"/>
  <c r="D281" i="4"/>
  <c r="C281" i="4"/>
  <c r="B281" i="4"/>
  <c r="A281" i="4"/>
  <c r="E280" i="4"/>
  <c r="D280" i="4"/>
  <c r="C280" i="4"/>
  <c r="B280" i="4"/>
  <c r="A280" i="4"/>
  <c r="E279" i="4"/>
  <c r="D279" i="4"/>
  <c r="C279" i="4"/>
  <c r="B279" i="4"/>
  <c r="A279" i="4"/>
  <c r="E278" i="4"/>
  <c r="D278" i="4"/>
  <c r="C278" i="4"/>
  <c r="B278" i="4"/>
  <c r="A278" i="4"/>
  <c r="E277" i="4"/>
  <c r="D277" i="4"/>
  <c r="C277" i="4"/>
  <c r="B277" i="4"/>
  <c r="A277" i="4"/>
  <c r="E276" i="4"/>
  <c r="D276" i="4"/>
  <c r="C276" i="4"/>
  <c r="B276" i="4"/>
  <c r="A276" i="4"/>
  <c r="E275" i="4"/>
  <c r="D275" i="4"/>
  <c r="C275" i="4"/>
  <c r="B275" i="4"/>
  <c r="A275" i="4"/>
  <c r="E274" i="4"/>
  <c r="D274" i="4"/>
  <c r="C274" i="4"/>
  <c r="B274" i="4"/>
  <c r="A274" i="4"/>
  <c r="E273" i="4"/>
  <c r="D273" i="4"/>
  <c r="C273" i="4"/>
  <c r="B273" i="4"/>
  <c r="A273" i="4"/>
  <c r="E272" i="4"/>
  <c r="D272" i="4"/>
  <c r="C272" i="4"/>
  <c r="B272" i="4"/>
  <c r="A272" i="4"/>
  <c r="E271" i="4"/>
  <c r="D271" i="4"/>
  <c r="C271" i="4"/>
  <c r="B271" i="4"/>
  <c r="A271" i="4"/>
  <c r="E270" i="4"/>
  <c r="D270" i="4"/>
  <c r="C270" i="4"/>
  <c r="B270" i="4"/>
  <c r="A270" i="4"/>
  <c r="E269" i="4"/>
  <c r="D269" i="4"/>
  <c r="C269" i="4"/>
  <c r="B269" i="4"/>
  <c r="A269" i="4"/>
  <c r="E268" i="4"/>
  <c r="D268" i="4"/>
  <c r="C268" i="4"/>
  <c r="B268" i="4"/>
  <c r="A268" i="4"/>
  <c r="E267" i="4"/>
  <c r="D267" i="4"/>
  <c r="C267" i="4"/>
  <c r="B267" i="4"/>
  <c r="A267" i="4"/>
  <c r="E266" i="4"/>
  <c r="D266" i="4"/>
  <c r="C266" i="4"/>
  <c r="B266" i="4"/>
  <c r="A266" i="4"/>
  <c r="E265" i="4"/>
  <c r="D265" i="4"/>
  <c r="C265" i="4"/>
  <c r="B265" i="4"/>
  <c r="A265" i="4"/>
  <c r="E264" i="4"/>
  <c r="D264" i="4"/>
  <c r="C264" i="4"/>
  <c r="B264" i="4"/>
  <c r="A264" i="4"/>
  <c r="E263" i="4"/>
  <c r="D263" i="4"/>
  <c r="C263" i="4"/>
  <c r="B263" i="4"/>
  <c r="A263" i="4"/>
  <c r="E262" i="4"/>
  <c r="D262" i="4"/>
  <c r="C262" i="4"/>
  <c r="B262" i="4"/>
  <c r="A262" i="4"/>
  <c r="E261" i="4"/>
  <c r="D261" i="4"/>
  <c r="C261" i="4"/>
  <c r="B261" i="4"/>
  <c r="A261" i="4"/>
  <c r="E260" i="4"/>
  <c r="D260" i="4"/>
  <c r="C260" i="4"/>
  <c r="B260" i="4"/>
  <c r="A260" i="4"/>
  <c r="E259" i="4"/>
  <c r="D259" i="4"/>
  <c r="C259" i="4"/>
  <c r="B259" i="4"/>
  <c r="A259" i="4"/>
  <c r="E258" i="4"/>
  <c r="D258" i="4"/>
  <c r="C258" i="4"/>
  <c r="B258" i="4"/>
  <c r="A258" i="4"/>
  <c r="E257" i="4"/>
  <c r="D257" i="4"/>
  <c r="C257" i="4"/>
  <c r="B257" i="4"/>
  <c r="A257" i="4"/>
  <c r="E256" i="4"/>
  <c r="D256" i="4"/>
  <c r="C256" i="4"/>
  <c r="B256" i="4"/>
  <c r="A256" i="4"/>
  <c r="E255" i="4"/>
  <c r="D255" i="4"/>
  <c r="C255" i="4"/>
  <c r="B255" i="4"/>
  <c r="A255" i="4"/>
  <c r="E254" i="4"/>
  <c r="D254" i="4"/>
  <c r="C254" i="4"/>
  <c r="B254" i="4"/>
  <c r="A254" i="4"/>
  <c r="E253" i="4"/>
  <c r="D253" i="4"/>
  <c r="C253" i="4"/>
  <c r="B253" i="4"/>
  <c r="A253" i="4"/>
  <c r="E252" i="4"/>
  <c r="D252" i="4"/>
  <c r="C252" i="4"/>
  <c r="B252" i="4"/>
  <c r="A252" i="4"/>
  <c r="E251" i="4"/>
  <c r="D251" i="4"/>
  <c r="C251" i="4"/>
  <c r="B251" i="4"/>
  <c r="A251" i="4"/>
  <c r="E250" i="4"/>
  <c r="D250" i="4"/>
  <c r="C250" i="4"/>
  <c r="B250" i="4"/>
  <c r="A250" i="4"/>
  <c r="E249" i="4"/>
  <c r="D249" i="4"/>
  <c r="C249" i="4"/>
  <c r="B249" i="4"/>
  <c r="A249" i="4"/>
  <c r="E248" i="4"/>
  <c r="D248" i="4"/>
  <c r="C248" i="4"/>
  <c r="B248" i="4"/>
  <c r="A248" i="4"/>
  <c r="E247" i="4"/>
  <c r="D247" i="4"/>
  <c r="C247" i="4"/>
  <c r="B247" i="4"/>
  <c r="A247" i="4"/>
  <c r="E246" i="4"/>
  <c r="D246" i="4"/>
  <c r="C246" i="4"/>
  <c r="B246" i="4"/>
  <c r="A246" i="4"/>
  <c r="E245" i="4"/>
  <c r="D245" i="4"/>
  <c r="C245" i="4"/>
  <c r="B245" i="4"/>
  <c r="A245" i="4"/>
  <c r="E244" i="4"/>
  <c r="D244" i="4"/>
  <c r="C244" i="4"/>
  <c r="B244" i="4"/>
  <c r="A244" i="4"/>
  <c r="E243" i="4"/>
  <c r="D243" i="4"/>
  <c r="C243" i="4"/>
  <c r="B243" i="4"/>
  <c r="A243" i="4"/>
  <c r="E242" i="4"/>
  <c r="D242" i="4"/>
  <c r="C242" i="4"/>
  <c r="B242" i="4"/>
  <c r="A242" i="4"/>
  <c r="E241" i="4"/>
  <c r="D241" i="4"/>
  <c r="C241" i="4"/>
  <c r="B241" i="4"/>
  <c r="A241" i="4"/>
  <c r="E240" i="4"/>
  <c r="D240" i="4"/>
  <c r="C240" i="4"/>
  <c r="B240" i="4"/>
  <c r="A240" i="4"/>
  <c r="E239" i="4"/>
  <c r="D239" i="4"/>
  <c r="C239" i="4"/>
  <c r="B239" i="4"/>
  <c r="A239" i="4"/>
  <c r="E238" i="4"/>
  <c r="D238" i="4"/>
  <c r="C238" i="4"/>
  <c r="B238" i="4"/>
  <c r="A238" i="4"/>
  <c r="E237" i="4"/>
  <c r="D237" i="4"/>
  <c r="C237" i="4"/>
  <c r="B237" i="4"/>
  <c r="A237" i="4"/>
  <c r="E236" i="4"/>
  <c r="D236" i="4"/>
  <c r="C236" i="4"/>
  <c r="B236" i="4"/>
  <c r="A236" i="4"/>
  <c r="E235" i="4"/>
  <c r="D235" i="4"/>
  <c r="C235" i="4"/>
  <c r="B235" i="4"/>
  <c r="A235" i="4"/>
  <c r="E234" i="4"/>
  <c r="D234" i="4"/>
  <c r="C234" i="4"/>
  <c r="B234" i="4"/>
  <c r="A234" i="4"/>
  <c r="E233" i="4"/>
  <c r="D233" i="4"/>
  <c r="C233" i="4"/>
  <c r="B233" i="4"/>
  <c r="A233" i="4"/>
  <c r="E232" i="4"/>
  <c r="D232" i="4"/>
  <c r="C232" i="4"/>
  <c r="B232" i="4"/>
  <c r="A232" i="4"/>
  <c r="E231" i="4"/>
  <c r="D231" i="4"/>
  <c r="C231" i="4"/>
  <c r="B231" i="4"/>
  <c r="A231" i="4"/>
  <c r="E230" i="4"/>
  <c r="D230" i="4"/>
  <c r="C230" i="4"/>
  <c r="B230" i="4"/>
  <c r="A230" i="4"/>
  <c r="E229" i="4"/>
  <c r="D229" i="4"/>
  <c r="C229" i="4"/>
  <c r="B229" i="4"/>
  <c r="A229" i="4"/>
  <c r="E228" i="4"/>
  <c r="D228" i="4"/>
  <c r="C228" i="4"/>
  <c r="B228" i="4"/>
  <c r="A228" i="4"/>
  <c r="E227" i="4"/>
  <c r="D227" i="4"/>
  <c r="C227" i="4"/>
  <c r="B227" i="4"/>
  <c r="A227" i="4"/>
  <c r="E226" i="4"/>
  <c r="D226" i="4"/>
  <c r="C226" i="4"/>
  <c r="B226" i="4"/>
  <c r="A226" i="4"/>
  <c r="E225" i="4"/>
  <c r="D225" i="4"/>
  <c r="C225" i="4"/>
  <c r="B225" i="4"/>
  <c r="A225" i="4"/>
  <c r="E224" i="4"/>
  <c r="D224" i="4"/>
  <c r="C224" i="4"/>
  <c r="B224" i="4"/>
  <c r="A224" i="4"/>
  <c r="E223" i="4"/>
  <c r="D223" i="4"/>
  <c r="C223" i="4"/>
  <c r="B223" i="4"/>
  <c r="A223" i="4"/>
  <c r="E222" i="4"/>
  <c r="D222" i="4"/>
  <c r="C222" i="4"/>
  <c r="B222" i="4"/>
  <c r="A222" i="4"/>
  <c r="E221" i="4"/>
  <c r="D221" i="4"/>
  <c r="C221" i="4"/>
  <c r="B221" i="4"/>
  <c r="A221" i="4"/>
  <c r="E220" i="4"/>
  <c r="D220" i="4"/>
  <c r="C220" i="4"/>
  <c r="B220" i="4"/>
  <c r="A220" i="4"/>
  <c r="E219" i="4"/>
  <c r="D219" i="4"/>
  <c r="C219" i="4"/>
  <c r="B219" i="4"/>
  <c r="A219" i="4"/>
  <c r="E218" i="4"/>
  <c r="D218" i="4"/>
  <c r="C218" i="4"/>
  <c r="B218" i="4"/>
  <c r="A218" i="4"/>
  <c r="E217" i="4"/>
  <c r="D217" i="4"/>
  <c r="C217" i="4"/>
  <c r="B217" i="4"/>
  <c r="A217" i="4"/>
  <c r="E216" i="4"/>
  <c r="D216" i="4"/>
  <c r="C216" i="4"/>
  <c r="B216" i="4"/>
  <c r="A216" i="4"/>
  <c r="E215" i="4"/>
  <c r="D215" i="4"/>
  <c r="C215" i="4"/>
  <c r="B215" i="4"/>
  <c r="A215" i="4"/>
  <c r="E214" i="4"/>
  <c r="D214" i="4"/>
  <c r="C214" i="4"/>
  <c r="B214" i="4"/>
  <c r="A214" i="4"/>
  <c r="E213" i="4"/>
  <c r="D213" i="4"/>
  <c r="C213" i="4"/>
  <c r="B213" i="4"/>
  <c r="A213" i="4"/>
  <c r="E212" i="4"/>
  <c r="D212" i="4"/>
  <c r="C212" i="4"/>
  <c r="B212" i="4"/>
  <c r="A212" i="4"/>
  <c r="E211" i="4"/>
  <c r="D211" i="4"/>
  <c r="C211" i="4"/>
  <c r="B211" i="4"/>
  <c r="A211" i="4"/>
  <c r="E210" i="4"/>
  <c r="D210" i="4"/>
  <c r="C210" i="4"/>
  <c r="B210" i="4"/>
  <c r="A210" i="4"/>
  <c r="E209" i="4"/>
  <c r="D209" i="4"/>
  <c r="C209" i="4"/>
  <c r="B209" i="4"/>
  <c r="A209" i="4"/>
  <c r="E208" i="4"/>
  <c r="D208" i="4"/>
  <c r="C208" i="4"/>
  <c r="B208" i="4"/>
  <c r="A208" i="4"/>
  <c r="E207" i="4"/>
  <c r="D207" i="4"/>
  <c r="C207" i="4"/>
  <c r="B207" i="4"/>
  <c r="A207" i="4"/>
  <c r="E206" i="4"/>
  <c r="D206" i="4"/>
  <c r="C206" i="4"/>
  <c r="B206" i="4"/>
  <c r="A206" i="4"/>
  <c r="E205" i="4"/>
  <c r="D205" i="4"/>
  <c r="C205" i="4"/>
  <c r="B205" i="4"/>
  <c r="A205" i="4"/>
  <c r="E204" i="4"/>
  <c r="D204" i="4"/>
  <c r="C204" i="4"/>
  <c r="B204" i="4"/>
  <c r="A204" i="4"/>
  <c r="E203" i="4"/>
  <c r="D203" i="4"/>
  <c r="C203" i="4"/>
  <c r="B203" i="4"/>
  <c r="A203" i="4"/>
  <c r="E202" i="4"/>
  <c r="D202" i="4"/>
  <c r="C202" i="4"/>
  <c r="B202" i="4"/>
  <c r="A202" i="4"/>
  <c r="E201" i="4"/>
  <c r="D201" i="4"/>
  <c r="C201" i="4"/>
  <c r="B201" i="4"/>
  <c r="A201" i="4"/>
  <c r="E200" i="4"/>
  <c r="D200" i="4"/>
  <c r="C200" i="4"/>
  <c r="B200" i="4"/>
  <c r="A200" i="4"/>
  <c r="E199" i="4"/>
  <c r="D199" i="4"/>
  <c r="C199" i="4"/>
  <c r="B199" i="4"/>
  <c r="A199" i="4"/>
  <c r="E198" i="4"/>
  <c r="D198" i="4"/>
  <c r="C198" i="4"/>
  <c r="B198" i="4"/>
  <c r="A198" i="4"/>
  <c r="E197" i="4"/>
  <c r="D197" i="4"/>
  <c r="C197" i="4"/>
  <c r="B197" i="4"/>
  <c r="A197" i="4"/>
  <c r="E196" i="4"/>
  <c r="D196" i="4"/>
  <c r="C196" i="4"/>
  <c r="B196" i="4"/>
  <c r="A196" i="4"/>
  <c r="E195" i="4"/>
  <c r="D195" i="4"/>
  <c r="C195" i="4"/>
  <c r="B195" i="4"/>
  <c r="A195" i="4"/>
  <c r="E194" i="4"/>
  <c r="D194" i="4"/>
  <c r="C194" i="4"/>
  <c r="B194" i="4"/>
  <c r="A194" i="4"/>
  <c r="E193" i="4"/>
  <c r="D193" i="4"/>
  <c r="C193" i="4"/>
  <c r="B193" i="4"/>
  <c r="A193" i="4"/>
  <c r="E192" i="4"/>
  <c r="D192" i="4"/>
  <c r="C192" i="4"/>
  <c r="B192" i="4"/>
  <c r="A192" i="4"/>
  <c r="E191" i="4"/>
  <c r="D191" i="4"/>
  <c r="C191" i="4"/>
  <c r="B191" i="4"/>
  <c r="A191" i="4"/>
  <c r="E190" i="4"/>
  <c r="D190" i="4"/>
  <c r="C190" i="4"/>
  <c r="B190" i="4"/>
  <c r="A190" i="4"/>
  <c r="E189" i="4"/>
  <c r="D189" i="4"/>
  <c r="C189" i="4"/>
  <c r="B189" i="4"/>
  <c r="A189" i="4"/>
  <c r="E188" i="4"/>
  <c r="D188" i="4"/>
  <c r="C188" i="4"/>
  <c r="B188" i="4"/>
  <c r="A188" i="4"/>
  <c r="E187" i="4"/>
  <c r="D187" i="4"/>
  <c r="C187" i="4"/>
  <c r="B187" i="4"/>
  <c r="A187" i="4"/>
  <c r="E186" i="4"/>
  <c r="D186" i="4"/>
  <c r="C186" i="4"/>
  <c r="B186" i="4"/>
  <c r="A186" i="4"/>
  <c r="E185" i="4"/>
  <c r="D185" i="4"/>
  <c r="C185" i="4"/>
  <c r="B185" i="4"/>
  <c r="A185" i="4"/>
  <c r="E184" i="4"/>
  <c r="D184" i="4"/>
  <c r="C184" i="4"/>
  <c r="B184" i="4"/>
  <c r="A184" i="4"/>
  <c r="E183" i="4"/>
  <c r="D183" i="4"/>
  <c r="C183" i="4"/>
  <c r="B183" i="4"/>
  <c r="A183" i="4"/>
  <c r="E182" i="4"/>
  <c r="D182" i="4"/>
  <c r="C182" i="4"/>
  <c r="B182" i="4"/>
  <c r="A182" i="4"/>
  <c r="E181" i="4"/>
  <c r="D181" i="4"/>
  <c r="C181" i="4"/>
  <c r="B181" i="4"/>
  <c r="A181" i="4"/>
  <c r="E180" i="4"/>
  <c r="D180" i="4"/>
  <c r="C180" i="4"/>
  <c r="B180" i="4"/>
  <c r="A180" i="4"/>
  <c r="E179" i="4"/>
  <c r="D179" i="4"/>
  <c r="C179" i="4"/>
  <c r="B179" i="4"/>
  <c r="A179" i="4"/>
  <c r="E178" i="4"/>
  <c r="D178" i="4"/>
  <c r="C178" i="4"/>
  <c r="B178" i="4"/>
  <c r="A178" i="4"/>
  <c r="E177" i="4"/>
  <c r="D177" i="4"/>
  <c r="C177" i="4"/>
  <c r="B177" i="4"/>
  <c r="A177" i="4"/>
  <c r="E176" i="4"/>
  <c r="D176" i="4"/>
  <c r="C176" i="4"/>
  <c r="B176" i="4"/>
  <c r="A176" i="4"/>
  <c r="E175" i="4"/>
  <c r="D175" i="4"/>
  <c r="C175" i="4"/>
  <c r="B175" i="4"/>
  <c r="A175" i="4"/>
  <c r="E174" i="4"/>
  <c r="D174" i="4"/>
  <c r="C174" i="4"/>
  <c r="B174" i="4"/>
  <c r="A174" i="4"/>
  <c r="E173" i="4"/>
  <c r="D173" i="4"/>
  <c r="C173" i="4"/>
  <c r="B173" i="4"/>
  <c r="A173" i="4"/>
  <c r="E172" i="4"/>
  <c r="D172" i="4"/>
  <c r="C172" i="4"/>
  <c r="B172" i="4"/>
  <c r="A172" i="4"/>
  <c r="E171" i="4"/>
  <c r="D171" i="4"/>
  <c r="C171" i="4"/>
  <c r="B171" i="4"/>
  <c r="A171" i="4"/>
  <c r="E170" i="4"/>
  <c r="D170" i="4"/>
  <c r="C170" i="4"/>
  <c r="B170" i="4"/>
  <c r="A170" i="4"/>
  <c r="E169" i="4"/>
  <c r="D169" i="4"/>
  <c r="C169" i="4"/>
  <c r="B169" i="4"/>
  <c r="A169" i="4"/>
  <c r="E168" i="4"/>
  <c r="D168" i="4"/>
  <c r="C168" i="4"/>
  <c r="B168" i="4"/>
  <c r="A168" i="4"/>
  <c r="E167" i="4"/>
  <c r="D167" i="4"/>
  <c r="C167" i="4"/>
  <c r="B167" i="4"/>
  <c r="A167" i="4"/>
  <c r="E166" i="4"/>
  <c r="D166" i="4"/>
  <c r="C166" i="4"/>
  <c r="B166" i="4"/>
  <c r="A166" i="4"/>
  <c r="E165" i="4"/>
  <c r="D165" i="4"/>
  <c r="C165" i="4"/>
  <c r="B165" i="4"/>
  <c r="A165" i="4"/>
  <c r="E164" i="4"/>
  <c r="D164" i="4"/>
  <c r="C164" i="4"/>
  <c r="B164" i="4"/>
  <c r="A164" i="4"/>
  <c r="E163" i="4"/>
  <c r="D163" i="4"/>
  <c r="C163" i="4"/>
  <c r="B163" i="4"/>
  <c r="A163" i="4"/>
  <c r="E162" i="4"/>
  <c r="D162" i="4"/>
  <c r="C162" i="4"/>
  <c r="B162" i="4"/>
  <c r="A162" i="4"/>
  <c r="E161" i="4"/>
  <c r="D161" i="4"/>
  <c r="C161" i="4"/>
  <c r="B161" i="4"/>
  <c r="A161" i="4"/>
  <c r="E160" i="4"/>
  <c r="D160" i="4"/>
  <c r="C160" i="4"/>
  <c r="B160" i="4"/>
  <c r="A160" i="4"/>
  <c r="E159" i="4"/>
  <c r="D159" i="4"/>
  <c r="C159" i="4"/>
  <c r="B159" i="4"/>
  <c r="A159" i="4"/>
  <c r="E158" i="4"/>
  <c r="D158" i="4"/>
  <c r="C158" i="4"/>
  <c r="B158" i="4"/>
  <c r="A158" i="4"/>
  <c r="E157" i="4"/>
  <c r="D157" i="4"/>
  <c r="C157" i="4"/>
  <c r="B157" i="4"/>
  <c r="A157" i="4"/>
  <c r="E156" i="4"/>
  <c r="D156" i="4"/>
  <c r="C156" i="4"/>
  <c r="B156" i="4"/>
  <c r="A156" i="4"/>
  <c r="E155" i="4"/>
  <c r="D155" i="4"/>
  <c r="C155" i="4"/>
  <c r="B155" i="4"/>
  <c r="A155" i="4"/>
  <c r="E154" i="4"/>
  <c r="D154" i="4"/>
  <c r="C154" i="4"/>
  <c r="B154" i="4"/>
  <c r="A154" i="4"/>
  <c r="E153" i="4"/>
  <c r="D153" i="4"/>
  <c r="C153" i="4"/>
  <c r="B153" i="4"/>
  <c r="A153" i="4"/>
  <c r="E152" i="4"/>
  <c r="D152" i="4"/>
  <c r="C152" i="4"/>
  <c r="B152" i="4"/>
  <c r="A152" i="4"/>
  <c r="E151" i="4"/>
  <c r="D151" i="4"/>
  <c r="C151" i="4"/>
  <c r="B151" i="4"/>
  <c r="A151" i="4"/>
  <c r="E150" i="4"/>
  <c r="D150" i="4"/>
  <c r="C150" i="4"/>
  <c r="B150" i="4"/>
  <c r="A150" i="4"/>
  <c r="E149" i="4"/>
  <c r="D149" i="4"/>
  <c r="C149" i="4"/>
  <c r="B149" i="4"/>
  <c r="A149" i="4"/>
  <c r="E148" i="4"/>
  <c r="D148" i="4"/>
  <c r="C148" i="4"/>
  <c r="B148" i="4"/>
  <c r="A148" i="4"/>
  <c r="E147" i="4"/>
  <c r="D147" i="4"/>
  <c r="C147" i="4"/>
  <c r="B147" i="4"/>
  <c r="A147" i="4"/>
  <c r="E146" i="4"/>
  <c r="D146" i="4"/>
  <c r="C146" i="4"/>
  <c r="B146" i="4"/>
  <c r="A146" i="4"/>
  <c r="E145" i="4"/>
  <c r="D145" i="4"/>
  <c r="C145" i="4"/>
  <c r="B145" i="4"/>
  <c r="A145" i="4"/>
  <c r="E144" i="4"/>
  <c r="D144" i="4"/>
  <c r="C144" i="4"/>
  <c r="B144" i="4"/>
  <c r="A144" i="4"/>
  <c r="E143" i="4"/>
  <c r="D143" i="4"/>
  <c r="C143" i="4"/>
  <c r="B143" i="4"/>
  <c r="A143" i="4"/>
  <c r="E142" i="4"/>
  <c r="D142" i="4"/>
  <c r="C142" i="4"/>
  <c r="B142" i="4"/>
  <c r="A142" i="4"/>
  <c r="E141" i="4"/>
  <c r="D141" i="4"/>
  <c r="C141" i="4"/>
  <c r="B141" i="4"/>
  <c r="A141" i="4"/>
  <c r="E140" i="4"/>
  <c r="D140" i="4"/>
  <c r="C140" i="4"/>
  <c r="B140" i="4"/>
  <c r="A140" i="4"/>
  <c r="E139" i="4"/>
  <c r="D139" i="4"/>
  <c r="C139" i="4"/>
  <c r="B139" i="4"/>
  <c r="A139" i="4"/>
  <c r="E138" i="4"/>
  <c r="D138" i="4"/>
  <c r="C138" i="4"/>
  <c r="B138" i="4"/>
  <c r="A138" i="4"/>
  <c r="E137" i="4"/>
  <c r="D137" i="4"/>
  <c r="C137" i="4"/>
  <c r="B137" i="4"/>
  <c r="A137" i="4"/>
  <c r="E136" i="4"/>
  <c r="D136" i="4"/>
  <c r="C136" i="4"/>
  <c r="B136" i="4"/>
  <c r="A136" i="4"/>
  <c r="E135" i="4"/>
  <c r="D135" i="4"/>
  <c r="C135" i="4"/>
  <c r="B135" i="4"/>
  <c r="A135" i="4"/>
  <c r="E134" i="4"/>
  <c r="D134" i="4"/>
  <c r="C134" i="4"/>
  <c r="B134" i="4"/>
  <c r="A134" i="4"/>
  <c r="E133" i="4"/>
  <c r="D133" i="4"/>
  <c r="C133" i="4"/>
  <c r="B133" i="4"/>
  <c r="A133" i="4"/>
  <c r="E132" i="4"/>
  <c r="D132" i="4"/>
  <c r="C132" i="4"/>
  <c r="B132" i="4"/>
  <c r="A132" i="4"/>
  <c r="E131" i="4"/>
  <c r="D131" i="4"/>
  <c r="C131" i="4"/>
  <c r="B131" i="4"/>
  <c r="A131" i="4"/>
  <c r="E130" i="4"/>
  <c r="D130" i="4"/>
  <c r="C130" i="4"/>
  <c r="B130" i="4"/>
  <c r="A130" i="4"/>
  <c r="E129" i="4"/>
  <c r="D129" i="4"/>
  <c r="C129" i="4"/>
  <c r="B129" i="4"/>
  <c r="A129" i="4"/>
  <c r="E128" i="4"/>
  <c r="D128" i="4"/>
  <c r="C128" i="4"/>
  <c r="B128" i="4"/>
  <c r="A128" i="4"/>
  <c r="E127" i="4"/>
  <c r="D127" i="4"/>
  <c r="C127" i="4"/>
  <c r="B127" i="4"/>
  <c r="A127" i="4"/>
  <c r="E126" i="4"/>
  <c r="D126" i="4"/>
  <c r="C126" i="4"/>
  <c r="B126" i="4"/>
  <c r="A126" i="4"/>
  <c r="E125" i="4"/>
  <c r="D125" i="4"/>
  <c r="C125" i="4"/>
  <c r="B125" i="4"/>
  <c r="A125" i="4"/>
  <c r="E124" i="4"/>
  <c r="D124" i="4"/>
  <c r="C124" i="4"/>
  <c r="B124" i="4"/>
  <c r="A124" i="4"/>
  <c r="E123" i="4"/>
  <c r="D123" i="4"/>
  <c r="C123" i="4"/>
  <c r="B123" i="4"/>
  <c r="A123" i="4"/>
  <c r="E122" i="4"/>
  <c r="D122" i="4"/>
  <c r="C122" i="4"/>
  <c r="B122" i="4"/>
  <c r="A122" i="4"/>
  <c r="E121" i="4"/>
  <c r="D121" i="4"/>
  <c r="C121" i="4"/>
  <c r="B121" i="4"/>
  <c r="A121" i="4"/>
  <c r="E120" i="4"/>
  <c r="D120" i="4"/>
  <c r="C120" i="4"/>
  <c r="B120" i="4"/>
  <c r="A120" i="4"/>
  <c r="E119" i="4"/>
  <c r="D119" i="4"/>
  <c r="C119" i="4"/>
  <c r="B119" i="4"/>
  <c r="A119" i="4"/>
  <c r="E118" i="4"/>
  <c r="D118" i="4"/>
  <c r="C118" i="4"/>
  <c r="B118" i="4"/>
  <c r="A118" i="4"/>
  <c r="E117" i="4"/>
  <c r="D117" i="4"/>
  <c r="C117" i="4"/>
  <c r="B117" i="4"/>
  <c r="A117" i="4"/>
  <c r="E116" i="4"/>
  <c r="D116" i="4"/>
  <c r="C116" i="4"/>
  <c r="B116" i="4"/>
  <c r="A116" i="4"/>
  <c r="E115" i="4"/>
  <c r="D115" i="4"/>
  <c r="C115" i="4"/>
  <c r="B115" i="4"/>
  <c r="A115" i="4"/>
  <c r="E114" i="4"/>
  <c r="D114" i="4"/>
  <c r="C114" i="4"/>
  <c r="B114" i="4"/>
  <c r="A114" i="4"/>
  <c r="E113" i="4"/>
  <c r="D113" i="4"/>
  <c r="C113" i="4"/>
  <c r="B113" i="4"/>
  <c r="A113" i="4"/>
  <c r="E112" i="4"/>
  <c r="D112" i="4"/>
  <c r="C112" i="4"/>
  <c r="B112" i="4"/>
  <c r="A112" i="4"/>
  <c r="E111" i="4"/>
  <c r="D111" i="4"/>
  <c r="C111" i="4"/>
  <c r="B111" i="4"/>
  <c r="A111" i="4"/>
  <c r="E110" i="4"/>
  <c r="D110" i="4"/>
  <c r="C110" i="4"/>
  <c r="B110" i="4"/>
  <c r="A110" i="4"/>
  <c r="E109" i="4"/>
  <c r="D109" i="4"/>
  <c r="C109" i="4"/>
  <c r="B109" i="4"/>
  <c r="A109" i="4"/>
  <c r="E108" i="4"/>
  <c r="D108" i="4"/>
  <c r="C108" i="4"/>
  <c r="B108" i="4"/>
  <c r="A108" i="4"/>
  <c r="E107" i="4"/>
  <c r="D107" i="4"/>
  <c r="C107" i="4"/>
  <c r="B107" i="4"/>
  <c r="A107" i="4"/>
  <c r="E106" i="4"/>
  <c r="D106" i="4"/>
  <c r="C106" i="4"/>
  <c r="B106" i="4"/>
  <c r="A106" i="4"/>
  <c r="E105" i="4"/>
  <c r="D105" i="4"/>
  <c r="C105" i="4"/>
  <c r="B105" i="4"/>
  <c r="A105" i="4"/>
  <c r="E104" i="4"/>
  <c r="D104" i="4"/>
  <c r="C104" i="4"/>
  <c r="B104" i="4"/>
  <c r="A104" i="4"/>
  <c r="E103" i="4"/>
  <c r="D103" i="4"/>
  <c r="C103" i="4"/>
  <c r="B103" i="4"/>
  <c r="A103" i="4"/>
  <c r="E102" i="4"/>
  <c r="D102" i="4"/>
  <c r="C102" i="4"/>
  <c r="B102" i="4"/>
  <c r="A102" i="4"/>
  <c r="E101" i="4"/>
  <c r="D101" i="4"/>
  <c r="C101" i="4"/>
  <c r="B101" i="4"/>
  <c r="A101" i="4"/>
  <c r="E100" i="4"/>
  <c r="D100" i="4"/>
  <c r="C100" i="4"/>
  <c r="B100" i="4"/>
  <c r="A100" i="4"/>
  <c r="E99" i="4"/>
  <c r="D99" i="4"/>
  <c r="C99" i="4"/>
  <c r="B99" i="4"/>
  <c r="A99" i="4"/>
  <c r="E98" i="4"/>
  <c r="D98" i="4"/>
  <c r="C98" i="4"/>
  <c r="B98" i="4"/>
  <c r="A98" i="4"/>
  <c r="E97" i="4"/>
  <c r="D97" i="4"/>
  <c r="C97" i="4"/>
  <c r="B97" i="4"/>
  <c r="A97" i="4"/>
  <c r="E96" i="4"/>
  <c r="D96" i="4"/>
  <c r="C96" i="4"/>
  <c r="B96" i="4"/>
  <c r="A96" i="4"/>
  <c r="E95" i="4"/>
  <c r="D95" i="4"/>
  <c r="C95" i="4"/>
  <c r="B95" i="4"/>
  <c r="A95" i="4"/>
  <c r="E94" i="4"/>
  <c r="D94" i="4"/>
  <c r="C94" i="4"/>
  <c r="B94" i="4"/>
  <c r="A94" i="4"/>
  <c r="E93" i="4"/>
  <c r="D93" i="4"/>
  <c r="C93" i="4"/>
  <c r="B93" i="4"/>
  <c r="A93" i="4"/>
  <c r="E92" i="4"/>
  <c r="D92" i="4"/>
  <c r="C92" i="4"/>
  <c r="B92" i="4"/>
  <c r="A92" i="4"/>
  <c r="E91" i="4"/>
  <c r="D91" i="4"/>
  <c r="C91" i="4"/>
  <c r="B91" i="4"/>
  <c r="A91" i="4"/>
  <c r="E90" i="4"/>
  <c r="D90" i="4"/>
  <c r="C90" i="4"/>
  <c r="B90" i="4"/>
  <c r="A90" i="4"/>
  <c r="E89" i="4"/>
  <c r="D89" i="4"/>
  <c r="C89" i="4"/>
  <c r="B89" i="4"/>
  <c r="A89" i="4"/>
  <c r="E88" i="4"/>
  <c r="D88" i="4"/>
  <c r="C88" i="4"/>
  <c r="B88" i="4"/>
  <c r="A88" i="4"/>
  <c r="E87" i="4"/>
  <c r="D87" i="4"/>
  <c r="C87" i="4"/>
  <c r="B87" i="4"/>
  <c r="A87" i="4"/>
  <c r="E86" i="4"/>
  <c r="D86" i="4"/>
  <c r="C86" i="4"/>
  <c r="B86" i="4"/>
  <c r="A86" i="4"/>
  <c r="E85" i="4"/>
  <c r="D85" i="4"/>
  <c r="C85" i="4"/>
  <c r="B85" i="4"/>
  <c r="A85" i="4"/>
  <c r="E84" i="4"/>
  <c r="D84" i="4"/>
  <c r="C84" i="4"/>
  <c r="B84" i="4"/>
  <c r="A84" i="4"/>
  <c r="E83" i="4"/>
  <c r="D83" i="4"/>
  <c r="C83" i="4"/>
  <c r="B83" i="4"/>
  <c r="A83" i="4"/>
  <c r="E82" i="4"/>
  <c r="D82" i="4"/>
  <c r="C82" i="4"/>
  <c r="B82" i="4"/>
  <c r="A82" i="4"/>
  <c r="E81" i="4"/>
  <c r="D81" i="4"/>
  <c r="C81" i="4"/>
  <c r="B81" i="4"/>
  <c r="A81" i="4"/>
  <c r="E80" i="4"/>
  <c r="D80" i="4"/>
  <c r="C80" i="4"/>
  <c r="B80" i="4"/>
  <c r="A80" i="4"/>
  <c r="E79" i="4"/>
  <c r="D79" i="4"/>
  <c r="C79" i="4"/>
  <c r="B79" i="4"/>
  <c r="A79" i="4"/>
  <c r="E78" i="4"/>
  <c r="D78" i="4"/>
  <c r="C78" i="4"/>
  <c r="B78" i="4"/>
  <c r="A78" i="4"/>
  <c r="E77" i="4"/>
  <c r="D77" i="4"/>
  <c r="C77" i="4"/>
  <c r="B77" i="4"/>
  <c r="A77" i="4"/>
  <c r="E76" i="4"/>
  <c r="D76" i="4"/>
  <c r="C76" i="4"/>
  <c r="B76" i="4"/>
  <c r="A76" i="4"/>
  <c r="E75" i="4"/>
  <c r="D75" i="4"/>
  <c r="C75" i="4"/>
  <c r="B75" i="4"/>
  <c r="A75" i="4"/>
  <c r="E74" i="4"/>
  <c r="D74" i="4"/>
  <c r="C74" i="4"/>
  <c r="B74" i="4"/>
  <c r="A74" i="4"/>
  <c r="E73" i="4"/>
  <c r="D73" i="4"/>
  <c r="C73" i="4"/>
  <c r="B73" i="4"/>
  <c r="A73" i="4"/>
  <c r="E72" i="4"/>
  <c r="D72" i="4"/>
  <c r="C72" i="4"/>
  <c r="B72" i="4"/>
  <c r="A72" i="4"/>
  <c r="E71" i="4"/>
  <c r="D71" i="4"/>
  <c r="C71" i="4"/>
  <c r="B71" i="4"/>
  <c r="A71" i="4"/>
  <c r="E70" i="4"/>
  <c r="D70" i="4"/>
  <c r="C70" i="4"/>
  <c r="B70" i="4"/>
  <c r="A70" i="4"/>
  <c r="E69" i="4"/>
  <c r="D69" i="4"/>
  <c r="C69" i="4"/>
  <c r="B69" i="4"/>
  <c r="A69" i="4"/>
  <c r="E68" i="4"/>
  <c r="D68" i="4"/>
  <c r="C68" i="4"/>
  <c r="B68" i="4"/>
  <c r="A68" i="4"/>
  <c r="E67" i="4"/>
  <c r="D67" i="4"/>
  <c r="C67" i="4"/>
  <c r="B67" i="4"/>
  <c r="A67" i="4"/>
  <c r="E66" i="4"/>
  <c r="D66" i="4"/>
  <c r="C66" i="4"/>
  <c r="B66" i="4"/>
  <c r="A66" i="4"/>
  <c r="E65" i="4"/>
  <c r="D65" i="4"/>
  <c r="C65" i="4"/>
  <c r="B65" i="4"/>
  <c r="A65" i="4"/>
  <c r="E64" i="4"/>
  <c r="D64" i="4"/>
  <c r="C64" i="4"/>
  <c r="B64" i="4"/>
  <c r="A64" i="4"/>
  <c r="E63" i="4"/>
  <c r="D63" i="4"/>
  <c r="C63" i="4"/>
  <c r="B63" i="4"/>
  <c r="A63" i="4"/>
  <c r="E62" i="4"/>
  <c r="D62" i="4"/>
  <c r="C62" i="4"/>
  <c r="B62" i="4"/>
  <c r="A62" i="4"/>
  <c r="E61" i="4"/>
  <c r="D61" i="4"/>
  <c r="C61" i="4"/>
  <c r="B61" i="4"/>
  <c r="A61" i="4"/>
  <c r="E60" i="4"/>
  <c r="D60" i="4"/>
  <c r="C60" i="4"/>
  <c r="B60" i="4"/>
  <c r="A60" i="4"/>
  <c r="E59" i="4"/>
  <c r="D59" i="4"/>
  <c r="C59" i="4"/>
  <c r="B59" i="4"/>
  <c r="A59" i="4"/>
  <c r="E58" i="4"/>
  <c r="D58" i="4"/>
  <c r="C58" i="4"/>
  <c r="B58" i="4"/>
  <c r="A58" i="4"/>
  <c r="E57" i="4"/>
  <c r="D57" i="4"/>
  <c r="C57" i="4"/>
  <c r="B57" i="4"/>
  <c r="A57" i="4"/>
  <c r="E56" i="4"/>
  <c r="D56" i="4"/>
  <c r="C56" i="4"/>
  <c r="B56" i="4"/>
  <c r="A56" i="4"/>
  <c r="E55" i="4"/>
  <c r="D55" i="4"/>
  <c r="C55" i="4"/>
  <c r="B55" i="4"/>
  <c r="A55" i="4"/>
  <c r="E54" i="4"/>
  <c r="D54" i="4"/>
  <c r="C54" i="4"/>
  <c r="B54" i="4"/>
  <c r="A54" i="4"/>
  <c r="E53" i="4"/>
  <c r="D53" i="4"/>
  <c r="C53" i="4"/>
  <c r="B53" i="4"/>
  <c r="A53" i="4"/>
  <c r="E52" i="4"/>
  <c r="D52" i="4"/>
  <c r="C52" i="4"/>
  <c r="B52" i="4"/>
  <c r="A52" i="4"/>
  <c r="E51" i="4"/>
  <c r="D51" i="4"/>
  <c r="C51" i="4"/>
  <c r="B51" i="4"/>
  <c r="A51" i="4"/>
  <c r="E50" i="4"/>
  <c r="D50" i="4"/>
  <c r="C50" i="4"/>
  <c r="B50" i="4"/>
  <c r="A50" i="4"/>
  <c r="E49" i="4"/>
  <c r="D49" i="4"/>
  <c r="C49" i="4"/>
  <c r="B49" i="4"/>
  <c r="A49" i="4"/>
  <c r="E48" i="4"/>
  <c r="D48" i="4"/>
  <c r="C48" i="4"/>
  <c r="B48" i="4"/>
  <c r="A48" i="4"/>
  <c r="E47" i="4"/>
  <c r="D47" i="4"/>
  <c r="C47" i="4"/>
  <c r="B47" i="4"/>
  <c r="A47" i="4"/>
  <c r="E46" i="4"/>
  <c r="D46" i="4"/>
  <c r="C46" i="4"/>
  <c r="B46" i="4"/>
  <c r="A46" i="4"/>
  <c r="E45" i="4"/>
  <c r="D45" i="4"/>
  <c r="C45" i="4"/>
  <c r="B45" i="4"/>
  <c r="A45" i="4"/>
  <c r="E44" i="4"/>
  <c r="D44" i="4"/>
  <c r="C44" i="4"/>
  <c r="B44" i="4"/>
  <c r="A44" i="4"/>
  <c r="E43" i="4"/>
  <c r="D43" i="4"/>
  <c r="C43" i="4"/>
  <c r="B43" i="4"/>
  <c r="A43" i="4"/>
  <c r="E42" i="4"/>
  <c r="D42" i="4"/>
  <c r="C42" i="4"/>
  <c r="B42" i="4"/>
  <c r="A42" i="4"/>
  <c r="E41" i="4"/>
  <c r="D41" i="4"/>
  <c r="C41" i="4"/>
  <c r="B41" i="4"/>
  <c r="A41" i="4"/>
  <c r="E40" i="4"/>
  <c r="D40" i="4"/>
  <c r="C40" i="4"/>
  <c r="B40" i="4"/>
  <c r="A40" i="4"/>
  <c r="E39" i="4"/>
  <c r="D39" i="4"/>
  <c r="C39" i="4"/>
  <c r="B39" i="4"/>
  <c r="A39" i="4"/>
  <c r="E38" i="4"/>
  <c r="D38" i="4"/>
  <c r="C38" i="4"/>
  <c r="B38" i="4"/>
  <c r="A38" i="4"/>
  <c r="E37" i="4"/>
  <c r="D37" i="4"/>
  <c r="C37" i="4"/>
  <c r="B37" i="4"/>
  <c r="A37" i="4"/>
  <c r="E36" i="4"/>
  <c r="D36" i="4"/>
  <c r="C36" i="4"/>
  <c r="B36" i="4"/>
  <c r="A36" i="4"/>
  <c r="E35" i="4"/>
  <c r="D35" i="4"/>
  <c r="C35" i="4"/>
  <c r="B35" i="4"/>
  <c r="A35" i="4"/>
  <c r="E34" i="4"/>
  <c r="D34" i="4"/>
  <c r="C34" i="4"/>
  <c r="B34" i="4"/>
  <c r="A34" i="4"/>
  <c r="E33" i="4"/>
  <c r="D33" i="4"/>
  <c r="C33" i="4"/>
  <c r="B33" i="4"/>
  <c r="A33" i="4"/>
  <c r="E32" i="4"/>
  <c r="D32" i="4"/>
  <c r="C32" i="4"/>
  <c r="B32" i="4"/>
  <c r="A32" i="4"/>
  <c r="E31" i="4"/>
  <c r="D31" i="4"/>
  <c r="C31" i="4"/>
  <c r="B31" i="4"/>
  <c r="A31" i="4"/>
  <c r="E30" i="4"/>
  <c r="D30" i="4"/>
  <c r="C30" i="4"/>
  <c r="B30" i="4"/>
  <c r="A30" i="4"/>
  <c r="E29" i="4"/>
  <c r="D29" i="4"/>
  <c r="C29" i="4"/>
  <c r="B29" i="4"/>
  <c r="A29" i="4"/>
  <c r="E28" i="4"/>
  <c r="D28" i="4"/>
  <c r="C28" i="4"/>
  <c r="B28" i="4"/>
  <c r="A28" i="4"/>
  <c r="E27" i="4"/>
  <c r="D27" i="4"/>
  <c r="C27" i="4"/>
  <c r="B27" i="4"/>
  <c r="A27" i="4"/>
  <c r="E26" i="4"/>
  <c r="D26" i="4"/>
  <c r="C26" i="4"/>
  <c r="B26" i="4"/>
  <c r="A26" i="4"/>
  <c r="E25" i="4"/>
  <c r="D25" i="4"/>
  <c r="C25" i="4"/>
  <c r="B25" i="4"/>
  <c r="A25" i="4"/>
  <c r="E24" i="4"/>
  <c r="D24" i="4"/>
  <c r="C24" i="4"/>
  <c r="B24" i="4"/>
  <c r="A24" i="4"/>
  <c r="E23" i="4"/>
  <c r="D23" i="4"/>
  <c r="C23" i="4"/>
  <c r="B23" i="4"/>
  <c r="A23" i="4"/>
  <c r="E22" i="4"/>
  <c r="D22" i="4"/>
  <c r="C22" i="4"/>
  <c r="B22" i="4"/>
  <c r="A22" i="4"/>
  <c r="E21" i="4"/>
  <c r="D21" i="4"/>
  <c r="C21" i="4"/>
  <c r="B21" i="4"/>
  <c r="A21" i="4"/>
  <c r="E20" i="4"/>
  <c r="D20" i="4"/>
  <c r="C20" i="4"/>
  <c r="B20" i="4"/>
  <c r="A20" i="4"/>
  <c r="E19" i="4"/>
  <c r="D19" i="4"/>
  <c r="C19" i="4"/>
  <c r="B19" i="4"/>
  <c r="A19" i="4"/>
  <c r="E18" i="4"/>
  <c r="D18" i="4"/>
  <c r="C18" i="4"/>
  <c r="B18" i="4"/>
  <c r="A18" i="4"/>
  <c r="E17" i="4"/>
  <c r="D17" i="4"/>
  <c r="C17" i="4"/>
  <c r="B17" i="4"/>
  <c r="A17" i="4"/>
  <c r="E16" i="4"/>
  <c r="D16" i="4"/>
  <c r="C16" i="4"/>
  <c r="B16" i="4"/>
  <c r="A16" i="4"/>
  <c r="E15" i="4"/>
  <c r="D15" i="4"/>
  <c r="C15" i="4"/>
  <c r="B15" i="4"/>
  <c r="A15" i="4"/>
  <c r="E14" i="4"/>
  <c r="D14" i="4"/>
  <c r="C14" i="4"/>
  <c r="B14" i="4"/>
  <c r="A14" i="4"/>
  <c r="E13" i="4"/>
  <c r="D13" i="4"/>
  <c r="C13" i="4"/>
  <c r="B13" i="4"/>
  <c r="A13" i="4"/>
  <c r="E12" i="4"/>
  <c r="D12" i="4"/>
  <c r="C12" i="4"/>
  <c r="B12" i="4"/>
  <c r="A12" i="4"/>
  <c r="E11" i="4"/>
  <c r="D11" i="4"/>
  <c r="C11" i="4"/>
  <c r="B11" i="4"/>
  <c r="A11" i="4"/>
  <c r="E10" i="4"/>
  <c r="D10" i="4"/>
  <c r="C10" i="4"/>
  <c r="B10" i="4"/>
  <c r="A10" i="4"/>
  <c r="E9" i="4"/>
  <c r="D9" i="4"/>
  <c r="C9" i="4"/>
  <c r="B9" i="4"/>
  <c r="A9" i="4"/>
  <c r="E8" i="4"/>
  <c r="D8" i="4"/>
  <c r="C8" i="4"/>
  <c r="B8" i="4"/>
  <c r="A8" i="4"/>
  <c r="E7" i="4"/>
  <c r="D7" i="4"/>
  <c r="C7" i="4"/>
  <c r="B7" i="4"/>
  <c r="A7" i="4"/>
  <c r="E6" i="4"/>
  <c r="D6" i="4"/>
  <c r="C6" i="4"/>
  <c r="B6" i="4"/>
  <c r="A6" i="4"/>
  <c r="E5" i="4"/>
  <c r="D5" i="4"/>
  <c r="C5" i="4"/>
  <c r="B5" i="4"/>
  <c r="A5" i="4"/>
  <c r="E4" i="4"/>
  <c r="D4" i="4"/>
  <c r="C4" i="4"/>
  <c r="B4" i="4"/>
  <c r="A4" i="4"/>
  <c r="E503" i="3"/>
  <c r="D503" i="3"/>
  <c r="C503" i="3"/>
  <c r="B503" i="3"/>
  <c r="A503" i="3"/>
  <c r="E502" i="3"/>
  <c r="D502" i="3"/>
  <c r="C502" i="3"/>
  <c r="B502" i="3"/>
  <c r="A502" i="3"/>
  <c r="E501" i="3"/>
  <c r="D501" i="3"/>
  <c r="C501" i="3"/>
  <c r="B501" i="3"/>
  <c r="A501" i="3"/>
  <c r="E500" i="3"/>
  <c r="D500" i="3"/>
  <c r="C500" i="3"/>
  <c r="B500" i="3"/>
  <c r="A500" i="3"/>
  <c r="E499" i="3"/>
  <c r="D499" i="3"/>
  <c r="C499" i="3"/>
  <c r="B499" i="3"/>
  <c r="A499" i="3"/>
  <c r="E498" i="3"/>
  <c r="D498" i="3"/>
  <c r="C498" i="3"/>
  <c r="B498" i="3"/>
  <c r="A498" i="3"/>
  <c r="E497" i="3"/>
  <c r="D497" i="3"/>
  <c r="C497" i="3"/>
  <c r="B497" i="3"/>
  <c r="A497" i="3"/>
  <c r="E496" i="3"/>
  <c r="D496" i="3"/>
  <c r="C496" i="3"/>
  <c r="B496" i="3"/>
  <c r="A496" i="3"/>
  <c r="E495" i="3"/>
  <c r="D495" i="3"/>
  <c r="C495" i="3"/>
  <c r="B495" i="3"/>
  <c r="A495" i="3"/>
  <c r="E494" i="3"/>
  <c r="D494" i="3"/>
  <c r="C494" i="3"/>
  <c r="B494" i="3"/>
  <c r="A494" i="3"/>
  <c r="E493" i="3"/>
  <c r="D493" i="3"/>
  <c r="C493" i="3"/>
  <c r="B493" i="3"/>
  <c r="A493" i="3"/>
  <c r="E492" i="3"/>
  <c r="D492" i="3"/>
  <c r="C492" i="3"/>
  <c r="B492" i="3"/>
  <c r="A492" i="3"/>
  <c r="E491" i="3"/>
  <c r="D491" i="3"/>
  <c r="C491" i="3"/>
  <c r="B491" i="3"/>
  <c r="A491" i="3"/>
  <c r="E490" i="3"/>
  <c r="D490" i="3"/>
  <c r="C490" i="3"/>
  <c r="B490" i="3"/>
  <c r="A490" i="3"/>
  <c r="E489" i="3"/>
  <c r="D489" i="3"/>
  <c r="C489" i="3"/>
  <c r="B489" i="3"/>
  <c r="A489" i="3"/>
  <c r="E488" i="3"/>
  <c r="D488" i="3"/>
  <c r="C488" i="3"/>
  <c r="B488" i="3"/>
  <c r="A488" i="3"/>
  <c r="E487" i="3"/>
  <c r="D487" i="3"/>
  <c r="C487" i="3"/>
  <c r="B487" i="3"/>
  <c r="A487" i="3"/>
  <c r="E486" i="3"/>
  <c r="D486" i="3"/>
  <c r="C486" i="3"/>
  <c r="B486" i="3"/>
  <c r="A486" i="3"/>
  <c r="E485" i="3"/>
  <c r="D485" i="3"/>
  <c r="C485" i="3"/>
  <c r="B485" i="3"/>
  <c r="A485" i="3"/>
  <c r="E484" i="3"/>
  <c r="D484" i="3"/>
  <c r="C484" i="3"/>
  <c r="B484" i="3"/>
  <c r="A484" i="3"/>
  <c r="E483" i="3"/>
  <c r="D483" i="3"/>
  <c r="C483" i="3"/>
  <c r="B483" i="3"/>
  <c r="A483" i="3"/>
  <c r="E482" i="3"/>
  <c r="D482" i="3"/>
  <c r="C482" i="3"/>
  <c r="B482" i="3"/>
  <c r="A482" i="3"/>
  <c r="E481" i="3"/>
  <c r="D481" i="3"/>
  <c r="C481" i="3"/>
  <c r="B481" i="3"/>
  <c r="A481" i="3"/>
  <c r="E480" i="3"/>
  <c r="D480" i="3"/>
  <c r="C480" i="3"/>
  <c r="B480" i="3"/>
  <c r="A480" i="3"/>
  <c r="E479" i="3"/>
  <c r="D479" i="3"/>
  <c r="C479" i="3"/>
  <c r="B479" i="3"/>
  <c r="A479" i="3"/>
  <c r="E478" i="3"/>
  <c r="D478" i="3"/>
  <c r="C478" i="3"/>
  <c r="B478" i="3"/>
  <c r="A478" i="3"/>
  <c r="E477" i="3"/>
  <c r="D477" i="3"/>
  <c r="C477" i="3"/>
  <c r="B477" i="3"/>
  <c r="A477" i="3"/>
  <c r="E476" i="3"/>
  <c r="D476" i="3"/>
  <c r="C476" i="3"/>
  <c r="B476" i="3"/>
  <c r="A476" i="3"/>
  <c r="E475" i="3"/>
  <c r="D475" i="3"/>
  <c r="C475" i="3"/>
  <c r="B475" i="3"/>
  <c r="A475" i="3"/>
  <c r="E474" i="3"/>
  <c r="D474" i="3"/>
  <c r="C474" i="3"/>
  <c r="B474" i="3"/>
  <c r="A474" i="3"/>
  <c r="E473" i="3"/>
  <c r="D473" i="3"/>
  <c r="C473" i="3"/>
  <c r="B473" i="3"/>
  <c r="A473" i="3"/>
  <c r="E472" i="3"/>
  <c r="D472" i="3"/>
  <c r="C472" i="3"/>
  <c r="B472" i="3"/>
  <c r="A472" i="3"/>
  <c r="E471" i="3"/>
  <c r="D471" i="3"/>
  <c r="C471" i="3"/>
  <c r="B471" i="3"/>
  <c r="A471" i="3"/>
  <c r="E470" i="3"/>
  <c r="D470" i="3"/>
  <c r="C470" i="3"/>
  <c r="B470" i="3"/>
  <c r="A470" i="3"/>
  <c r="E469" i="3"/>
  <c r="D469" i="3"/>
  <c r="C469" i="3"/>
  <c r="B469" i="3"/>
  <c r="A469" i="3"/>
  <c r="E468" i="3"/>
  <c r="D468" i="3"/>
  <c r="C468" i="3"/>
  <c r="B468" i="3"/>
  <c r="A468" i="3"/>
  <c r="E467" i="3"/>
  <c r="D467" i="3"/>
  <c r="C467" i="3"/>
  <c r="B467" i="3"/>
  <c r="A467" i="3"/>
  <c r="E466" i="3"/>
  <c r="D466" i="3"/>
  <c r="C466" i="3"/>
  <c r="B466" i="3"/>
  <c r="A466" i="3"/>
  <c r="E465" i="3"/>
  <c r="D465" i="3"/>
  <c r="C465" i="3"/>
  <c r="B465" i="3"/>
  <c r="A465" i="3"/>
  <c r="E464" i="3"/>
  <c r="D464" i="3"/>
  <c r="C464" i="3"/>
  <c r="B464" i="3"/>
  <c r="A464" i="3"/>
  <c r="E463" i="3"/>
  <c r="D463" i="3"/>
  <c r="C463" i="3"/>
  <c r="B463" i="3"/>
  <c r="A463" i="3"/>
  <c r="E462" i="3"/>
  <c r="D462" i="3"/>
  <c r="C462" i="3"/>
  <c r="B462" i="3"/>
  <c r="A462" i="3"/>
  <c r="E461" i="3"/>
  <c r="D461" i="3"/>
  <c r="C461" i="3"/>
  <c r="B461" i="3"/>
  <c r="A461" i="3"/>
  <c r="E460" i="3"/>
  <c r="D460" i="3"/>
  <c r="C460" i="3"/>
  <c r="B460" i="3"/>
  <c r="A460" i="3"/>
  <c r="E459" i="3"/>
  <c r="D459" i="3"/>
  <c r="C459" i="3"/>
  <c r="B459" i="3"/>
  <c r="A459" i="3"/>
  <c r="E458" i="3"/>
  <c r="D458" i="3"/>
  <c r="C458" i="3"/>
  <c r="B458" i="3"/>
  <c r="A458" i="3"/>
  <c r="E457" i="3"/>
  <c r="D457" i="3"/>
  <c r="C457" i="3"/>
  <c r="B457" i="3"/>
  <c r="A457" i="3"/>
  <c r="E456" i="3"/>
  <c r="D456" i="3"/>
  <c r="C456" i="3"/>
  <c r="B456" i="3"/>
  <c r="A456" i="3"/>
  <c r="E455" i="3"/>
  <c r="D455" i="3"/>
  <c r="C455" i="3"/>
  <c r="B455" i="3"/>
  <c r="A455" i="3"/>
  <c r="E454" i="3"/>
  <c r="D454" i="3"/>
  <c r="C454" i="3"/>
  <c r="B454" i="3"/>
  <c r="A454" i="3"/>
  <c r="E453" i="3"/>
  <c r="D453" i="3"/>
  <c r="C453" i="3"/>
  <c r="B453" i="3"/>
  <c r="A453" i="3"/>
  <c r="E452" i="3"/>
  <c r="D452" i="3"/>
  <c r="C452" i="3"/>
  <c r="B452" i="3"/>
  <c r="A452" i="3"/>
  <c r="E451" i="3"/>
  <c r="D451" i="3"/>
  <c r="C451" i="3"/>
  <c r="B451" i="3"/>
  <c r="A451" i="3"/>
  <c r="E450" i="3"/>
  <c r="D450" i="3"/>
  <c r="C450" i="3"/>
  <c r="B450" i="3"/>
  <c r="A450" i="3"/>
  <c r="E449" i="3"/>
  <c r="D449" i="3"/>
  <c r="C449" i="3"/>
  <c r="B449" i="3"/>
  <c r="A449" i="3"/>
  <c r="E448" i="3"/>
  <c r="D448" i="3"/>
  <c r="C448" i="3"/>
  <c r="B448" i="3"/>
  <c r="A448" i="3"/>
  <c r="E447" i="3"/>
  <c r="D447" i="3"/>
  <c r="C447" i="3"/>
  <c r="B447" i="3"/>
  <c r="A447" i="3"/>
  <c r="E446" i="3"/>
  <c r="D446" i="3"/>
  <c r="C446" i="3"/>
  <c r="B446" i="3"/>
  <c r="A446" i="3"/>
  <c r="E445" i="3"/>
  <c r="D445" i="3"/>
  <c r="C445" i="3"/>
  <c r="B445" i="3"/>
  <c r="A445" i="3"/>
  <c r="E444" i="3"/>
  <c r="D444" i="3"/>
  <c r="C444" i="3"/>
  <c r="B444" i="3"/>
  <c r="A444" i="3"/>
  <c r="E443" i="3"/>
  <c r="D443" i="3"/>
  <c r="C443" i="3"/>
  <c r="B443" i="3"/>
  <c r="A443" i="3"/>
  <c r="E442" i="3"/>
  <c r="D442" i="3"/>
  <c r="C442" i="3"/>
  <c r="B442" i="3"/>
  <c r="A442" i="3"/>
  <c r="E441" i="3"/>
  <c r="D441" i="3"/>
  <c r="C441" i="3"/>
  <c r="B441" i="3"/>
  <c r="A441" i="3"/>
  <c r="E440" i="3"/>
  <c r="D440" i="3"/>
  <c r="C440" i="3"/>
  <c r="B440" i="3"/>
  <c r="A440" i="3"/>
  <c r="E439" i="3"/>
  <c r="D439" i="3"/>
  <c r="C439" i="3"/>
  <c r="B439" i="3"/>
  <c r="A439" i="3"/>
  <c r="E438" i="3"/>
  <c r="D438" i="3"/>
  <c r="C438" i="3"/>
  <c r="B438" i="3"/>
  <c r="A438" i="3"/>
  <c r="E437" i="3"/>
  <c r="D437" i="3"/>
  <c r="C437" i="3"/>
  <c r="B437" i="3"/>
  <c r="A437" i="3"/>
  <c r="E436" i="3"/>
  <c r="D436" i="3"/>
  <c r="C436" i="3"/>
  <c r="B436" i="3"/>
  <c r="A436" i="3"/>
  <c r="E435" i="3"/>
  <c r="D435" i="3"/>
  <c r="C435" i="3"/>
  <c r="B435" i="3"/>
  <c r="A435" i="3"/>
  <c r="E434" i="3"/>
  <c r="D434" i="3"/>
  <c r="C434" i="3"/>
  <c r="B434" i="3"/>
  <c r="A434" i="3"/>
  <c r="E433" i="3"/>
  <c r="D433" i="3"/>
  <c r="C433" i="3"/>
  <c r="B433" i="3"/>
  <c r="A433" i="3"/>
  <c r="E432" i="3"/>
  <c r="D432" i="3"/>
  <c r="C432" i="3"/>
  <c r="B432" i="3"/>
  <c r="A432" i="3"/>
  <c r="E431" i="3"/>
  <c r="D431" i="3"/>
  <c r="C431" i="3"/>
  <c r="B431" i="3"/>
  <c r="A431" i="3"/>
  <c r="E430" i="3"/>
  <c r="D430" i="3"/>
  <c r="C430" i="3"/>
  <c r="B430" i="3"/>
  <c r="A430" i="3"/>
  <c r="E429" i="3"/>
  <c r="D429" i="3"/>
  <c r="C429" i="3"/>
  <c r="B429" i="3"/>
  <c r="A429" i="3"/>
  <c r="E428" i="3"/>
  <c r="D428" i="3"/>
  <c r="C428" i="3"/>
  <c r="B428" i="3"/>
  <c r="A428" i="3"/>
  <c r="E427" i="3"/>
  <c r="D427" i="3"/>
  <c r="C427" i="3"/>
  <c r="B427" i="3"/>
  <c r="A427" i="3"/>
  <c r="E426" i="3"/>
  <c r="D426" i="3"/>
  <c r="C426" i="3"/>
  <c r="B426" i="3"/>
  <c r="A426" i="3"/>
  <c r="E425" i="3"/>
  <c r="D425" i="3"/>
  <c r="C425" i="3"/>
  <c r="B425" i="3"/>
  <c r="A425" i="3"/>
  <c r="E424" i="3"/>
  <c r="D424" i="3"/>
  <c r="C424" i="3"/>
  <c r="B424" i="3"/>
  <c r="A424" i="3"/>
  <c r="E423" i="3"/>
  <c r="D423" i="3"/>
  <c r="C423" i="3"/>
  <c r="B423" i="3"/>
  <c r="A423" i="3"/>
  <c r="E422" i="3"/>
  <c r="D422" i="3"/>
  <c r="C422" i="3"/>
  <c r="B422" i="3"/>
  <c r="A422" i="3"/>
  <c r="E421" i="3"/>
  <c r="D421" i="3"/>
  <c r="C421" i="3"/>
  <c r="B421" i="3"/>
  <c r="A421" i="3"/>
  <c r="E420" i="3"/>
  <c r="D420" i="3"/>
  <c r="C420" i="3"/>
  <c r="B420" i="3"/>
  <c r="A420" i="3"/>
  <c r="E419" i="3"/>
  <c r="D419" i="3"/>
  <c r="C419" i="3"/>
  <c r="B419" i="3"/>
  <c r="A419" i="3"/>
  <c r="E418" i="3"/>
  <c r="D418" i="3"/>
  <c r="C418" i="3"/>
  <c r="B418" i="3"/>
  <c r="A418" i="3"/>
  <c r="E417" i="3"/>
  <c r="D417" i="3"/>
  <c r="C417" i="3"/>
  <c r="B417" i="3"/>
  <c r="A417" i="3"/>
  <c r="E416" i="3"/>
  <c r="D416" i="3"/>
  <c r="C416" i="3"/>
  <c r="B416" i="3"/>
  <c r="A416" i="3"/>
  <c r="E415" i="3"/>
  <c r="D415" i="3"/>
  <c r="C415" i="3"/>
  <c r="B415" i="3"/>
  <c r="A415" i="3"/>
  <c r="E414" i="3"/>
  <c r="D414" i="3"/>
  <c r="C414" i="3"/>
  <c r="B414" i="3"/>
  <c r="A414" i="3"/>
  <c r="E413" i="3"/>
  <c r="D413" i="3"/>
  <c r="C413" i="3"/>
  <c r="B413" i="3"/>
  <c r="A413" i="3"/>
  <c r="E412" i="3"/>
  <c r="D412" i="3"/>
  <c r="C412" i="3"/>
  <c r="B412" i="3"/>
  <c r="A412" i="3"/>
  <c r="E411" i="3"/>
  <c r="D411" i="3"/>
  <c r="C411" i="3"/>
  <c r="B411" i="3"/>
  <c r="A411" i="3"/>
  <c r="E410" i="3"/>
  <c r="D410" i="3"/>
  <c r="C410" i="3"/>
  <c r="B410" i="3"/>
  <c r="A410" i="3"/>
  <c r="E409" i="3"/>
  <c r="D409" i="3"/>
  <c r="C409" i="3"/>
  <c r="B409" i="3"/>
  <c r="A409" i="3"/>
  <c r="E408" i="3"/>
  <c r="D408" i="3"/>
  <c r="C408" i="3"/>
  <c r="B408" i="3"/>
  <c r="A408" i="3"/>
  <c r="E407" i="3"/>
  <c r="D407" i="3"/>
  <c r="C407" i="3"/>
  <c r="B407" i="3"/>
  <c r="A407" i="3"/>
  <c r="E406" i="3"/>
  <c r="D406" i="3"/>
  <c r="C406" i="3"/>
  <c r="B406" i="3"/>
  <c r="A406" i="3"/>
  <c r="E405" i="3"/>
  <c r="D405" i="3"/>
  <c r="C405" i="3"/>
  <c r="B405" i="3"/>
  <c r="A405" i="3"/>
  <c r="E404" i="3"/>
  <c r="D404" i="3"/>
  <c r="C404" i="3"/>
  <c r="B404" i="3"/>
  <c r="A404" i="3"/>
  <c r="E403" i="3"/>
  <c r="D403" i="3"/>
  <c r="C403" i="3"/>
  <c r="B403" i="3"/>
  <c r="A403" i="3"/>
  <c r="E402" i="3"/>
  <c r="D402" i="3"/>
  <c r="C402" i="3"/>
  <c r="B402" i="3"/>
  <c r="A402" i="3"/>
  <c r="E401" i="3"/>
  <c r="D401" i="3"/>
  <c r="C401" i="3"/>
  <c r="B401" i="3"/>
  <c r="A401" i="3"/>
  <c r="E400" i="3"/>
  <c r="D400" i="3"/>
  <c r="C400" i="3"/>
  <c r="B400" i="3"/>
  <c r="A400" i="3"/>
  <c r="E399" i="3"/>
  <c r="D399" i="3"/>
  <c r="C399" i="3"/>
  <c r="B399" i="3"/>
  <c r="A399" i="3"/>
  <c r="E398" i="3"/>
  <c r="D398" i="3"/>
  <c r="C398" i="3"/>
  <c r="B398" i="3"/>
  <c r="A398" i="3"/>
  <c r="E397" i="3"/>
  <c r="D397" i="3"/>
  <c r="C397" i="3"/>
  <c r="B397" i="3"/>
  <c r="A397" i="3"/>
  <c r="E396" i="3"/>
  <c r="D396" i="3"/>
  <c r="C396" i="3"/>
  <c r="B396" i="3"/>
  <c r="A396" i="3"/>
  <c r="E395" i="3"/>
  <c r="D395" i="3"/>
  <c r="C395" i="3"/>
  <c r="B395" i="3"/>
  <c r="A395" i="3"/>
  <c r="E394" i="3"/>
  <c r="D394" i="3"/>
  <c r="C394" i="3"/>
  <c r="B394" i="3"/>
  <c r="A394" i="3"/>
  <c r="E393" i="3"/>
  <c r="D393" i="3"/>
  <c r="C393" i="3"/>
  <c r="B393" i="3"/>
  <c r="A393" i="3"/>
  <c r="E392" i="3"/>
  <c r="D392" i="3"/>
  <c r="C392" i="3"/>
  <c r="B392" i="3"/>
  <c r="A392" i="3"/>
  <c r="E391" i="3"/>
  <c r="D391" i="3"/>
  <c r="C391" i="3"/>
  <c r="B391" i="3"/>
  <c r="A391" i="3"/>
  <c r="E390" i="3"/>
  <c r="D390" i="3"/>
  <c r="C390" i="3"/>
  <c r="B390" i="3"/>
  <c r="A390" i="3"/>
  <c r="E389" i="3"/>
  <c r="D389" i="3"/>
  <c r="C389" i="3"/>
  <c r="B389" i="3"/>
  <c r="A389" i="3"/>
  <c r="E388" i="3"/>
  <c r="D388" i="3"/>
  <c r="C388" i="3"/>
  <c r="B388" i="3"/>
  <c r="A388" i="3"/>
  <c r="E387" i="3"/>
  <c r="D387" i="3"/>
  <c r="C387" i="3"/>
  <c r="B387" i="3"/>
  <c r="A387" i="3"/>
  <c r="E386" i="3"/>
  <c r="D386" i="3"/>
  <c r="C386" i="3"/>
  <c r="B386" i="3"/>
  <c r="A386" i="3"/>
  <c r="E385" i="3"/>
  <c r="D385" i="3"/>
  <c r="C385" i="3"/>
  <c r="B385" i="3"/>
  <c r="A385" i="3"/>
  <c r="E384" i="3"/>
  <c r="D384" i="3"/>
  <c r="C384" i="3"/>
  <c r="B384" i="3"/>
  <c r="A384" i="3"/>
  <c r="E383" i="3"/>
  <c r="D383" i="3"/>
  <c r="C383" i="3"/>
  <c r="B383" i="3"/>
  <c r="A383" i="3"/>
  <c r="E382" i="3"/>
  <c r="D382" i="3"/>
  <c r="C382" i="3"/>
  <c r="B382" i="3"/>
  <c r="A382" i="3"/>
  <c r="E381" i="3"/>
  <c r="D381" i="3"/>
  <c r="C381" i="3"/>
  <c r="B381" i="3"/>
  <c r="A381" i="3"/>
  <c r="E380" i="3"/>
  <c r="D380" i="3"/>
  <c r="C380" i="3"/>
  <c r="B380" i="3"/>
  <c r="A380" i="3"/>
  <c r="E379" i="3"/>
  <c r="D379" i="3"/>
  <c r="C379" i="3"/>
  <c r="B379" i="3"/>
  <c r="A379" i="3"/>
  <c r="E378" i="3"/>
  <c r="D378" i="3"/>
  <c r="C378" i="3"/>
  <c r="B378" i="3"/>
  <c r="A378" i="3"/>
  <c r="E377" i="3"/>
  <c r="D377" i="3"/>
  <c r="C377" i="3"/>
  <c r="B377" i="3"/>
  <c r="A377" i="3"/>
  <c r="E376" i="3"/>
  <c r="D376" i="3"/>
  <c r="C376" i="3"/>
  <c r="B376" i="3"/>
  <c r="A376" i="3"/>
  <c r="E375" i="3"/>
  <c r="D375" i="3"/>
  <c r="C375" i="3"/>
  <c r="B375" i="3"/>
  <c r="A375" i="3"/>
  <c r="E374" i="3"/>
  <c r="D374" i="3"/>
  <c r="C374" i="3"/>
  <c r="B374" i="3"/>
  <c r="A374" i="3"/>
  <c r="E373" i="3"/>
  <c r="D373" i="3"/>
  <c r="C373" i="3"/>
  <c r="B373" i="3"/>
  <c r="A373" i="3"/>
  <c r="E372" i="3"/>
  <c r="D372" i="3"/>
  <c r="C372" i="3"/>
  <c r="B372" i="3"/>
  <c r="A372" i="3"/>
  <c r="E371" i="3"/>
  <c r="D371" i="3"/>
  <c r="C371" i="3"/>
  <c r="B371" i="3"/>
  <c r="A371" i="3"/>
  <c r="E370" i="3"/>
  <c r="D370" i="3"/>
  <c r="C370" i="3"/>
  <c r="B370" i="3"/>
  <c r="A370" i="3"/>
  <c r="E369" i="3"/>
  <c r="D369" i="3"/>
  <c r="C369" i="3"/>
  <c r="B369" i="3"/>
  <c r="A369" i="3"/>
  <c r="E368" i="3"/>
  <c r="D368" i="3"/>
  <c r="C368" i="3"/>
  <c r="B368" i="3"/>
  <c r="A368" i="3"/>
  <c r="E367" i="3"/>
  <c r="D367" i="3"/>
  <c r="C367" i="3"/>
  <c r="B367" i="3"/>
  <c r="A367" i="3"/>
  <c r="E366" i="3"/>
  <c r="D366" i="3"/>
  <c r="C366" i="3"/>
  <c r="B366" i="3"/>
  <c r="A366" i="3"/>
  <c r="E365" i="3"/>
  <c r="D365" i="3"/>
  <c r="C365" i="3"/>
  <c r="B365" i="3"/>
  <c r="A365" i="3"/>
  <c r="E364" i="3"/>
  <c r="D364" i="3"/>
  <c r="C364" i="3"/>
  <c r="B364" i="3"/>
  <c r="A364" i="3"/>
  <c r="E363" i="3"/>
  <c r="D363" i="3"/>
  <c r="C363" i="3"/>
  <c r="B363" i="3"/>
  <c r="A363" i="3"/>
  <c r="E362" i="3"/>
  <c r="D362" i="3"/>
  <c r="C362" i="3"/>
  <c r="B362" i="3"/>
  <c r="A362" i="3"/>
  <c r="E361" i="3"/>
  <c r="D361" i="3"/>
  <c r="C361" i="3"/>
  <c r="B361" i="3"/>
  <c r="A361" i="3"/>
  <c r="E360" i="3"/>
  <c r="D360" i="3"/>
  <c r="C360" i="3"/>
  <c r="B360" i="3"/>
  <c r="A360" i="3"/>
  <c r="E359" i="3"/>
  <c r="D359" i="3"/>
  <c r="C359" i="3"/>
  <c r="B359" i="3"/>
  <c r="A359" i="3"/>
  <c r="E358" i="3"/>
  <c r="D358" i="3"/>
  <c r="C358" i="3"/>
  <c r="B358" i="3"/>
  <c r="A358" i="3"/>
  <c r="E357" i="3"/>
  <c r="D357" i="3"/>
  <c r="C357" i="3"/>
  <c r="B357" i="3"/>
  <c r="A357" i="3"/>
  <c r="E356" i="3"/>
  <c r="D356" i="3"/>
  <c r="C356" i="3"/>
  <c r="B356" i="3"/>
  <c r="A356" i="3"/>
  <c r="E355" i="3"/>
  <c r="D355" i="3"/>
  <c r="C355" i="3"/>
  <c r="B355" i="3"/>
  <c r="A355" i="3"/>
  <c r="E354" i="3"/>
  <c r="D354" i="3"/>
  <c r="C354" i="3"/>
  <c r="B354" i="3"/>
  <c r="A354" i="3"/>
  <c r="E353" i="3"/>
  <c r="D353" i="3"/>
  <c r="C353" i="3"/>
  <c r="B353" i="3"/>
  <c r="A353" i="3"/>
  <c r="E352" i="3"/>
  <c r="D352" i="3"/>
  <c r="C352" i="3"/>
  <c r="B352" i="3"/>
  <c r="A352" i="3"/>
  <c r="E351" i="3"/>
  <c r="D351" i="3"/>
  <c r="C351" i="3"/>
  <c r="B351" i="3"/>
  <c r="A351" i="3"/>
  <c r="E350" i="3"/>
  <c r="D350" i="3"/>
  <c r="C350" i="3"/>
  <c r="B350" i="3"/>
  <c r="A350" i="3"/>
  <c r="E349" i="3"/>
  <c r="D349" i="3"/>
  <c r="C349" i="3"/>
  <c r="B349" i="3"/>
  <c r="A349" i="3"/>
  <c r="E348" i="3"/>
  <c r="D348" i="3"/>
  <c r="C348" i="3"/>
  <c r="B348" i="3"/>
  <c r="A348" i="3"/>
  <c r="E347" i="3"/>
  <c r="D347" i="3"/>
  <c r="C347" i="3"/>
  <c r="B347" i="3"/>
  <c r="A347" i="3"/>
  <c r="E346" i="3"/>
  <c r="D346" i="3"/>
  <c r="C346" i="3"/>
  <c r="B346" i="3"/>
  <c r="A346" i="3"/>
  <c r="E345" i="3"/>
  <c r="D345" i="3"/>
  <c r="C345" i="3"/>
  <c r="B345" i="3"/>
  <c r="A345" i="3"/>
  <c r="E344" i="3"/>
  <c r="D344" i="3"/>
  <c r="C344" i="3"/>
  <c r="B344" i="3"/>
  <c r="A344" i="3"/>
  <c r="E343" i="3"/>
  <c r="D343" i="3"/>
  <c r="C343" i="3"/>
  <c r="B343" i="3"/>
  <c r="A343" i="3"/>
  <c r="E342" i="3"/>
  <c r="D342" i="3"/>
  <c r="C342" i="3"/>
  <c r="B342" i="3"/>
  <c r="A342" i="3"/>
  <c r="E341" i="3"/>
  <c r="D341" i="3"/>
  <c r="C341" i="3"/>
  <c r="B341" i="3"/>
  <c r="A341" i="3"/>
  <c r="E340" i="3"/>
  <c r="D340" i="3"/>
  <c r="C340" i="3"/>
  <c r="B340" i="3"/>
  <c r="A340" i="3"/>
  <c r="E339" i="3"/>
  <c r="D339" i="3"/>
  <c r="C339" i="3"/>
  <c r="B339" i="3"/>
  <c r="A339" i="3"/>
  <c r="E338" i="3"/>
  <c r="D338" i="3"/>
  <c r="C338" i="3"/>
  <c r="B338" i="3"/>
  <c r="A338" i="3"/>
  <c r="E337" i="3"/>
  <c r="D337" i="3"/>
  <c r="C337" i="3"/>
  <c r="B337" i="3"/>
  <c r="A337" i="3"/>
  <c r="E336" i="3"/>
  <c r="D336" i="3"/>
  <c r="C336" i="3"/>
  <c r="B336" i="3"/>
  <c r="A336" i="3"/>
  <c r="E335" i="3"/>
  <c r="D335" i="3"/>
  <c r="C335" i="3"/>
  <c r="B335" i="3"/>
  <c r="A335" i="3"/>
  <c r="E334" i="3"/>
  <c r="D334" i="3"/>
  <c r="C334" i="3"/>
  <c r="B334" i="3"/>
  <c r="A334" i="3"/>
  <c r="E333" i="3"/>
  <c r="D333" i="3"/>
  <c r="C333" i="3"/>
  <c r="B333" i="3"/>
  <c r="A333" i="3"/>
  <c r="E332" i="3"/>
  <c r="D332" i="3"/>
  <c r="C332" i="3"/>
  <c r="B332" i="3"/>
  <c r="A332" i="3"/>
  <c r="E331" i="3"/>
  <c r="D331" i="3"/>
  <c r="C331" i="3"/>
  <c r="B331" i="3"/>
  <c r="A331" i="3"/>
  <c r="E330" i="3"/>
  <c r="D330" i="3"/>
  <c r="C330" i="3"/>
  <c r="B330" i="3"/>
  <c r="A330" i="3"/>
  <c r="E329" i="3"/>
  <c r="D329" i="3"/>
  <c r="C329" i="3"/>
  <c r="B329" i="3"/>
  <c r="A329" i="3"/>
  <c r="E328" i="3"/>
  <c r="D328" i="3"/>
  <c r="C328" i="3"/>
  <c r="B328" i="3"/>
  <c r="A328" i="3"/>
  <c r="E327" i="3"/>
  <c r="D327" i="3"/>
  <c r="C327" i="3"/>
  <c r="B327" i="3"/>
  <c r="A327" i="3"/>
  <c r="E326" i="3"/>
  <c r="D326" i="3"/>
  <c r="C326" i="3"/>
  <c r="B326" i="3"/>
  <c r="A326" i="3"/>
  <c r="E325" i="3"/>
  <c r="D325" i="3"/>
  <c r="C325" i="3"/>
  <c r="B325" i="3"/>
  <c r="A325" i="3"/>
  <c r="E324" i="3"/>
  <c r="D324" i="3"/>
  <c r="C324" i="3"/>
  <c r="B324" i="3"/>
  <c r="A324" i="3"/>
  <c r="E323" i="3"/>
  <c r="D323" i="3"/>
  <c r="C323" i="3"/>
  <c r="B323" i="3"/>
  <c r="A323" i="3"/>
  <c r="E322" i="3"/>
  <c r="D322" i="3"/>
  <c r="C322" i="3"/>
  <c r="B322" i="3"/>
  <c r="A322" i="3"/>
  <c r="E321" i="3"/>
  <c r="D321" i="3"/>
  <c r="C321" i="3"/>
  <c r="B321" i="3"/>
  <c r="A321" i="3"/>
  <c r="E320" i="3"/>
  <c r="D320" i="3"/>
  <c r="C320" i="3"/>
  <c r="B320" i="3"/>
  <c r="A320" i="3"/>
  <c r="E319" i="3"/>
  <c r="D319" i="3"/>
  <c r="C319" i="3"/>
  <c r="B319" i="3"/>
  <c r="A319" i="3"/>
  <c r="E318" i="3"/>
  <c r="D318" i="3"/>
  <c r="C318" i="3"/>
  <c r="B318" i="3"/>
  <c r="A318" i="3"/>
  <c r="E317" i="3"/>
  <c r="D317" i="3"/>
  <c r="C317" i="3"/>
  <c r="B317" i="3"/>
  <c r="A317" i="3"/>
  <c r="E316" i="3"/>
  <c r="D316" i="3"/>
  <c r="C316" i="3"/>
  <c r="B316" i="3"/>
  <c r="A316" i="3"/>
  <c r="E315" i="3"/>
  <c r="D315" i="3"/>
  <c r="C315" i="3"/>
  <c r="B315" i="3"/>
  <c r="A315" i="3"/>
  <c r="E314" i="3"/>
  <c r="D314" i="3"/>
  <c r="C314" i="3"/>
  <c r="B314" i="3"/>
  <c r="A314" i="3"/>
  <c r="E313" i="3"/>
  <c r="D313" i="3"/>
  <c r="C313" i="3"/>
  <c r="B313" i="3"/>
  <c r="A313" i="3"/>
  <c r="E312" i="3"/>
  <c r="D312" i="3"/>
  <c r="C312" i="3"/>
  <c r="B312" i="3"/>
  <c r="A312" i="3"/>
  <c r="E311" i="3"/>
  <c r="D311" i="3"/>
  <c r="C311" i="3"/>
  <c r="B311" i="3"/>
  <c r="A311" i="3"/>
  <c r="E310" i="3"/>
  <c r="D310" i="3"/>
  <c r="C310" i="3"/>
  <c r="B310" i="3"/>
  <c r="A310" i="3"/>
  <c r="E309" i="3"/>
  <c r="D309" i="3"/>
  <c r="C309" i="3"/>
  <c r="B309" i="3"/>
  <c r="A309" i="3"/>
  <c r="E308" i="3"/>
  <c r="D308" i="3"/>
  <c r="C308" i="3"/>
  <c r="B308" i="3"/>
  <c r="A308" i="3"/>
  <c r="E307" i="3"/>
  <c r="D307" i="3"/>
  <c r="C307" i="3"/>
  <c r="B307" i="3"/>
  <c r="A307" i="3"/>
  <c r="E306" i="3"/>
  <c r="D306" i="3"/>
  <c r="C306" i="3"/>
  <c r="B306" i="3"/>
  <c r="A306" i="3"/>
  <c r="E305" i="3"/>
  <c r="D305" i="3"/>
  <c r="C305" i="3"/>
  <c r="B305" i="3"/>
  <c r="A305" i="3"/>
  <c r="E304" i="3"/>
  <c r="D304" i="3"/>
  <c r="C304" i="3"/>
  <c r="B304" i="3"/>
  <c r="A304" i="3"/>
  <c r="E303" i="3"/>
  <c r="D303" i="3"/>
  <c r="C303" i="3"/>
  <c r="B303" i="3"/>
  <c r="A303" i="3"/>
  <c r="E302" i="3"/>
  <c r="D302" i="3"/>
  <c r="C302" i="3"/>
  <c r="B302" i="3"/>
  <c r="A302" i="3"/>
  <c r="E301" i="3"/>
  <c r="D301" i="3"/>
  <c r="C301" i="3"/>
  <c r="B301" i="3"/>
  <c r="A301" i="3"/>
  <c r="E300" i="3"/>
  <c r="D300" i="3"/>
  <c r="C300" i="3"/>
  <c r="B300" i="3"/>
  <c r="A300" i="3"/>
  <c r="E299" i="3"/>
  <c r="D299" i="3"/>
  <c r="C299" i="3"/>
  <c r="B299" i="3"/>
  <c r="A299" i="3"/>
  <c r="E298" i="3"/>
  <c r="D298" i="3"/>
  <c r="C298" i="3"/>
  <c r="B298" i="3"/>
  <c r="A298" i="3"/>
  <c r="E297" i="3"/>
  <c r="D297" i="3"/>
  <c r="C297" i="3"/>
  <c r="B297" i="3"/>
  <c r="A297" i="3"/>
  <c r="E296" i="3"/>
  <c r="D296" i="3"/>
  <c r="C296" i="3"/>
  <c r="B296" i="3"/>
  <c r="A296" i="3"/>
  <c r="E295" i="3"/>
  <c r="D295" i="3"/>
  <c r="C295" i="3"/>
  <c r="B295" i="3"/>
  <c r="A295" i="3"/>
  <c r="E294" i="3"/>
  <c r="D294" i="3"/>
  <c r="C294" i="3"/>
  <c r="B294" i="3"/>
  <c r="A294" i="3"/>
  <c r="E293" i="3"/>
  <c r="D293" i="3"/>
  <c r="C293" i="3"/>
  <c r="B293" i="3"/>
  <c r="A293" i="3"/>
  <c r="E292" i="3"/>
  <c r="D292" i="3"/>
  <c r="C292" i="3"/>
  <c r="B292" i="3"/>
  <c r="A292" i="3"/>
  <c r="E291" i="3"/>
  <c r="D291" i="3"/>
  <c r="C291" i="3"/>
  <c r="B291" i="3"/>
  <c r="A291" i="3"/>
  <c r="E290" i="3"/>
  <c r="D290" i="3"/>
  <c r="C290" i="3"/>
  <c r="B290" i="3"/>
  <c r="A290" i="3"/>
  <c r="E289" i="3"/>
  <c r="D289" i="3"/>
  <c r="C289" i="3"/>
  <c r="B289" i="3"/>
  <c r="A289" i="3"/>
  <c r="E288" i="3"/>
  <c r="D288" i="3"/>
  <c r="C288" i="3"/>
  <c r="B288" i="3"/>
  <c r="A288" i="3"/>
  <c r="E287" i="3"/>
  <c r="D287" i="3"/>
  <c r="C287" i="3"/>
  <c r="B287" i="3"/>
  <c r="A287" i="3"/>
  <c r="E286" i="3"/>
  <c r="D286" i="3"/>
  <c r="C286" i="3"/>
  <c r="B286" i="3"/>
  <c r="A286" i="3"/>
  <c r="E285" i="3"/>
  <c r="D285" i="3"/>
  <c r="C285" i="3"/>
  <c r="B285" i="3"/>
  <c r="A285" i="3"/>
  <c r="E284" i="3"/>
  <c r="D284" i="3"/>
  <c r="C284" i="3"/>
  <c r="B284" i="3"/>
  <c r="A284" i="3"/>
  <c r="E283" i="3"/>
  <c r="D283" i="3"/>
  <c r="C283" i="3"/>
  <c r="B283" i="3"/>
  <c r="A283" i="3"/>
  <c r="E282" i="3"/>
  <c r="D282" i="3"/>
  <c r="C282" i="3"/>
  <c r="B282" i="3"/>
  <c r="A282" i="3"/>
  <c r="E281" i="3"/>
  <c r="D281" i="3"/>
  <c r="C281" i="3"/>
  <c r="B281" i="3"/>
  <c r="A281" i="3"/>
  <c r="E280" i="3"/>
  <c r="D280" i="3"/>
  <c r="C280" i="3"/>
  <c r="B280" i="3"/>
  <c r="A280" i="3"/>
  <c r="E279" i="3"/>
  <c r="D279" i="3"/>
  <c r="C279" i="3"/>
  <c r="B279" i="3"/>
  <c r="A279" i="3"/>
  <c r="E278" i="3"/>
  <c r="D278" i="3"/>
  <c r="C278" i="3"/>
  <c r="B278" i="3"/>
  <c r="A278" i="3"/>
  <c r="E277" i="3"/>
  <c r="D277" i="3"/>
  <c r="C277" i="3"/>
  <c r="B277" i="3"/>
  <c r="A277" i="3"/>
  <c r="E276" i="3"/>
  <c r="D276" i="3"/>
  <c r="C276" i="3"/>
  <c r="B276" i="3"/>
  <c r="A276" i="3"/>
  <c r="E275" i="3"/>
  <c r="D275" i="3"/>
  <c r="C275" i="3"/>
  <c r="B275" i="3"/>
  <c r="A275" i="3"/>
  <c r="E274" i="3"/>
  <c r="D274" i="3"/>
  <c r="C274" i="3"/>
  <c r="B274" i="3"/>
  <c r="A274" i="3"/>
  <c r="E273" i="3"/>
  <c r="D273" i="3"/>
  <c r="C273" i="3"/>
  <c r="B273" i="3"/>
  <c r="A273" i="3"/>
  <c r="E272" i="3"/>
  <c r="D272" i="3"/>
  <c r="C272" i="3"/>
  <c r="B272" i="3"/>
  <c r="A272" i="3"/>
  <c r="E271" i="3"/>
  <c r="D271" i="3"/>
  <c r="C271" i="3"/>
  <c r="B271" i="3"/>
  <c r="A271" i="3"/>
  <c r="E270" i="3"/>
  <c r="D270" i="3"/>
  <c r="C270" i="3"/>
  <c r="B270" i="3"/>
  <c r="A270" i="3"/>
  <c r="E269" i="3"/>
  <c r="D269" i="3"/>
  <c r="C269" i="3"/>
  <c r="B269" i="3"/>
  <c r="A269" i="3"/>
  <c r="E268" i="3"/>
  <c r="D268" i="3"/>
  <c r="C268" i="3"/>
  <c r="B268" i="3"/>
  <c r="A268" i="3"/>
  <c r="E267" i="3"/>
  <c r="D267" i="3"/>
  <c r="C267" i="3"/>
  <c r="B267" i="3"/>
  <c r="A267" i="3"/>
  <c r="E266" i="3"/>
  <c r="D266" i="3"/>
  <c r="C266" i="3"/>
  <c r="B266" i="3"/>
  <c r="A266" i="3"/>
  <c r="E265" i="3"/>
  <c r="D265" i="3"/>
  <c r="C265" i="3"/>
  <c r="B265" i="3"/>
  <c r="A265" i="3"/>
  <c r="E264" i="3"/>
  <c r="D264" i="3"/>
  <c r="C264" i="3"/>
  <c r="B264" i="3"/>
  <c r="A264" i="3"/>
  <c r="E263" i="3"/>
  <c r="D263" i="3"/>
  <c r="C263" i="3"/>
  <c r="B263" i="3"/>
  <c r="A263" i="3"/>
  <c r="E262" i="3"/>
  <c r="D262" i="3"/>
  <c r="C262" i="3"/>
  <c r="B262" i="3"/>
  <c r="A262" i="3"/>
  <c r="E261" i="3"/>
  <c r="D261" i="3"/>
  <c r="C261" i="3"/>
  <c r="B261" i="3"/>
  <c r="A261" i="3"/>
  <c r="E260" i="3"/>
  <c r="D260" i="3"/>
  <c r="C260" i="3"/>
  <c r="B260" i="3"/>
  <c r="A260" i="3"/>
  <c r="E259" i="3"/>
  <c r="D259" i="3"/>
  <c r="C259" i="3"/>
  <c r="B259" i="3"/>
  <c r="A259" i="3"/>
  <c r="E258" i="3"/>
  <c r="D258" i="3"/>
  <c r="C258" i="3"/>
  <c r="B258" i="3"/>
  <c r="A258" i="3"/>
  <c r="E257" i="3"/>
  <c r="D257" i="3"/>
  <c r="C257" i="3"/>
  <c r="B257" i="3"/>
  <c r="A257" i="3"/>
  <c r="E256" i="3"/>
  <c r="D256" i="3"/>
  <c r="C256" i="3"/>
  <c r="B256" i="3"/>
  <c r="A256" i="3"/>
  <c r="E255" i="3"/>
  <c r="D255" i="3"/>
  <c r="C255" i="3"/>
  <c r="B255" i="3"/>
  <c r="A255" i="3"/>
  <c r="E254" i="3"/>
  <c r="D254" i="3"/>
  <c r="C254" i="3"/>
  <c r="B254" i="3"/>
  <c r="A254" i="3"/>
  <c r="E253" i="3"/>
  <c r="D253" i="3"/>
  <c r="C253" i="3"/>
  <c r="B253" i="3"/>
  <c r="A253" i="3"/>
  <c r="E252" i="3"/>
  <c r="D252" i="3"/>
  <c r="C252" i="3"/>
  <c r="B252" i="3"/>
  <c r="A252" i="3"/>
  <c r="E251" i="3"/>
  <c r="D251" i="3"/>
  <c r="C251" i="3"/>
  <c r="B251" i="3"/>
  <c r="A251" i="3"/>
  <c r="E250" i="3"/>
  <c r="D250" i="3"/>
  <c r="C250" i="3"/>
  <c r="B250" i="3"/>
  <c r="A250" i="3"/>
  <c r="E249" i="3"/>
  <c r="D249" i="3"/>
  <c r="C249" i="3"/>
  <c r="B249" i="3"/>
  <c r="A249" i="3"/>
  <c r="E248" i="3"/>
  <c r="D248" i="3"/>
  <c r="C248" i="3"/>
  <c r="B248" i="3"/>
  <c r="A248" i="3"/>
  <c r="E247" i="3"/>
  <c r="D247" i="3"/>
  <c r="C247" i="3"/>
  <c r="B247" i="3"/>
  <c r="A247" i="3"/>
  <c r="E246" i="3"/>
  <c r="D246" i="3"/>
  <c r="C246" i="3"/>
  <c r="B246" i="3"/>
  <c r="A246" i="3"/>
  <c r="E245" i="3"/>
  <c r="D245" i="3"/>
  <c r="C245" i="3"/>
  <c r="B245" i="3"/>
  <c r="A245" i="3"/>
  <c r="E244" i="3"/>
  <c r="D244" i="3"/>
  <c r="C244" i="3"/>
  <c r="B244" i="3"/>
  <c r="A244" i="3"/>
  <c r="E243" i="3"/>
  <c r="D243" i="3"/>
  <c r="C243" i="3"/>
  <c r="B243" i="3"/>
  <c r="A243" i="3"/>
  <c r="E242" i="3"/>
  <c r="D242" i="3"/>
  <c r="C242" i="3"/>
  <c r="B242" i="3"/>
  <c r="A242" i="3"/>
  <c r="E241" i="3"/>
  <c r="D241" i="3"/>
  <c r="C241" i="3"/>
  <c r="B241" i="3"/>
  <c r="A241" i="3"/>
  <c r="E240" i="3"/>
  <c r="D240" i="3"/>
  <c r="C240" i="3"/>
  <c r="B240" i="3"/>
  <c r="A240" i="3"/>
  <c r="E239" i="3"/>
  <c r="D239" i="3"/>
  <c r="C239" i="3"/>
  <c r="B239" i="3"/>
  <c r="A239" i="3"/>
  <c r="E238" i="3"/>
  <c r="D238" i="3"/>
  <c r="C238" i="3"/>
  <c r="B238" i="3"/>
  <c r="A238" i="3"/>
  <c r="E237" i="3"/>
  <c r="D237" i="3"/>
  <c r="C237" i="3"/>
  <c r="B237" i="3"/>
  <c r="A237" i="3"/>
  <c r="E236" i="3"/>
  <c r="D236" i="3"/>
  <c r="C236" i="3"/>
  <c r="B236" i="3"/>
  <c r="A236" i="3"/>
  <c r="E235" i="3"/>
  <c r="D235" i="3"/>
  <c r="C235" i="3"/>
  <c r="B235" i="3"/>
  <c r="A235" i="3"/>
  <c r="E234" i="3"/>
  <c r="D234" i="3"/>
  <c r="C234" i="3"/>
  <c r="B234" i="3"/>
  <c r="A234" i="3"/>
  <c r="E233" i="3"/>
  <c r="D233" i="3"/>
  <c r="C233" i="3"/>
  <c r="B233" i="3"/>
  <c r="A233" i="3"/>
  <c r="E232" i="3"/>
  <c r="D232" i="3"/>
  <c r="C232" i="3"/>
  <c r="B232" i="3"/>
  <c r="A232" i="3"/>
  <c r="E231" i="3"/>
  <c r="D231" i="3"/>
  <c r="C231" i="3"/>
  <c r="B231" i="3"/>
  <c r="A231" i="3"/>
  <c r="E230" i="3"/>
  <c r="D230" i="3"/>
  <c r="C230" i="3"/>
  <c r="B230" i="3"/>
  <c r="A230" i="3"/>
  <c r="E229" i="3"/>
  <c r="D229" i="3"/>
  <c r="C229" i="3"/>
  <c r="B229" i="3"/>
  <c r="A229" i="3"/>
  <c r="E228" i="3"/>
  <c r="D228" i="3"/>
  <c r="C228" i="3"/>
  <c r="B228" i="3"/>
  <c r="A228" i="3"/>
  <c r="E227" i="3"/>
  <c r="D227" i="3"/>
  <c r="C227" i="3"/>
  <c r="B227" i="3"/>
  <c r="A227" i="3"/>
  <c r="E226" i="3"/>
  <c r="D226" i="3"/>
  <c r="C226" i="3"/>
  <c r="B226" i="3"/>
  <c r="A226" i="3"/>
  <c r="E225" i="3"/>
  <c r="D225" i="3"/>
  <c r="C225" i="3"/>
  <c r="B225" i="3"/>
  <c r="A225" i="3"/>
  <c r="E224" i="3"/>
  <c r="D224" i="3"/>
  <c r="C224" i="3"/>
  <c r="B224" i="3"/>
  <c r="A224" i="3"/>
  <c r="E223" i="3"/>
  <c r="D223" i="3"/>
  <c r="C223" i="3"/>
  <c r="B223" i="3"/>
  <c r="A223" i="3"/>
  <c r="E222" i="3"/>
  <c r="D222" i="3"/>
  <c r="C222" i="3"/>
  <c r="B222" i="3"/>
  <c r="A222" i="3"/>
  <c r="E221" i="3"/>
  <c r="D221" i="3"/>
  <c r="C221" i="3"/>
  <c r="B221" i="3"/>
  <c r="A221" i="3"/>
  <c r="E220" i="3"/>
  <c r="D220" i="3"/>
  <c r="C220" i="3"/>
  <c r="B220" i="3"/>
  <c r="A220" i="3"/>
  <c r="E219" i="3"/>
  <c r="D219" i="3"/>
  <c r="C219" i="3"/>
  <c r="B219" i="3"/>
  <c r="A219" i="3"/>
  <c r="E218" i="3"/>
  <c r="D218" i="3"/>
  <c r="C218" i="3"/>
  <c r="B218" i="3"/>
  <c r="A218" i="3"/>
  <c r="E217" i="3"/>
  <c r="D217" i="3"/>
  <c r="C217" i="3"/>
  <c r="B217" i="3"/>
  <c r="A217" i="3"/>
  <c r="E216" i="3"/>
  <c r="D216" i="3"/>
  <c r="C216" i="3"/>
  <c r="B216" i="3"/>
  <c r="A216" i="3"/>
  <c r="E215" i="3"/>
  <c r="D215" i="3"/>
  <c r="C215" i="3"/>
  <c r="B215" i="3"/>
  <c r="A215" i="3"/>
  <c r="E214" i="3"/>
  <c r="D214" i="3"/>
  <c r="C214" i="3"/>
  <c r="B214" i="3"/>
  <c r="A214" i="3"/>
  <c r="E213" i="3"/>
  <c r="D213" i="3"/>
  <c r="C213" i="3"/>
  <c r="B213" i="3"/>
  <c r="A213" i="3"/>
  <c r="E212" i="3"/>
  <c r="D212" i="3"/>
  <c r="C212" i="3"/>
  <c r="B212" i="3"/>
  <c r="A212" i="3"/>
  <c r="E211" i="3"/>
  <c r="D211" i="3"/>
  <c r="C211" i="3"/>
  <c r="B211" i="3"/>
  <c r="A211" i="3"/>
  <c r="E210" i="3"/>
  <c r="D210" i="3"/>
  <c r="C210" i="3"/>
  <c r="B210" i="3"/>
  <c r="A210" i="3"/>
  <c r="E209" i="3"/>
  <c r="D209" i="3"/>
  <c r="C209" i="3"/>
  <c r="B209" i="3"/>
  <c r="A209" i="3"/>
  <c r="E208" i="3"/>
  <c r="D208" i="3"/>
  <c r="C208" i="3"/>
  <c r="B208" i="3"/>
  <c r="A208" i="3"/>
  <c r="E207" i="3"/>
  <c r="D207" i="3"/>
  <c r="C207" i="3"/>
  <c r="B207" i="3"/>
  <c r="A207" i="3"/>
  <c r="E206" i="3"/>
  <c r="D206" i="3"/>
  <c r="C206" i="3"/>
  <c r="B206" i="3"/>
  <c r="A206" i="3"/>
  <c r="E205" i="3"/>
  <c r="D205" i="3"/>
  <c r="C205" i="3"/>
  <c r="B205" i="3"/>
  <c r="A205" i="3"/>
  <c r="E204" i="3"/>
  <c r="D204" i="3"/>
  <c r="C204" i="3"/>
  <c r="B204" i="3"/>
  <c r="A204" i="3"/>
  <c r="E203" i="3"/>
  <c r="D203" i="3"/>
  <c r="C203" i="3"/>
  <c r="B203" i="3"/>
  <c r="A203" i="3"/>
  <c r="E202" i="3"/>
  <c r="D202" i="3"/>
  <c r="C202" i="3"/>
  <c r="B202" i="3"/>
  <c r="A202" i="3"/>
  <c r="E201" i="3"/>
  <c r="D201" i="3"/>
  <c r="C201" i="3"/>
  <c r="B201" i="3"/>
  <c r="A201" i="3"/>
  <c r="E200" i="3"/>
  <c r="D200" i="3"/>
  <c r="C200" i="3"/>
  <c r="B200" i="3"/>
  <c r="A200" i="3"/>
  <c r="E199" i="3"/>
  <c r="D199" i="3"/>
  <c r="C199" i="3"/>
  <c r="B199" i="3"/>
  <c r="A199" i="3"/>
  <c r="E198" i="3"/>
  <c r="D198" i="3"/>
  <c r="C198" i="3"/>
  <c r="B198" i="3"/>
  <c r="A198" i="3"/>
  <c r="E197" i="3"/>
  <c r="D197" i="3"/>
  <c r="C197" i="3"/>
  <c r="B197" i="3"/>
  <c r="A197" i="3"/>
  <c r="E196" i="3"/>
  <c r="D196" i="3"/>
  <c r="C196" i="3"/>
  <c r="B196" i="3"/>
  <c r="A196" i="3"/>
  <c r="E195" i="3"/>
  <c r="D195" i="3"/>
  <c r="C195" i="3"/>
  <c r="B195" i="3"/>
  <c r="A195" i="3"/>
  <c r="E194" i="3"/>
  <c r="D194" i="3"/>
  <c r="C194" i="3"/>
  <c r="B194" i="3"/>
  <c r="A194" i="3"/>
  <c r="E193" i="3"/>
  <c r="D193" i="3"/>
  <c r="C193" i="3"/>
  <c r="B193" i="3"/>
  <c r="A193" i="3"/>
  <c r="E192" i="3"/>
  <c r="D192" i="3"/>
  <c r="C192" i="3"/>
  <c r="B192" i="3"/>
  <c r="A192" i="3"/>
  <c r="E191" i="3"/>
  <c r="D191" i="3"/>
  <c r="C191" i="3"/>
  <c r="B191" i="3"/>
  <c r="A191" i="3"/>
  <c r="E190" i="3"/>
  <c r="D190" i="3"/>
  <c r="C190" i="3"/>
  <c r="B190" i="3"/>
  <c r="A190" i="3"/>
  <c r="E189" i="3"/>
  <c r="D189" i="3"/>
  <c r="C189" i="3"/>
  <c r="B189" i="3"/>
  <c r="A189" i="3"/>
  <c r="E188" i="3"/>
  <c r="D188" i="3"/>
  <c r="C188" i="3"/>
  <c r="B188" i="3"/>
  <c r="A188" i="3"/>
  <c r="E187" i="3"/>
  <c r="D187" i="3"/>
  <c r="C187" i="3"/>
  <c r="B187" i="3"/>
  <c r="A187" i="3"/>
  <c r="E186" i="3"/>
  <c r="D186" i="3"/>
  <c r="C186" i="3"/>
  <c r="B186" i="3"/>
  <c r="A186" i="3"/>
  <c r="E185" i="3"/>
  <c r="D185" i="3"/>
  <c r="C185" i="3"/>
  <c r="B185" i="3"/>
  <c r="A185" i="3"/>
  <c r="E184" i="3"/>
  <c r="D184" i="3"/>
  <c r="C184" i="3"/>
  <c r="B184" i="3"/>
  <c r="A184" i="3"/>
  <c r="E183" i="3"/>
  <c r="D183" i="3"/>
  <c r="C183" i="3"/>
  <c r="B183" i="3"/>
  <c r="A183" i="3"/>
  <c r="E182" i="3"/>
  <c r="D182" i="3"/>
  <c r="C182" i="3"/>
  <c r="B182" i="3"/>
  <c r="A182" i="3"/>
  <c r="E181" i="3"/>
  <c r="D181" i="3"/>
  <c r="C181" i="3"/>
  <c r="B181" i="3"/>
  <c r="A181" i="3"/>
  <c r="E180" i="3"/>
  <c r="D180" i="3"/>
  <c r="C180" i="3"/>
  <c r="B180" i="3"/>
  <c r="A180" i="3"/>
  <c r="E179" i="3"/>
  <c r="D179" i="3"/>
  <c r="C179" i="3"/>
  <c r="B179" i="3"/>
  <c r="A179" i="3"/>
  <c r="E178" i="3"/>
  <c r="D178" i="3"/>
  <c r="C178" i="3"/>
  <c r="B178" i="3"/>
  <c r="A178" i="3"/>
  <c r="E177" i="3"/>
  <c r="D177" i="3"/>
  <c r="C177" i="3"/>
  <c r="B177" i="3"/>
  <c r="A177" i="3"/>
  <c r="E176" i="3"/>
  <c r="D176" i="3"/>
  <c r="C176" i="3"/>
  <c r="B176" i="3"/>
  <c r="A176" i="3"/>
  <c r="E175" i="3"/>
  <c r="D175" i="3"/>
  <c r="C175" i="3"/>
  <c r="B175" i="3"/>
  <c r="A175" i="3"/>
  <c r="E174" i="3"/>
  <c r="D174" i="3"/>
  <c r="C174" i="3"/>
  <c r="B174" i="3"/>
  <c r="A174" i="3"/>
  <c r="E173" i="3"/>
  <c r="D173" i="3"/>
  <c r="C173" i="3"/>
  <c r="B173" i="3"/>
  <c r="A173" i="3"/>
  <c r="E172" i="3"/>
  <c r="D172" i="3"/>
  <c r="C172" i="3"/>
  <c r="B172" i="3"/>
  <c r="A172" i="3"/>
  <c r="E171" i="3"/>
  <c r="D171" i="3"/>
  <c r="C171" i="3"/>
  <c r="B171" i="3"/>
  <c r="A171" i="3"/>
  <c r="E170" i="3"/>
  <c r="D170" i="3"/>
  <c r="C170" i="3"/>
  <c r="B170" i="3"/>
  <c r="A170" i="3"/>
  <c r="E169" i="3"/>
  <c r="D169" i="3"/>
  <c r="C169" i="3"/>
  <c r="B169" i="3"/>
  <c r="A169" i="3"/>
  <c r="E168" i="3"/>
  <c r="D168" i="3"/>
  <c r="C168" i="3"/>
  <c r="B168" i="3"/>
  <c r="A168" i="3"/>
  <c r="E167" i="3"/>
  <c r="D167" i="3"/>
  <c r="C167" i="3"/>
  <c r="B167" i="3"/>
  <c r="A167" i="3"/>
  <c r="E166" i="3"/>
  <c r="D166" i="3"/>
  <c r="C166" i="3"/>
  <c r="B166" i="3"/>
  <c r="A166" i="3"/>
  <c r="E165" i="3"/>
  <c r="D165" i="3"/>
  <c r="C165" i="3"/>
  <c r="B165" i="3"/>
  <c r="A165" i="3"/>
  <c r="E164" i="3"/>
  <c r="D164" i="3"/>
  <c r="C164" i="3"/>
  <c r="B164" i="3"/>
  <c r="A164" i="3"/>
  <c r="E163" i="3"/>
  <c r="D163" i="3"/>
  <c r="C163" i="3"/>
  <c r="B163" i="3"/>
  <c r="A163" i="3"/>
  <c r="E162" i="3"/>
  <c r="D162" i="3"/>
  <c r="C162" i="3"/>
  <c r="B162" i="3"/>
  <c r="A162" i="3"/>
  <c r="E161" i="3"/>
  <c r="D161" i="3"/>
  <c r="C161" i="3"/>
  <c r="B161" i="3"/>
  <c r="A161" i="3"/>
  <c r="E160" i="3"/>
  <c r="D160" i="3"/>
  <c r="C160" i="3"/>
  <c r="B160" i="3"/>
  <c r="A160" i="3"/>
  <c r="E159" i="3"/>
  <c r="D159" i="3"/>
  <c r="C159" i="3"/>
  <c r="B159" i="3"/>
  <c r="A159" i="3"/>
  <c r="E158" i="3"/>
  <c r="D158" i="3"/>
  <c r="C158" i="3"/>
  <c r="B158" i="3"/>
  <c r="A158" i="3"/>
  <c r="E157" i="3"/>
  <c r="D157" i="3"/>
  <c r="C157" i="3"/>
  <c r="B157" i="3"/>
  <c r="A157" i="3"/>
  <c r="E156" i="3"/>
  <c r="D156" i="3"/>
  <c r="C156" i="3"/>
  <c r="B156" i="3"/>
  <c r="A156" i="3"/>
  <c r="E155" i="3"/>
  <c r="D155" i="3"/>
  <c r="C155" i="3"/>
  <c r="B155" i="3"/>
  <c r="A155" i="3"/>
  <c r="E154" i="3"/>
  <c r="D154" i="3"/>
  <c r="C154" i="3"/>
  <c r="B154" i="3"/>
  <c r="A154" i="3"/>
  <c r="E153" i="3"/>
  <c r="D153" i="3"/>
  <c r="C153" i="3"/>
  <c r="B153" i="3"/>
  <c r="A153" i="3"/>
  <c r="E152" i="3"/>
  <c r="D152" i="3"/>
  <c r="C152" i="3"/>
  <c r="B152" i="3"/>
  <c r="A152" i="3"/>
  <c r="E151" i="3"/>
  <c r="D151" i="3"/>
  <c r="C151" i="3"/>
  <c r="B151" i="3"/>
  <c r="A151" i="3"/>
  <c r="E150" i="3"/>
  <c r="D150" i="3"/>
  <c r="C150" i="3"/>
  <c r="B150" i="3"/>
  <c r="A150" i="3"/>
  <c r="E149" i="3"/>
  <c r="D149" i="3"/>
  <c r="C149" i="3"/>
  <c r="B149" i="3"/>
  <c r="A149" i="3"/>
  <c r="E148" i="3"/>
  <c r="D148" i="3"/>
  <c r="C148" i="3"/>
  <c r="B148" i="3"/>
  <c r="A148" i="3"/>
  <c r="E147" i="3"/>
  <c r="D147" i="3"/>
  <c r="C147" i="3"/>
  <c r="B147" i="3"/>
  <c r="A147" i="3"/>
  <c r="E146" i="3"/>
  <c r="D146" i="3"/>
  <c r="C146" i="3"/>
  <c r="B146" i="3"/>
  <c r="A146" i="3"/>
  <c r="E145" i="3"/>
  <c r="D145" i="3"/>
  <c r="C145" i="3"/>
  <c r="B145" i="3"/>
  <c r="A145" i="3"/>
  <c r="E144" i="3"/>
  <c r="D144" i="3"/>
  <c r="C144" i="3"/>
  <c r="B144" i="3"/>
  <c r="A144" i="3"/>
  <c r="E143" i="3"/>
  <c r="D143" i="3"/>
  <c r="C143" i="3"/>
  <c r="B143" i="3"/>
  <c r="A143" i="3"/>
  <c r="E142" i="3"/>
  <c r="D142" i="3"/>
  <c r="C142" i="3"/>
  <c r="B142" i="3"/>
  <c r="A142" i="3"/>
  <c r="E141" i="3"/>
  <c r="D141" i="3"/>
  <c r="C141" i="3"/>
  <c r="B141" i="3"/>
  <c r="A141" i="3"/>
  <c r="E140" i="3"/>
  <c r="D140" i="3"/>
  <c r="C140" i="3"/>
  <c r="B140" i="3"/>
  <c r="A140" i="3"/>
  <c r="E139" i="3"/>
  <c r="D139" i="3"/>
  <c r="C139" i="3"/>
  <c r="B139" i="3"/>
  <c r="A139" i="3"/>
  <c r="E138" i="3"/>
  <c r="D138" i="3"/>
  <c r="C138" i="3"/>
  <c r="B138" i="3"/>
  <c r="A138" i="3"/>
  <c r="E137" i="3"/>
  <c r="D137" i="3"/>
  <c r="C137" i="3"/>
  <c r="B137" i="3"/>
  <c r="A137" i="3"/>
  <c r="E136" i="3"/>
  <c r="D136" i="3"/>
  <c r="C136" i="3"/>
  <c r="B136" i="3"/>
  <c r="A136" i="3"/>
  <c r="E135" i="3"/>
  <c r="D135" i="3"/>
  <c r="C135" i="3"/>
  <c r="B135" i="3"/>
  <c r="A135" i="3"/>
  <c r="E134" i="3"/>
  <c r="D134" i="3"/>
  <c r="C134" i="3"/>
  <c r="B134" i="3"/>
  <c r="A134" i="3"/>
  <c r="E133" i="3"/>
  <c r="D133" i="3"/>
  <c r="C133" i="3"/>
  <c r="B133" i="3"/>
  <c r="A133" i="3"/>
  <c r="E132" i="3"/>
  <c r="D132" i="3"/>
  <c r="C132" i="3"/>
  <c r="B132" i="3"/>
  <c r="A132" i="3"/>
  <c r="E131" i="3"/>
  <c r="D131" i="3"/>
  <c r="C131" i="3"/>
  <c r="B131" i="3"/>
  <c r="A131" i="3"/>
  <c r="E130" i="3"/>
  <c r="D130" i="3"/>
  <c r="C130" i="3"/>
  <c r="B130" i="3"/>
  <c r="A130" i="3"/>
  <c r="E129" i="3"/>
  <c r="D129" i="3"/>
  <c r="C129" i="3"/>
  <c r="B129" i="3"/>
  <c r="A129" i="3"/>
  <c r="E128" i="3"/>
  <c r="D128" i="3"/>
  <c r="C128" i="3"/>
  <c r="B128" i="3"/>
  <c r="A128" i="3"/>
  <c r="E127" i="3"/>
  <c r="D127" i="3"/>
  <c r="C127" i="3"/>
  <c r="B127" i="3"/>
  <c r="A127" i="3"/>
  <c r="E126" i="3"/>
  <c r="D126" i="3"/>
  <c r="C126" i="3"/>
  <c r="B126" i="3"/>
  <c r="A126" i="3"/>
  <c r="E125" i="3"/>
  <c r="D125" i="3"/>
  <c r="C125" i="3"/>
  <c r="B125" i="3"/>
  <c r="A125" i="3"/>
  <c r="E124" i="3"/>
  <c r="D124" i="3"/>
  <c r="C124" i="3"/>
  <c r="B124" i="3"/>
  <c r="A124" i="3"/>
  <c r="E123" i="3"/>
  <c r="D123" i="3"/>
  <c r="C123" i="3"/>
  <c r="B123" i="3"/>
  <c r="A123" i="3"/>
  <c r="E122" i="3"/>
  <c r="D122" i="3"/>
  <c r="C122" i="3"/>
  <c r="B122" i="3"/>
  <c r="A122" i="3"/>
  <c r="E121" i="3"/>
  <c r="D121" i="3"/>
  <c r="C121" i="3"/>
  <c r="B121" i="3"/>
  <c r="A121" i="3"/>
  <c r="E120" i="3"/>
  <c r="D120" i="3"/>
  <c r="C120" i="3"/>
  <c r="B120" i="3"/>
  <c r="A120" i="3"/>
  <c r="E119" i="3"/>
  <c r="D119" i="3"/>
  <c r="C119" i="3"/>
  <c r="B119" i="3"/>
  <c r="A119" i="3"/>
  <c r="E118" i="3"/>
  <c r="D118" i="3"/>
  <c r="C118" i="3"/>
  <c r="B118" i="3"/>
  <c r="A118" i="3"/>
  <c r="E117" i="3"/>
  <c r="D117" i="3"/>
  <c r="C117" i="3"/>
  <c r="B117" i="3"/>
  <c r="A117" i="3"/>
  <c r="E116" i="3"/>
  <c r="D116" i="3"/>
  <c r="C116" i="3"/>
  <c r="B116" i="3"/>
  <c r="A116" i="3"/>
  <c r="E115" i="3"/>
  <c r="D115" i="3"/>
  <c r="C115" i="3"/>
  <c r="B115" i="3"/>
  <c r="A115" i="3"/>
  <c r="E114" i="3"/>
  <c r="D114" i="3"/>
  <c r="C114" i="3"/>
  <c r="B114" i="3"/>
  <c r="A114" i="3"/>
  <c r="E113" i="3"/>
  <c r="D113" i="3"/>
  <c r="C113" i="3"/>
  <c r="B113" i="3"/>
  <c r="A113" i="3"/>
  <c r="E112" i="3"/>
  <c r="D112" i="3"/>
  <c r="C112" i="3"/>
  <c r="B112" i="3"/>
  <c r="A112" i="3"/>
  <c r="E111" i="3"/>
  <c r="D111" i="3"/>
  <c r="C111" i="3"/>
  <c r="B111" i="3"/>
  <c r="A111" i="3"/>
  <c r="E110" i="3"/>
  <c r="D110" i="3"/>
  <c r="C110" i="3"/>
  <c r="B110" i="3"/>
  <c r="A110" i="3"/>
  <c r="E109" i="3"/>
  <c r="D109" i="3"/>
  <c r="C109" i="3"/>
  <c r="B109" i="3"/>
  <c r="A109" i="3"/>
  <c r="E108" i="3"/>
  <c r="D108" i="3"/>
  <c r="C108" i="3"/>
  <c r="B108" i="3"/>
  <c r="A108" i="3"/>
  <c r="E107" i="3"/>
  <c r="D107" i="3"/>
  <c r="C107" i="3"/>
  <c r="B107" i="3"/>
  <c r="A107" i="3"/>
  <c r="E106" i="3"/>
  <c r="D106" i="3"/>
  <c r="C106" i="3"/>
  <c r="B106" i="3"/>
  <c r="A106" i="3"/>
  <c r="E105" i="3"/>
  <c r="D105" i="3"/>
  <c r="C105" i="3"/>
  <c r="B105" i="3"/>
  <c r="A105" i="3"/>
  <c r="E104" i="3"/>
  <c r="D104" i="3"/>
  <c r="C104" i="3"/>
  <c r="B104" i="3"/>
  <c r="A104" i="3"/>
  <c r="E103" i="3"/>
  <c r="D103" i="3"/>
  <c r="C103" i="3"/>
  <c r="B103" i="3"/>
  <c r="A103" i="3"/>
  <c r="E102" i="3"/>
  <c r="D102" i="3"/>
  <c r="C102" i="3"/>
  <c r="B102" i="3"/>
  <c r="A102" i="3"/>
  <c r="E101" i="3"/>
  <c r="D101" i="3"/>
  <c r="C101" i="3"/>
  <c r="B101" i="3"/>
  <c r="A101" i="3"/>
  <c r="E100" i="3"/>
  <c r="D100" i="3"/>
  <c r="C100" i="3"/>
  <c r="B100" i="3"/>
  <c r="A100" i="3"/>
  <c r="E99" i="3"/>
  <c r="D99" i="3"/>
  <c r="C99" i="3"/>
  <c r="B99" i="3"/>
  <c r="A99" i="3"/>
  <c r="E98" i="3"/>
  <c r="D98" i="3"/>
  <c r="C98" i="3"/>
  <c r="B98" i="3"/>
  <c r="A98" i="3"/>
  <c r="E97" i="3"/>
  <c r="D97" i="3"/>
  <c r="C97" i="3"/>
  <c r="B97" i="3"/>
  <c r="A97" i="3"/>
  <c r="E96" i="3"/>
  <c r="D96" i="3"/>
  <c r="C96" i="3"/>
  <c r="B96" i="3"/>
  <c r="A96" i="3"/>
  <c r="E95" i="3"/>
  <c r="D95" i="3"/>
  <c r="C95" i="3"/>
  <c r="B95" i="3"/>
  <c r="A95" i="3"/>
  <c r="E94" i="3"/>
  <c r="D94" i="3"/>
  <c r="C94" i="3"/>
  <c r="B94" i="3"/>
  <c r="A94" i="3"/>
  <c r="E93" i="3"/>
  <c r="D93" i="3"/>
  <c r="C93" i="3"/>
  <c r="B93" i="3"/>
  <c r="A93" i="3"/>
  <c r="E92" i="3"/>
  <c r="D92" i="3"/>
  <c r="C92" i="3"/>
  <c r="B92" i="3"/>
  <c r="A92" i="3"/>
  <c r="E91" i="3"/>
  <c r="D91" i="3"/>
  <c r="C91" i="3"/>
  <c r="B91" i="3"/>
  <c r="A91" i="3"/>
  <c r="E90" i="3"/>
  <c r="D90" i="3"/>
  <c r="C90" i="3"/>
  <c r="B90" i="3"/>
  <c r="A90" i="3"/>
  <c r="E89" i="3"/>
  <c r="D89" i="3"/>
  <c r="C89" i="3"/>
  <c r="B89" i="3"/>
  <c r="A89" i="3"/>
  <c r="E88" i="3"/>
  <c r="D88" i="3"/>
  <c r="C88" i="3"/>
  <c r="B88" i="3"/>
  <c r="A88" i="3"/>
  <c r="E87" i="3"/>
  <c r="D87" i="3"/>
  <c r="C87" i="3"/>
  <c r="B87" i="3"/>
  <c r="A87" i="3"/>
  <c r="E86" i="3"/>
  <c r="D86" i="3"/>
  <c r="C86" i="3"/>
  <c r="B86" i="3"/>
  <c r="A86" i="3"/>
  <c r="E85" i="3"/>
  <c r="D85" i="3"/>
  <c r="C85" i="3"/>
  <c r="B85" i="3"/>
  <c r="A85" i="3"/>
  <c r="E84" i="3"/>
  <c r="D84" i="3"/>
  <c r="C84" i="3"/>
  <c r="B84" i="3"/>
  <c r="A84" i="3"/>
  <c r="E83" i="3"/>
  <c r="D83" i="3"/>
  <c r="C83" i="3"/>
  <c r="B83" i="3"/>
  <c r="A83" i="3"/>
  <c r="E82" i="3"/>
  <c r="D82" i="3"/>
  <c r="C82" i="3"/>
  <c r="B82" i="3"/>
  <c r="A82" i="3"/>
  <c r="E81" i="3"/>
  <c r="D81" i="3"/>
  <c r="C81" i="3"/>
  <c r="B81" i="3"/>
  <c r="A81" i="3"/>
  <c r="E80" i="3"/>
  <c r="D80" i="3"/>
  <c r="C80" i="3"/>
  <c r="B80" i="3"/>
  <c r="A80" i="3"/>
  <c r="E79" i="3"/>
  <c r="D79" i="3"/>
  <c r="C79" i="3"/>
  <c r="B79" i="3"/>
  <c r="A79" i="3"/>
  <c r="E78" i="3"/>
  <c r="D78" i="3"/>
  <c r="C78" i="3"/>
  <c r="B78" i="3"/>
  <c r="A78" i="3"/>
  <c r="E77" i="3"/>
  <c r="D77" i="3"/>
  <c r="C77" i="3"/>
  <c r="B77" i="3"/>
  <c r="A77" i="3"/>
  <c r="E76" i="3"/>
  <c r="D76" i="3"/>
  <c r="C76" i="3"/>
  <c r="B76" i="3"/>
  <c r="A76" i="3"/>
  <c r="E75" i="3"/>
  <c r="D75" i="3"/>
  <c r="C75" i="3"/>
  <c r="B75" i="3"/>
  <c r="A75" i="3"/>
  <c r="E74" i="3"/>
  <c r="D74" i="3"/>
  <c r="C74" i="3"/>
  <c r="B74" i="3"/>
  <c r="A74" i="3"/>
  <c r="E73" i="3"/>
  <c r="D73" i="3"/>
  <c r="C73" i="3"/>
  <c r="B73" i="3"/>
  <c r="A73" i="3"/>
  <c r="E72" i="3"/>
  <c r="D72" i="3"/>
  <c r="C72" i="3"/>
  <c r="B72" i="3"/>
  <c r="A72" i="3"/>
  <c r="E71" i="3"/>
  <c r="D71" i="3"/>
  <c r="C71" i="3"/>
  <c r="B71" i="3"/>
  <c r="A71" i="3"/>
  <c r="E70" i="3"/>
  <c r="D70" i="3"/>
  <c r="C70" i="3"/>
  <c r="B70" i="3"/>
  <c r="A70" i="3"/>
  <c r="E69" i="3"/>
  <c r="D69" i="3"/>
  <c r="C69" i="3"/>
  <c r="B69" i="3"/>
  <c r="A69" i="3"/>
  <c r="E68" i="3"/>
  <c r="D68" i="3"/>
  <c r="C68" i="3"/>
  <c r="B68" i="3"/>
  <c r="A68" i="3"/>
  <c r="E67" i="3"/>
  <c r="D67" i="3"/>
  <c r="C67" i="3"/>
  <c r="B67" i="3"/>
  <c r="A67" i="3"/>
  <c r="E66" i="3"/>
  <c r="D66" i="3"/>
  <c r="C66" i="3"/>
  <c r="B66" i="3"/>
  <c r="A66" i="3"/>
  <c r="E65" i="3"/>
  <c r="D65" i="3"/>
  <c r="C65" i="3"/>
  <c r="B65" i="3"/>
  <c r="A65" i="3"/>
  <c r="E64" i="3"/>
  <c r="D64" i="3"/>
  <c r="C64" i="3"/>
  <c r="B64" i="3"/>
  <c r="A64" i="3"/>
  <c r="E63" i="3"/>
  <c r="D63" i="3"/>
  <c r="C63" i="3"/>
  <c r="B63" i="3"/>
  <c r="A63" i="3"/>
  <c r="E62" i="3"/>
  <c r="D62" i="3"/>
  <c r="C62" i="3"/>
  <c r="B62" i="3"/>
  <c r="A62" i="3"/>
  <c r="E61" i="3"/>
  <c r="D61" i="3"/>
  <c r="C61" i="3"/>
  <c r="B61" i="3"/>
  <c r="A61" i="3"/>
  <c r="E60" i="3"/>
  <c r="D60" i="3"/>
  <c r="C60" i="3"/>
  <c r="B60" i="3"/>
  <c r="A60" i="3"/>
  <c r="E59" i="3"/>
  <c r="D59" i="3"/>
  <c r="C59" i="3"/>
  <c r="B59" i="3"/>
  <c r="A59" i="3"/>
  <c r="E58" i="3"/>
  <c r="D58" i="3"/>
  <c r="C58" i="3"/>
  <c r="B58" i="3"/>
  <c r="A58" i="3"/>
  <c r="E57" i="3"/>
  <c r="D57" i="3"/>
  <c r="C57" i="3"/>
  <c r="B57" i="3"/>
  <c r="A57" i="3"/>
  <c r="E56" i="3"/>
  <c r="D56" i="3"/>
  <c r="C56" i="3"/>
  <c r="B56" i="3"/>
  <c r="A56" i="3"/>
  <c r="E55" i="3"/>
  <c r="D55" i="3"/>
  <c r="C55" i="3"/>
  <c r="B55" i="3"/>
  <c r="A55" i="3"/>
  <c r="E54" i="3"/>
  <c r="D54" i="3"/>
  <c r="C54" i="3"/>
  <c r="B54" i="3"/>
  <c r="A54" i="3"/>
  <c r="E53" i="3"/>
  <c r="D53" i="3"/>
  <c r="C53" i="3"/>
  <c r="B53" i="3"/>
  <c r="A53" i="3"/>
  <c r="E52" i="3"/>
  <c r="D52" i="3"/>
  <c r="C52" i="3"/>
  <c r="B52" i="3"/>
  <c r="A52" i="3"/>
  <c r="E51" i="3"/>
  <c r="D51" i="3"/>
  <c r="C51" i="3"/>
  <c r="B51" i="3"/>
  <c r="A51" i="3"/>
  <c r="E50" i="3"/>
  <c r="D50" i="3"/>
  <c r="C50" i="3"/>
  <c r="B50" i="3"/>
  <c r="A50" i="3"/>
  <c r="E49" i="3"/>
  <c r="D49" i="3"/>
  <c r="C49" i="3"/>
  <c r="B49" i="3"/>
  <c r="A49" i="3"/>
  <c r="E48" i="3"/>
  <c r="D48" i="3"/>
  <c r="C48" i="3"/>
  <c r="B48" i="3"/>
  <c r="A48" i="3"/>
  <c r="E47" i="3"/>
  <c r="D47" i="3"/>
  <c r="C47" i="3"/>
  <c r="B47" i="3"/>
  <c r="A47" i="3"/>
  <c r="E46" i="3"/>
  <c r="D46" i="3"/>
  <c r="C46" i="3"/>
  <c r="B46" i="3"/>
  <c r="A46" i="3"/>
  <c r="E45" i="3"/>
  <c r="D45" i="3"/>
  <c r="C45" i="3"/>
  <c r="B45" i="3"/>
  <c r="A45" i="3"/>
  <c r="E44" i="3"/>
  <c r="D44" i="3"/>
  <c r="C44" i="3"/>
  <c r="B44" i="3"/>
  <c r="A44" i="3"/>
  <c r="E43" i="3"/>
  <c r="D43" i="3"/>
  <c r="C43" i="3"/>
  <c r="B43" i="3"/>
  <c r="A43" i="3"/>
  <c r="E42" i="3"/>
  <c r="D42" i="3"/>
  <c r="C42" i="3"/>
  <c r="B42" i="3"/>
  <c r="A42" i="3"/>
  <c r="E41" i="3"/>
  <c r="D41" i="3"/>
  <c r="C41" i="3"/>
  <c r="B41" i="3"/>
  <c r="A41" i="3"/>
  <c r="E40" i="3"/>
  <c r="D40" i="3"/>
  <c r="C40" i="3"/>
  <c r="B40" i="3"/>
  <c r="A40" i="3"/>
  <c r="E39" i="3"/>
  <c r="D39" i="3"/>
  <c r="C39" i="3"/>
  <c r="B39" i="3"/>
  <c r="A39" i="3"/>
  <c r="E38" i="3"/>
  <c r="D38" i="3"/>
  <c r="C38" i="3"/>
  <c r="B38" i="3"/>
  <c r="A38" i="3"/>
  <c r="E37" i="3"/>
  <c r="D37" i="3"/>
  <c r="C37" i="3"/>
  <c r="B37" i="3"/>
  <c r="A37" i="3"/>
  <c r="E36" i="3"/>
  <c r="D36" i="3"/>
  <c r="C36" i="3"/>
  <c r="B36" i="3"/>
  <c r="A36" i="3"/>
  <c r="E35" i="3"/>
  <c r="D35" i="3"/>
  <c r="C35" i="3"/>
  <c r="B35" i="3"/>
  <c r="A35" i="3"/>
  <c r="E34" i="3"/>
  <c r="D34" i="3"/>
  <c r="C34" i="3"/>
  <c r="B34" i="3"/>
  <c r="A34" i="3"/>
  <c r="E33" i="3"/>
  <c r="D33" i="3"/>
  <c r="C33" i="3"/>
  <c r="B33" i="3"/>
  <c r="A33" i="3"/>
  <c r="E32" i="3"/>
  <c r="D32" i="3"/>
  <c r="C32" i="3"/>
  <c r="B32" i="3"/>
  <c r="A32" i="3"/>
  <c r="E31" i="3"/>
  <c r="D31" i="3"/>
  <c r="C31" i="3"/>
  <c r="B31" i="3"/>
  <c r="A31" i="3"/>
  <c r="E30" i="3"/>
  <c r="D30" i="3"/>
  <c r="C30" i="3"/>
  <c r="B30" i="3"/>
  <c r="A30" i="3"/>
  <c r="E29" i="3"/>
  <c r="D29" i="3"/>
  <c r="C29" i="3"/>
  <c r="B29" i="3"/>
  <c r="A29" i="3"/>
  <c r="E28" i="3"/>
  <c r="D28" i="3"/>
  <c r="C28" i="3"/>
  <c r="B28" i="3"/>
  <c r="A28" i="3"/>
  <c r="E27" i="3"/>
  <c r="D27" i="3"/>
  <c r="C27" i="3"/>
  <c r="B27" i="3"/>
  <c r="A27" i="3"/>
  <c r="E26" i="3"/>
  <c r="D26" i="3"/>
  <c r="C26" i="3"/>
  <c r="B26" i="3"/>
  <c r="A26" i="3"/>
  <c r="E25" i="3"/>
  <c r="D25" i="3"/>
  <c r="C25" i="3"/>
  <c r="B25" i="3"/>
  <c r="A25" i="3"/>
  <c r="E24" i="3"/>
  <c r="D24" i="3"/>
  <c r="C24" i="3"/>
  <c r="B24" i="3"/>
  <c r="A24" i="3"/>
  <c r="E23" i="3"/>
  <c r="D23" i="3"/>
  <c r="C23" i="3"/>
  <c r="B23" i="3"/>
  <c r="A23" i="3"/>
  <c r="E22" i="3"/>
  <c r="D22" i="3"/>
  <c r="C22" i="3"/>
  <c r="B22" i="3"/>
  <c r="A22" i="3"/>
  <c r="E21" i="3"/>
  <c r="D21" i="3"/>
  <c r="C21" i="3"/>
  <c r="B21" i="3"/>
  <c r="A21" i="3"/>
  <c r="E20" i="3"/>
  <c r="D20" i="3"/>
  <c r="C20" i="3"/>
  <c r="B20" i="3"/>
  <c r="A20" i="3"/>
  <c r="E19" i="3"/>
  <c r="D19" i="3"/>
  <c r="C19" i="3"/>
  <c r="B19" i="3"/>
  <c r="A19" i="3"/>
  <c r="E18" i="3"/>
  <c r="D18" i="3"/>
  <c r="C18" i="3"/>
  <c r="B18" i="3"/>
  <c r="A18" i="3"/>
  <c r="E17" i="3"/>
  <c r="D17" i="3"/>
  <c r="C17" i="3"/>
  <c r="B17" i="3"/>
  <c r="A17" i="3"/>
  <c r="E16" i="3"/>
  <c r="D16" i="3"/>
  <c r="C16" i="3"/>
  <c r="B16" i="3"/>
  <c r="A16" i="3"/>
  <c r="E15" i="3"/>
  <c r="D15" i="3"/>
  <c r="C15" i="3"/>
  <c r="B15" i="3"/>
  <c r="A15" i="3"/>
  <c r="E14" i="3"/>
  <c r="D14" i="3"/>
  <c r="C14" i="3"/>
  <c r="B14" i="3"/>
  <c r="A14" i="3"/>
  <c r="E13" i="3"/>
  <c r="D13" i="3"/>
  <c r="C13" i="3"/>
  <c r="B13" i="3"/>
  <c r="A13" i="3"/>
  <c r="E12" i="3"/>
  <c r="D12" i="3"/>
  <c r="C12" i="3"/>
  <c r="B12" i="3"/>
  <c r="A12" i="3"/>
  <c r="E11" i="3"/>
  <c r="D11" i="3"/>
  <c r="C11" i="3"/>
  <c r="B11" i="3"/>
  <c r="A11" i="3"/>
  <c r="E10" i="3"/>
  <c r="D10" i="3"/>
  <c r="C10" i="3"/>
  <c r="B10" i="3"/>
  <c r="A10" i="3"/>
  <c r="E9" i="3"/>
  <c r="D9" i="3"/>
  <c r="C9" i="3"/>
  <c r="B9" i="3"/>
  <c r="A9" i="3"/>
  <c r="E8" i="3"/>
  <c r="D8" i="3"/>
  <c r="C8" i="3"/>
  <c r="B8" i="3"/>
  <c r="A8" i="3"/>
  <c r="E7" i="3"/>
  <c r="D7" i="3"/>
  <c r="C7" i="3"/>
  <c r="B7" i="3"/>
  <c r="A7" i="3"/>
  <c r="E6" i="3"/>
  <c r="D6" i="3"/>
  <c r="C6" i="3"/>
  <c r="B6" i="3"/>
  <c r="A6" i="3"/>
  <c r="E5" i="3"/>
  <c r="D5" i="3"/>
  <c r="C5" i="3"/>
  <c r="B5" i="3"/>
  <c r="A5" i="3"/>
  <c r="O503" i="2"/>
  <c r="K503" i="2"/>
  <c r="I503" i="2"/>
  <c r="F503" i="2"/>
  <c r="E503" i="2"/>
  <c r="D503" i="2"/>
  <c r="O502" i="2"/>
  <c r="K502" i="2"/>
  <c r="I502" i="2"/>
  <c r="F502" i="2"/>
  <c r="E502" i="2"/>
  <c r="D502" i="2"/>
  <c r="O501" i="2"/>
  <c r="K501" i="2"/>
  <c r="I501" i="2"/>
  <c r="F501" i="2"/>
  <c r="E501" i="2"/>
  <c r="D501" i="2"/>
  <c r="O500" i="2"/>
  <c r="K500" i="2"/>
  <c r="I500" i="2"/>
  <c r="F500" i="2"/>
  <c r="E500" i="2"/>
  <c r="D500" i="2"/>
  <c r="O499" i="2"/>
  <c r="K499" i="2"/>
  <c r="I499" i="2"/>
  <c r="F499" i="2"/>
  <c r="E499" i="2"/>
  <c r="D499" i="2"/>
  <c r="O498" i="2"/>
  <c r="K498" i="2"/>
  <c r="I498" i="2"/>
  <c r="F498" i="2"/>
  <c r="E498" i="2"/>
  <c r="D498" i="2"/>
  <c r="O497" i="2"/>
  <c r="K497" i="2"/>
  <c r="I497" i="2"/>
  <c r="F497" i="2"/>
  <c r="E497" i="2"/>
  <c r="D497" i="2"/>
  <c r="O496" i="2"/>
  <c r="K496" i="2"/>
  <c r="I496" i="2"/>
  <c r="F496" i="2"/>
  <c r="E496" i="2"/>
  <c r="D496" i="2"/>
  <c r="O495" i="2"/>
  <c r="K495" i="2"/>
  <c r="I495" i="2"/>
  <c r="F495" i="2"/>
  <c r="L495" i="2" s="1"/>
  <c r="E495" i="2"/>
  <c r="D495" i="2"/>
  <c r="O494" i="2"/>
  <c r="K494" i="2"/>
  <c r="I494" i="2"/>
  <c r="F494" i="2"/>
  <c r="E494" i="2"/>
  <c r="D494" i="2"/>
  <c r="O493" i="2"/>
  <c r="K493" i="2"/>
  <c r="I493" i="2"/>
  <c r="F493" i="2"/>
  <c r="E493" i="2"/>
  <c r="D493" i="2"/>
  <c r="O492" i="2"/>
  <c r="K492" i="2"/>
  <c r="I492" i="2"/>
  <c r="F492" i="2"/>
  <c r="E492" i="2"/>
  <c r="D492" i="2"/>
  <c r="O491" i="2"/>
  <c r="K491" i="2"/>
  <c r="I491" i="2"/>
  <c r="F491" i="2"/>
  <c r="E491" i="2"/>
  <c r="D491" i="2"/>
  <c r="O490" i="2"/>
  <c r="K490" i="2"/>
  <c r="I490" i="2"/>
  <c r="F490" i="2"/>
  <c r="E490" i="2"/>
  <c r="D490" i="2"/>
  <c r="O489" i="2"/>
  <c r="K489" i="2"/>
  <c r="I489" i="2"/>
  <c r="F489" i="2"/>
  <c r="E489" i="2"/>
  <c r="D489" i="2"/>
  <c r="O488" i="2"/>
  <c r="K488" i="2"/>
  <c r="I488" i="2"/>
  <c r="F488" i="2"/>
  <c r="E488" i="2"/>
  <c r="D488" i="2"/>
  <c r="O487" i="2"/>
  <c r="K487" i="2"/>
  <c r="I487" i="2"/>
  <c r="F487" i="2"/>
  <c r="E487" i="2"/>
  <c r="D487" i="2"/>
  <c r="O486" i="2"/>
  <c r="K486" i="2"/>
  <c r="I486" i="2"/>
  <c r="F486" i="2"/>
  <c r="E486" i="2"/>
  <c r="D486" i="2"/>
  <c r="O485" i="2"/>
  <c r="K485" i="2"/>
  <c r="I485" i="2"/>
  <c r="F485" i="2"/>
  <c r="E485" i="2"/>
  <c r="D485" i="2"/>
  <c r="O484" i="2"/>
  <c r="K484" i="2"/>
  <c r="I484" i="2"/>
  <c r="F484" i="2"/>
  <c r="E484" i="2"/>
  <c r="D484" i="2"/>
  <c r="O483" i="2"/>
  <c r="K483" i="2"/>
  <c r="I483" i="2"/>
  <c r="F483" i="2"/>
  <c r="E483" i="2"/>
  <c r="D483" i="2"/>
  <c r="O482" i="2"/>
  <c r="K482" i="2"/>
  <c r="I482" i="2"/>
  <c r="F482" i="2"/>
  <c r="E482" i="2"/>
  <c r="D482" i="2"/>
  <c r="O481" i="2"/>
  <c r="K481" i="2"/>
  <c r="I481" i="2"/>
  <c r="F481" i="2"/>
  <c r="E481" i="2"/>
  <c r="D481" i="2"/>
  <c r="O480" i="2"/>
  <c r="K480" i="2"/>
  <c r="I480" i="2"/>
  <c r="F480" i="2"/>
  <c r="E480" i="2"/>
  <c r="D480" i="2"/>
  <c r="O479" i="2"/>
  <c r="K479" i="2"/>
  <c r="I479" i="2"/>
  <c r="F479" i="2"/>
  <c r="E479" i="2"/>
  <c r="D479" i="2"/>
  <c r="O478" i="2"/>
  <c r="K478" i="2"/>
  <c r="I478" i="2"/>
  <c r="F478" i="2"/>
  <c r="E478" i="2"/>
  <c r="D478" i="2"/>
  <c r="O477" i="2"/>
  <c r="K477" i="2"/>
  <c r="I477" i="2"/>
  <c r="F477" i="2"/>
  <c r="E477" i="2"/>
  <c r="D477" i="2"/>
  <c r="O476" i="2"/>
  <c r="K476" i="2"/>
  <c r="I476" i="2"/>
  <c r="F476" i="2"/>
  <c r="E476" i="2"/>
  <c r="D476" i="2"/>
  <c r="O475" i="2"/>
  <c r="K475" i="2"/>
  <c r="I475" i="2"/>
  <c r="F475" i="2"/>
  <c r="E475" i="2"/>
  <c r="D475" i="2"/>
  <c r="O474" i="2"/>
  <c r="K474" i="2"/>
  <c r="I474" i="2"/>
  <c r="F474" i="2"/>
  <c r="E474" i="2"/>
  <c r="D474" i="2"/>
  <c r="O473" i="2"/>
  <c r="K473" i="2"/>
  <c r="I473" i="2"/>
  <c r="F473" i="2"/>
  <c r="E473" i="2"/>
  <c r="D473" i="2"/>
  <c r="O472" i="2"/>
  <c r="K472" i="2"/>
  <c r="I472" i="2"/>
  <c r="F472" i="2"/>
  <c r="E472" i="2"/>
  <c r="D472" i="2"/>
  <c r="O471" i="2"/>
  <c r="K471" i="2"/>
  <c r="I471" i="2"/>
  <c r="F471" i="2"/>
  <c r="E471" i="2"/>
  <c r="D471" i="2"/>
  <c r="O470" i="2"/>
  <c r="K470" i="2"/>
  <c r="I470" i="2"/>
  <c r="F470" i="2"/>
  <c r="E470" i="2"/>
  <c r="D470" i="2"/>
  <c r="O469" i="2"/>
  <c r="K469" i="2"/>
  <c r="I469" i="2"/>
  <c r="F469" i="2"/>
  <c r="E469" i="2"/>
  <c r="D469" i="2"/>
  <c r="O468" i="2"/>
  <c r="K468" i="2"/>
  <c r="I468" i="2"/>
  <c r="F468" i="2"/>
  <c r="E468" i="2"/>
  <c r="D468" i="2"/>
  <c r="O467" i="2"/>
  <c r="K467" i="2"/>
  <c r="I467" i="2"/>
  <c r="F467" i="2"/>
  <c r="E467" i="2"/>
  <c r="D467" i="2"/>
  <c r="O466" i="2"/>
  <c r="K466" i="2"/>
  <c r="I466" i="2"/>
  <c r="F466" i="2"/>
  <c r="E466" i="2"/>
  <c r="D466" i="2"/>
  <c r="O465" i="2"/>
  <c r="K465" i="2"/>
  <c r="I465" i="2"/>
  <c r="F465" i="2"/>
  <c r="E465" i="2"/>
  <c r="D465" i="2"/>
  <c r="O464" i="2"/>
  <c r="K464" i="2"/>
  <c r="I464" i="2"/>
  <c r="F464" i="2"/>
  <c r="E464" i="2"/>
  <c r="D464" i="2"/>
  <c r="O463" i="2"/>
  <c r="K463" i="2"/>
  <c r="I463" i="2"/>
  <c r="F463" i="2"/>
  <c r="L463" i="2" s="1"/>
  <c r="E463" i="2"/>
  <c r="D463" i="2"/>
  <c r="O462" i="2"/>
  <c r="K462" i="2"/>
  <c r="I462" i="2"/>
  <c r="F462" i="2"/>
  <c r="E462" i="2"/>
  <c r="D462" i="2"/>
  <c r="O461" i="2"/>
  <c r="K461" i="2"/>
  <c r="I461" i="2"/>
  <c r="F461" i="2"/>
  <c r="E461" i="2"/>
  <c r="D461" i="2"/>
  <c r="O460" i="2"/>
  <c r="K460" i="2"/>
  <c r="I460" i="2"/>
  <c r="F460" i="2"/>
  <c r="E460" i="2"/>
  <c r="D460" i="2"/>
  <c r="O459" i="2"/>
  <c r="K459" i="2"/>
  <c r="I459" i="2"/>
  <c r="F459" i="2"/>
  <c r="E459" i="2"/>
  <c r="D459" i="2"/>
  <c r="O458" i="2"/>
  <c r="K458" i="2"/>
  <c r="I458" i="2"/>
  <c r="F458" i="2"/>
  <c r="E458" i="2"/>
  <c r="D458" i="2"/>
  <c r="O457" i="2"/>
  <c r="K457" i="2"/>
  <c r="I457" i="2"/>
  <c r="F457" i="2"/>
  <c r="E457" i="2"/>
  <c r="D457" i="2"/>
  <c r="O456" i="2"/>
  <c r="K456" i="2"/>
  <c r="I456" i="2"/>
  <c r="F456" i="2"/>
  <c r="E456" i="2"/>
  <c r="D456" i="2"/>
  <c r="O455" i="2"/>
  <c r="K455" i="2"/>
  <c r="I455" i="2"/>
  <c r="F455" i="2"/>
  <c r="E455" i="2"/>
  <c r="D455" i="2"/>
  <c r="O454" i="2"/>
  <c r="K454" i="2"/>
  <c r="I454" i="2"/>
  <c r="F454" i="2"/>
  <c r="E454" i="2"/>
  <c r="D454" i="2"/>
  <c r="O453" i="2"/>
  <c r="K453" i="2"/>
  <c r="I453" i="2"/>
  <c r="F453" i="2"/>
  <c r="E453" i="2"/>
  <c r="D453" i="2"/>
  <c r="O452" i="2"/>
  <c r="K452" i="2"/>
  <c r="I452" i="2"/>
  <c r="F452" i="2"/>
  <c r="E452" i="2"/>
  <c r="D452" i="2"/>
  <c r="O451" i="2"/>
  <c r="K451" i="2"/>
  <c r="I451" i="2"/>
  <c r="F451" i="2"/>
  <c r="E451" i="2"/>
  <c r="D451" i="2"/>
  <c r="O450" i="2"/>
  <c r="K450" i="2"/>
  <c r="I450" i="2"/>
  <c r="F450" i="2"/>
  <c r="E450" i="2"/>
  <c r="D450" i="2"/>
  <c r="O449" i="2"/>
  <c r="K449" i="2"/>
  <c r="I449" i="2"/>
  <c r="F449" i="2"/>
  <c r="E449" i="2"/>
  <c r="D449" i="2"/>
  <c r="O448" i="2"/>
  <c r="K448" i="2"/>
  <c r="I448" i="2"/>
  <c r="F448" i="2"/>
  <c r="E448" i="2"/>
  <c r="D448" i="2"/>
  <c r="O447" i="2"/>
  <c r="K447" i="2"/>
  <c r="I447" i="2"/>
  <c r="F447" i="2"/>
  <c r="E447" i="2"/>
  <c r="D447" i="2"/>
  <c r="O446" i="2"/>
  <c r="K446" i="2"/>
  <c r="I446" i="2"/>
  <c r="F446" i="2"/>
  <c r="E446" i="2"/>
  <c r="D446" i="2"/>
  <c r="O445" i="2"/>
  <c r="K445" i="2"/>
  <c r="I445" i="2"/>
  <c r="F445" i="2"/>
  <c r="E445" i="2"/>
  <c r="D445" i="2"/>
  <c r="O444" i="2"/>
  <c r="K444" i="2"/>
  <c r="I444" i="2"/>
  <c r="F444" i="2"/>
  <c r="E444" i="2"/>
  <c r="D444" i="2"/>
  <c r="O443" i="2"/>
  <c r="K443" i="2"/>
  <c r="I443" i="2"/>
  <c r="F443" i="2"/>
  <c r="E443" i="2"/>
  <c r="D443" i="2"/>
  <c r="O442" i="2"/>
  <c r="K442" i="2"/>
  <c r="I442" i="2"/>
  <c r="F442" i="2"/>
  <c r="E442" i="2"/>
  <c r="D442" i="2"/>
  <c r="O441" i="2"/>
  <c r="K441" i="2"/>
  <c r="I441" i="2"/>
  <c r="F441" i="2"/>
  <c r="E441" i="2"/>
  <c r="D441" i="2"/>
  <c r="O440" i="2"/>
  <c r="K440" i="2"/>
  <c r="I440" i="2"/>
  <c r="F440" i="2"/>
  <c r="E440" i="2"/>
  <c r="D440" i="2"/>
  <c r="O439" i="2"/>
  <c r="K439" i="2"/>
  <c r="I439" i="2"/>
  <c r="F439" i="2"/>
  <c r="E439" i="2"/>
  <c r="D439" i="2"/>
  <c r="O438" i="2"/>
  <c r="K438" i="2"/>
  <c r="I438" i="2"/>
  <c r="F438" i="2"/>
  <c r="E438" i="2"/>
  <c r="D438" i="2"/>
  <c r="O437" i="2"/>
  <c r="K437" i="2"/>
  <c r="I437" i="2"/>
  <c r="F437" i="2"/>
  <c r="E437" i="2"/>
  <c r="D437" i="2"/>
  <c r="O436" i="2"/>
  <c r="K436" i="2"/>
  <c r="I436" i="2"/>
  <c r="F436" i="2"/>
  <c r="E436" i="2"/>
  <c r="D436" i="2"/>
  <c r="O435" i="2"/>
  <c r="K435" i="2"/>
  <c r="I435" i="2"/>
  <c r="F435" i="2"/>
  <c r="E435" i="2"/>
  <c r="D435" i="2"/>
  <c r="O434" i="2"/>
  <c r="K434" i="2"/>
  <c r="I434" i="2"/>
  <c r="F434" i="2"/>
  <c r="E434" i="2"/>
  <c r="D434" i="2"/>
  <c r="O433" i="2"/>
  <c r="K433" i="2"/>
  <c r="I433" i="2"/>
  <c r="F433" i="2"/>
  <c r="E433" i="2"/>
  <c r="D433" i="2"/>
  <c r="O432" i="2"/>
  <c r="K432" i="2"/>
  <c r="I432" i="2"/>
  <c r="F432" i="2"/>
  <c r="E432" i="2"/>
  <c r="D432" i="2"/>
  <c r="O431" i="2"/>
  <c r="K431" i="2"/>
  <c r="I431" i="2"/>
  <c r="F431" i="2"/>
  <c r="E431" i="2"/>
  <c r="D431" i="2"/>
  <c r="O430" i="2"/>
  <c r="K430" i="2"/>
  <c r="I430" i="2"/>
  <c r="F430" i="2"/>
  <c r="E430" i="2"/>
  <c r="D430" i="2"/>
  <c r="O429" i="2"/>
  <c r="K429" i="2"/>
  <c r="I429" i="2"/>
  <c r="F429" i="2"/>
  <c r="E429" i="2"/>
  <c r="D429" i="2"/>
  <c r="O428" i="2"/>
  <c r="K428" i="2"/>
  <c r="I428" i="2"/>
  <c r="F428" i="2"/>
  <c r="E428" i="2"/>
  <c r="D428" i="2"/>
  <c r="O427" i="2"/>
  <c r="K427" i="2"/>
  <c r="I427" i="2"/>
  <c r="F427" i="2"/>
  <c r="E427" i="2"/>
  <c r="D427" i="2"/>
  <c r="O426" i="2"/>
  <c r="K426" i="2"/>
  <c r="I426" i="2"/>
  <c r="F426" i="2"/>
  <c r="E426" i="2"/>
  <c r="D426" i="2"/>
  <c r="O425" i="2"/>
  <c r="K425" i="2"/>
  <c r="I425" i="2"/>
  <c r="F425" i="2"/>
  <c r="E425" i="2"/>
  <c r="D425" i="2"/>
  <c r="O424" i="2"/>
  <c r="K424" i="2"/>
  <c r="I424" i="2"/>
  <c r="F424" i="2"/>
  <c r="E424" i="2"/>
  <c r="D424" i="2"/>
  <c r="O423" i="2"/>
  <c r="K423" i="2"/>
  <c r="I423" i="2"/>
  <c r="F423" i="2"/>
  <c r="E423" i="2"/>
  <c r="D423" i="2"/>
  <c r="O422" i="2"/>
  <c r="K422" i="2"/>
  <c r="I422" i="2"/>
  <c r="F422" i="2"/>
  <c r="E422" i="2"/>
  <c r="D422" i="2"/>
  <c r="O421" i="2"/>
  <c r="K421" i="2"/>
  <c r="I421" i="2"/>
  <c r="F421" i="2"/>
  <c r="E421" i="2"/>
  <c r="D421" i="2"/>
  <c r="O420" i="2"/>
  <c r="K420" i="2"/>
  <c r="I420" i="2"/>
  <c r="F420" i="2"/>
  <c r="E420" i="2"/>
  <c r="D420" i="2"/>
  <c r="O419" i="2"/>
  <c r="K419" i="2"/>
  <c r="I419" i="2"/>
  <c r="F419" i="2"/>
  <c r="E419" i="2"/>
  <c r="D419" i="2"/>
  <c r="O418" i="2"/>
  <c r="K418" i="2"/>
  <c r="I418" i="2"/>
  <c r="F418" i="2"/>
  <c r="E418" i="2"/>
  <c r="D418" i="2"/>
  <c r="O417" i="2"/>
  <c r="K417" i="2"/>
  <c r="I417" i="2"/>
  <c r="F417" i="2"/>
  <c r="E417" i="2"/>
  <c r="D417" i="2"/>
  <c r="O416" i="2"/>
  <c r="K416" i="2"/>
  <c r="I416" i="2"/>
  <c r="F416" i="2"/>
  <c r="E416" i="2"/>
  <c r="D416" i="2"/>
  <c r="O415" i="2"/>
  <c r="K415" i="2"/>
  <c r="I415" i="2"/>
  <c r="F415" i="2"/>
  <c r="E415" i="2"/>
  <c r="D415" i="2"/>
  <c r="O414" i="2"/>
  <c r="K414" i="2"/>
  <c r="I414" i="2"/>
  <c r="F414" i="2"/>
  <c r="E414" i="2"/>
  <c r="D414" i="2"/>
  <c r="O413" i="2"/>
  <c r="K413" i="2"/>
  <c r="I413" i="2"/>
  <c r="F413" i="2"/>
  <c r="E413" i="2"/>
  <c r="D413" i="2"/>
  <c r="O412" i="2"/>
  <c r="K412" i="2"/>
  <c r="I412" i="2"/>
  <c r="F412" i="2"/>
  <c r="E412" i="2"/>
  <c r="D412" i="2"/>
  <c r="O411" i="2"/>
  <c r="K411" i="2"/>
  <c r="I411" i="2"/>
  <c r="F411" i="2"/>
  <c r="L411" i="2" s="1"/>
  <c r="E411" i="2"/>
  <c r="D411" i="2"/>
  <c r="O410" i="2"/>
  <c r="K410" i="2"/>
  <c r="I410" i="2"/>
  <c r="F410" i="2"/>
  <c r="E410" i="2"/>
  <c r="D410" i="2"/>
  <c r="O409" i="2"/>
  <c r="K409" i="2"/>
  <c r="I409" i="2"/>
  <c r="F409" i="2"/>
  <c r="E409" i="2"/>
  <c r="D409" i="2"/>
  <c r="O408" i="2"/>
  <c r="K408" i="2"/>
  <c r="I408" i="2"/>
  <c r="F408" i="2"/>
  <c r="E408" i="2"/>
  <c r="D408" i="2"/>
  <c r="O407" i="2"/>
  <c r="K407" i="2"/>
  <c r="I407" i="2"/>
  <c r="F407" i="2"/>
  <c r="E407" i="2"/>
  <c r="D407" i="2"/>
  <c r="O406" i="2"/>
  <c r="K406" i="2"/>
  <c r="I406" i="2"/>
  <c r="F406" i="2"/>
  <c r="E406" i="2"/>
  <c r="D406" i="2"/>
  <c r="O405" i="2"/>
  <c r="K405" i="2"/>
  <c r="I405" i="2"/>
  <c r="F405" i="2"/>
  <c r="L405" i="2" s="1"/>
  <c r="E405" i="2"/>
  <c r="D405" i="2"/>
  <c r="O404" i="2"/>
  <c r="K404" i="2"/>
  <c r="I404" i="2"/>
  <c r="F404" i="2"/>
  <c r="E404" i="2"/>
  <c r="D404" i="2"/>
  <c r="O403" i="2"/>
  <c r="K403" i="2"/>
  <c r="I403" i="2"/>
  <c r="F403" i="2"/>
  <c r="L403" i="2" s="1"/>
  <c r="E403" i="2"/>
  <c r="D403" i="2"/>
  <c r="O402" i="2"/>
  <c r="K402" i="2"/>
  <c r="I402" i="2"/>
  <c r="F402" i="2"/>
  <c r="E402" i="2"/>
  <c r="D402" i="2"/>
  <c r="O401" i="2"/>
  <c r="K401" i="2"/>
  <c r="I401" i="2"/>
  <c r="F401" i="2"/>
  <c r="E401" i="2"/>
  <c r="D401" i="2"/>
  <c r="O400" i="2"/>
  <c r="K400" i="2"/>
  <c r="I400" i="2"/>
  <c r="F400" i="2"/>
  <c r="E400" i="2"/>
  <c r="D400" i="2"/>
  <c r="O399" i="2"/>
  <c r="K399" i="2"/>
  <c r="I399" i="2"/>
  <c r="F399" i="2"/>
  <c r="E399" i="2"/>
  <c r="D399" i="2"/>
  <c r="O398" i="2"/>
  <c r="K398" i="2"/>
  <c r="I398" i="2"/>
  <c r="F398" i="2"/>
  <c r="E398" i="2"/>
  <c r="D398" i="2"/>
  <c r="O397" i="2"/>
  <c r="K397" i="2"/>
  <c r="I397" i="2"/>
  <c r="F397" i="2"/>
  <c r="E397" i="2"/>
  <c r="D397" i="2"/>
  <c r="O396" i="2"/>
  <c r="K396" i="2"/>
  <c r="I396" i="2"/>
  <c r="F396" i="2"/>
  <c r="E396" i="2"/>
  <c r="D396" i="2"/>
  <c r="O395" i="2"/>
  <c r="K395" i="2"/>
  <c r="I395" i="2"/>
  <c r="F395" i="2"/>
  <c r="E395" i="2"/>
  <c r="D395" i="2"/>
  <c r="O394" i="2"/>
  <c r="K394" i="2"/>
  <c r="I394" i="2"/>
  <c r="F394" i="2"/>
  <c r="E394" i="2"/>
  <c r="D394" i="2"/>
  <c r="O393" i="2"/>
  <c r="K393" i="2"/>
  <c r="I393" i="2"/>
  <c r="F393" i="2"/>
  <c r="E393" i="2"/>
  <c r="D393" i="2"/>
  <c r="O392" i="2"/>
  <c r="K392" i="2"/>
  <c r="I392" i="2"/>
  <c r="F392" i="2"/>
  <c r="E392" i="2"/>
  <c r="D392" i="2"/>
  <c r="O391" i="2"/>
  <c r="K391" i="2"/>
  <c r="I391" i="2"/>
  <c r="F391" i="2"/>
  <c r="E391" i="2"/>
  <c r="D391" i="2"/>
  <c r="O390" i="2"/>
  <c r="K390" i="2"/>
  <c r="I390" i="2"/>
  <c r="F390" i="2"/>
  <c r="E390" i="2"/>
  <c r="D390" i="2"/>
  <c r="O389" i="2"/>
  <c r="K389" i="2"/>
  <c r="I389" i="2"/>
  <c r="F389" i="2"/>
  <c r="L389" i="2" s="1"/>
  <c r="E389" i="2"/>
  <c r="D389" i="2"/>
  <c r="O388" i="2"/>
  <c r="K388" i="2"/>
  <c r="I388" i="2"/>
  <c r="F388" i="2"/>
  <c r="E388" i="2"/>
  <c r="D388" i="2"/>
  <c r="O387" i="2"/>
  <c r="K387" i="2"/>
  <c r="I387" i="2"/>
  <c r="F387" i="2"/>
  <c r="L387" i="2" s="1"/>
  <c r="E387" i="2"/>
  <c r="D387" i="2"/>
  <c r="O386" i="2"/>
  <c r="K386" i="2"/>
  <c r="I386" i="2"/>
  <c r="F386" i="2"/>
  <c r="E386" i="2"/>
  <c r="D386" i="2"/>
  <c r="O385" i="2"/>
  <c r="K385" i="2"/>
  <c r="I385" i="2"/>
  <c r="F385" i="2"/>
  <c r="E385" i="2"/>
  <c r="D385" i="2"/>
  <c r="O384" i="2"/>
  <c r="K384" i="2"/>
  <c r="I384" i="2"/>
  <c r="F384" i="2"/>
  <c r="E384" i="2"/>
  <c r="D384" i="2"/>
  <c r="O383" i="2"/>
  <c r="K383" i="2"/>
  <c r="I383" i="2"/>
  <c r="F383" i="2"/>
  <c r="E383" i="2"/>
  <c r="D383" i="2"/>
  <c r="O382" i="2"/>
  <c r="K382" i="2"/>
  <c r="I382" i="2"/>
  <c r="F382" i="2"/>
  <c r="E382" i="2"/>
  <c r="D382" i="2"/>
  <c r="O381" i="2"/>
  <c r="K381" i="2"/>
  <c r="I381" i="2"/>
  <c r="F381" i="2"/>
  <c r="E381" i="2"/>
  <c r="D381" i="2"/>
  <c r="O380" i="2"/>
  <c r="K380" i="2"/>
  <c r="I380" i="2"/>
  <c r="F380" i="2"/>
  <c r="E380" i="2"/>
  <c r="D380" i="2"/>
  <c r="O379" i="2"/>
  <c r="K379" i="2"/>
  <c r="I379" i="2"/>
  <c r="F379" i="2"/>
  <c r="L379" i="2" s="1"/>
  <c r="E379" i="2"/>
  <c r="D379" i="2"/>
  <c r="O378" i="2"/>
  <c r="K378" i="2"/>
  <c r="I378" i="2"/>
  <c r="F378" i="2"/>
  <c r="E378" i="2"/>
  <c r="D378" i="2"/>
  <c r="O377" i="2"/>
  <c r="K377" i="2"/>
  <c r="I377" i="2"/>
  <c r="F377" i="2"/>
  <c r="L377" i="2" s="1"/>
  <c r="E377" i="2"/>
  <c r="D377" i="2"/>
  <c r="O376" i="2"/>
  <c r="K376" i="2"/>
  <c r="I376" i="2"/>
  <c r="F376" i="2"/>
  <c r="E376" i="2"/>
  <c r="D376" i="2"/>
  <c r="O375" i="2"/>
  <c r="K375" i="2"/>
  <c r="I375" i="2"/>
  <c r="F375" i="2"/>
  <c r="E375" i="2"/>
  <c r="D375" i="2"/>
  <c r="O374" i="2"/>
  <c r="K374" i="2"/>
  <c r="I374" i="2"/>
  <c r="F374" i="2"/>
  <c r="E374" i="2"/>
  <c r="D374" i="2"/>
  <c r="O373" i="2"/>
  <c r="K373" i="2"/>
  <c r="I373" i="2"/>
  <c r="F373" i="2"/>
  <c r="E373" i="2"/>
  <c r="D373" i="2"/>
  <c r="O372" i="2"/>
  <c r="K372" i="2"/>
  <c r="I372" i="2"/>
  <c r="F372" i="2"/>
  <c r="E372" i="2"/>
  <c r="D372" i="2"/>
  <c r="O371" i="2"/>
  <c r="K371" i="2"/>
  <c r="I371" i="2"/>
  <c r="F371" i="2"/>
  <c r="L371" i="2" s="1"/>
  <c r="E371" i="2"/>
  <c r="D371" i="2"/>
  <c r="O370" i="2"/>
  <c r="K370" i="2"/>
  <c r="I370" i="2"/>
  <c r="F370" i="2"/>
  <c r="E370" i="2"/>
  <c r="D370" i="2"/>
  <c r="O369" i="2"/>
  <c r="K369" i="2"/>
  <c r="I369" i="2"/>
  <c r="F369" i="2"/>
  <c r="L369" i="2" s="1"/>
  <c r="E369" i="2"/>
  <c r="D369" i="2"/>
  <c r="O368" i="2"/>
  <c r="K368" i="2"/>
  <c r="I368" i="2"/>
  <c r="F368" i="2"/>
  <c r="E368" i="2"/>
  <c r="D368" i="2"/>
  <c r="O367" i="2"/>
  <c r="K367" i="2"/>
  <c r="I367" i="2"/>
  <c r="F367" i="2"/>
  <c r="E367" i="2"/>
  <c r="D367" i="2"/>
  <c r="O366" i="2"/>
  <c r="K366" i="2"/>
  <c r="I366" i="2"/>
  <c r="F366" i="2"/>
  <c r="E366" i="2"/>
  <c r="D366" i="2"/>
  <c r="O365" i="2"/>
  <c r="K365" i="2"/>
  <c r="I365" i="2"/>
  <c r="F365" i="2"/>
  <c r="L365" i="2" s="1"/>
  <c r="E365" i="2"/>
  <c r="D365" i="2"/>
  <c r="O364" i="2"/>
  <c r="K364" i="2"/>
  <c r="I364" i="2"/>
  <c r="F364" i="2"/>
  <c r="E364" i="2"/>
  <c r="D364" i="2"/>
  <c r="O363" i="2"/>
  <c r="K363" i="2"/>
  <c r="I363" i="2"/>
  <c r="F363" i="2"/>
  <c r="L363" i="2" s="1"/>
  <c r="E363" i="2"/>
  <c r="D363" i="2"/>
  <c r="O362" i="2"/>
  <c r="K362" i="2"/>
  <c r="I362" i="2"/>
  <c r="F362" i="2"/>
  <c r="E362" i="2"/>
  <c r="D362" i="2"/>
  <c r="O361" i="2"/>
  <c r="K361" i="2"/>
  <c r="I361" i="2"/>
  <c r="F361" i="2"/>
  <c r="E361" i="2"/>
  <c r="D361" i="2"/>
  <c r="O360" i="2"/>
  <c r="K360" i="2"/>
  <c r="I360" i="2"/>
  <c r="F360" i="2"/>
  <c r="E360" i="2"/>
  <c r="D360" i="2"/>
  <c r="O359" i="2"/>
  <c r="K359" i="2"/>
  <c r="I359" i="2"/>
  <c r="F359" i="2"/>
  <c r="E359" i="2"/>
  <c r="D359" i="2"/>
  <c r="O358" i="2"/>
  <c r="K358" i="2"/>
  <c r="I358" i="2"/>
  <c r="F358" i="2"/>
  <c r="E358" i="2"/>
  <c r="D358" i="2"/>
  <c r="O357" i="2"/>
  <c r="K357" i="2"/>
  <c r="I357" i="2"/>
  <c r="F357" i="2"/>
  <c r="E357" i="2"/>
  <c r="D357" i="2"/>
  <c r="O356" i="2"/>
  <c r="K356" i="2"/>
  <c r="I356" i="2"/>
  <c r="F356" i="2"/>
  <c r="E356" i="2"/>
  <c r="D356" i="2"/>
  <c r="O355" i="2"/>
  <c r="K355" i="2"/>
  <c r="I355" i="2"/>
  <c r="F355" i="2"/>
  <c r="E355" i="2"/>
  <c r="D355" i="2"/>
  <c r="O354" i="2"/>
  <c r="K354" i="2"/>
  <c r="I354" i="2"/>
  <c r="F354" i="2"/>
  <c r="E354" i="2"/>
  <c r="D354" i="2"/>
  <c r="O353" i="2"/>
  <c r="K353" i="2"/>
  <c r="I353" i="2"/>
  <c r="F353" i="2"/>
  <c r="E353" i="2"/>
  <c r="D353" i="2"/>
  <c r="O352" i="2"/>
  <c r="K352" i="2"/>
  <c r="I352" i="2"/>
  <c r="F352" i="2"/>
  <c r="E352" i="2"/>
  <c r="D352" i="2"/>
  <c r="O351" i="2"/>
  <c r="K351" i="2"/>
  <c r="I351" i="2"/>
  <c r="F351" i="2"/>
  <c r="E351" i="2"/>
  <c r="D351" i="2"/>
  <c r="O350" i="2"/>
  <c r="K350" i="2"/>
  <c r="I350" i="2"/>
  <c r="F350" i="2"/>
  <c r="E350" i="2"/>
  <c r="D350" i="2"/>
  <c r="O349" i="2"/>
  <c r="K349" i="2"/>
  <c r="I349" i="2"/>
  <c r="F349" i="2"/>
  <c r="E349" i="2"/>
  <c r="D349" i="2"/>
  <c r="O348" i="2"/>
  <c r="K348" i="2"/>
  <c r="I348" i="2"/>
  <c r="F348" i="2"/>
  <c r="E348" i="2"/>
  <c r="D348" i="2"/>
  <c r="O347" i="2"/>
  <c r="K347" i="2"/>
  <c r="I347" i="2"/>
  <c r="F347" i="2"/>
  <c r="E347" i="2"/>
  <c r="D347" i="2"/>
  <c r="O346" i="2"/>
  <c r="K346" i="2"/>
  <c r="I346" i="2"/>
  <c r="F346" i="2"/>
  <c r="E346" i="2"/>
  <c r="D346" i="2"/>
  <c r="O345" i="2"/>
  <c r="K345" i="2"/>
  <c r="I345" i="2"/>
  <c r="F345" i="2"/>
  <c r="E345" i="2"/>
  <c r="D345" i="2"/>
  <c r="O344" i="2"/>
  <c r="K344" i="2"/>
  <c r="I344" i="2"/>
  <c r="F344" i="2"/>
  <c r="E344" i="2"/>
  <c r="D344" i="2"/>
  <c r="O343" i="2"/>
  <c r="K343" i="2"/>
  <c r="I343" i="2"/>
  <c r="F343" i="2"/>
  <c r="E343" i="2"/>
  <c r="D343" i="2"/>
  <c r="O342" i="2"/>
  <c r="K342" i="2"/>
  <c r="I342" i="2"/>
  <c r="F342" i="2"/>
  <c r="E342" i="2"/>
  <c r="D342" i="2"/>
  <c r="O341" i="2"/>
  <c r="K341" i="2"/>
  <c r="I341" i="2"/>
  <c r="F341" i="2"/>
  <c r="E341" i="2"/>
  <c r="D341" i="2"/>
  <c r="O340" i="2"/>
  <c r="K340" i="2"/>
  <c r="I340" i="2"/>
  <c r="F340" i="2"/>
  <c r="E340" i="2"/>
  <c r="D340" i="2"/>
  <c r="O339" i="2"/>
  <c r="K339" i="2"/>
  <c r="I339" i="2"/>
  <c r="F339" i="2"/>
  <c r="E339" i="2"/>
  <c r="D339" i="2"/>
  <c r="O338" i="2"/>
  <c r="K338" i="2"/>
  <c r="I338" i="2"/>
  <c r="F338" i="2"/>
  <c r="E338" i="2"/>
  <c r="D338" i="2"/>
  <c r="O337" i="2"/>
  <c r="K337" i="2"/>
  <c r="I337" i="2"/>
  <c r="F337" i="2"/>
  <c r="E337" i="2"/>
  <c r="D337" i="2"/>
  <c r="O336" i="2"/>
  <c r="K336" i="2"/>
  <c r="I336" i="2"/>
  <c r="F336" i="2"/>
  <c r="E336" i="2"/>
  <c r="D336" i="2"/>
  <c r="O335" i="2"/>
  <c r="K335" i="2"/>
  <c r="I335" i="2"/>
  <c r="F335" i="2"/>
  <c r="E335" i="2"/>
  <c r="D335" i="2"/>
  <c r="O334" i="2"/>
  <c r="K334" i="2"/>
  <c r="I334" i="2"/>
  <c r="F334" i="2"/>
  <c r="E334" i="2"/>
  <c r="D334" i="2"/>
  <c r="O333" i="2"/>
  <c r="K333" i="2"/>
  <c r="I333" i="2"/>
  <c r="F333" i="2"/>
  <c r="E333" i="2"/>
  <c r="D333" i="2"/>
  <c r="O332" i="2"/>
  <c r="K332" i="2"/>
  <c r="I332" i="2"/>
  <c r="F332" i="2"/>
  <c r="E332" i="2"/>
  <c r="D332" i="2"/>
  <c r="O331" i="2"/>
  <c r="K331" i="2"/>
  <c r="I331" i="2"/>
  <c r="F331" i="2"/>
  <c r="E331" i="2"/>
  <c r="D331" i="2"/>
  <c r="O330" i="2"/>
  <c r="K330" i="2"/>
  <c r="I330" i="2"/>
  <c r="F330" i="2"/>
  <c r="E330" i="2"/>
  <c r="D330" i="2"/>
  <c r="O329" i="2"/>
  <c r="K329" i="2"/>
  <c r="I329" i="2"/>
  <c r="F329" i="2"/>
  <c r="E329" i="2"/>
  <c r="D329" i="2"/>
  <c r="O328" i="2"/>
  <c r="K328" i="2"/>
  <c r="I328" i="2"/>
  <c r="F328" i="2"/>
  <c r="E328" i="2"/>
  <c r="D328" i="2"/>
  <c r="O327" i="2"/>
  <c r="K327" i="2"/>
  <c r="I327" i="2"/>
  <c r="F327" i="2"/>
  <c r="E327" i="2"/>
  <c r="D327" i="2"/>
  <c r="O326" i="2"/>
  <c r="K326" i="2"/>
  <c r="I326" i="2"/>
  <c r="F326" i="2"/>
  <c r="E326" i="2"/>
  <c r="D326" i="2"/>
  <c r="O325" i="2"/>
  <c r="K325" i="2"/>
  <c r="I325" i="2"/>
  <c r="F325" i="2"/>
  <c r="E325" i="2"/>
  <c r="D325" i="2"/>
  <c r="O324" i="2"/>
  <c r="K324" i="2"/>
  <c r="I324" i="2"/>
  <c r="F324" i="2"/>
  <c r="E324" i="2"/>
  <c r="D324" i="2"/>
  <c r="O323" i="2"/>
  <c r="K323" i="2"/>
  <c r="I323" i="2"/>
  <c r="F323" i="2"/>
  <c r="E323" i="2"/>
  <c r="D323" i="2"/>
  <c r="O322" i="2"/>
  <c r="K322" i="2"/>
  <c r="I322" i="2"/>
  <c r="F322" i="2"/>
  <c r="E322" i="2"/>
  <c r="D322" i="2"/>
  <c r="O321" i="2"/>
  <c r="K321" i="2"/>
  <c r="I321" i="2"/>
  <c r="F321" i="2"/>
  <c r="E321" i="2"/>
  <c r="D321" i="2"/>
  <c r="O320" i="2"/>
  <c r="K320" i="2"/>
  <c r="I320" i="2"/>
  <c r="F320" i="2"/>
  <c r="E320" i="2"/>
  <c r="D320" i="2"/>
  <c r="O319" i="2"/>
  <c r="K319" i="2"/>
  <c r="I319" i="2"/>
  <c r="F319" i="2"/>
  <c r="E319" i="2"/>
  <c r="D319" i="2"/>
  <c r="O318" i="2"/>
  <c r="K318" i="2"/>
  <c r="I318" i="2"/>
  <c r="F318" i="2"/>
  <c r="E318" i="2"/>
  <c r="D318" i="2"/>
  <c r="O317" i="2"/>
  <c r="K317" i="2"/>
  <c r="I317" i="2"/>
  <c r="F317" i="2"/>
  <c r="E317" i="2"/>
  <c r="D317" i="2"/>
  <c r="O316" i="2"/>
  <c r="K316" i="2"/>
  <c r="I316" i="2"/>
  <c r="F316" i="2"/>
  <c r="E316" i="2"/>
  <c r="D316" i="2"/>
  <c r="O315" i="2"/>
  <c r="K315" i="2"/>
  <c r="I315" i="2"/>
  <c r="F315" i="2"/>
  <c r="E315" i="2"/>
  <c r="D315" i="2"/>
  <c r="O314" i="2"/>
  <c r="K314" i="2"/>
  <c r="I314" i="2"/>
  <c r="F314" i="2"/>
  <c r="E314" i="2"/>
  <c r="D314" i="2"/>
  <c r="O313" i="2"/>
  <c r="K313" i="2"/>
  <c r="I313" i="2"/>
  <c r="F313" i="2"/>
  <c r="E313" i="2"/>
  <c r="D313" i="2"/>
  <c r="O312" i="2"/>
  <c r="K312" i="2"/>
  <c r="I312" i="2"/>
  <c r="F312" i="2"/>
  <c r="E312" i="2"/>
  <c r="D312" i="2"/>
  <c r="O311" i="2"/>
  <c r="K311" i="2"/>
  <c r="I311" i="2"/>
  <c r="F311" i="2"/>
  <c r="E311" i="2"/>
  <c r="D311" i="2"/>
  <c r="O310" i="2"/>
  <c r="K310" i="2"/>
  <c r="I310" i="2"/>
  <c r="F310" i="2"/>
  <c r="E310" i="2"/>
  <c r="D310" i="2"/>
  <c r="O309" i="2"/>
  <c r="K309" i="2"/>
  <c r="I309" i="2"/>
  <c r="F309" i="2"/>
  <c r="E309" i="2"/>
  <c r="D309" i="2"/>
  <c r="O308" i="2"/>
  <c r="K308" i="2"/>
  <c r="I308" i="2"/>
  <c r="F308" i="2"/>
  <c r="E308" i="2"/>
  <c r="D308" i="2"/>
  <c r="O307" i="2"/>
  <c r="K307" i="2"/>
  <c r="I307" i="2"/>
  <c r="F307" i="2"/>
  <c r="E307" i="2"/>
  <c r="D307" i="2"/>
  <c r="O306" i="2"/>
  <c r="K306" i="2"/>
  <c r="I306" i="2"/>
  <c r="F306" i="2"/>
  <c r="E306" i="2"/>
  <c r="D306" i="2"/>
  <c r="O305" i="2"/>
  <c r="K305" i="2"/>
  <c r="I305" i="2"/>
  <c r="F305" i="2"/>
  <c r="E305" i="2"/>
  <c r="D305" i="2"/>
  <c r="O304" i="2"/>
  <c r="K304" i="2"/>
  <c r="I304" i="2"/>
  <c r="F304" i="2"/>
  <c r="E304" i="2"/>
  <c r="D304" i="2"/>
  <c r="O303" i="2"/>
  <c r="K303" i="2"/>
  <c r="I303" i="2"/>
  <c r="F303" i="2"/>
  <c r="E303" i="2"/>
  <c r="D303" i="2"/>
  <c r="O302" i="2"/>
  <c r="K302" i="2"/>
  <c r="I302" i="2"/>
  <c r="F302" i="2"/>
  <c r="E302" i="2"/>
  <c r="D302" i="2"/>
  <c r="O301" i="2"/>
  <c r="K301" i="2"/>
  <c r="I301" i="2"/>
  <c r="F301" i="2"/>
  <c r="E301" i="2"/>
  <c r="D301" i="2"/>
  <c r="O300" i="2"/>
  <c r="K300" i="2"/>
  <c r="I300" i="2"/>
  <c r="F300" i="2"/>
  <c r="E300" i="2"/>
  <c r="D300" i="2"/>
  <c r="O299" i="2"/>
  <c r="K299" i="2"/>
  <c r="I299" i="2"/>
  <c r="F299" i="2"/>
  <c r="E299" i="2"/>
  <c r="D299" i="2"/>
  <c r="O298" i="2"/>
  <c r="K298" i="2"/>
  <c r="I298" i="2"/>
  <c r="F298" i="2"/>
  <c r="E298" i="2"/>
  <c r="D298" i="2"/>
  <c r="O297" i="2"/>
  <c r="K297" i="2"/>
  <c r="I297" i="2"/>
  <c r="F297" i="2"/>
  <c r="E297" i="2"/>
  <c r="D297" i="2"/>
  <c r="O296" i="2"/>
  <c r="K296" i="2"/>
  <c r="I296" i="2"/>
  <c r="F296" i="2"/>
  <c r="E296" i="2"/>
  <c r="D296" i="2"/>
  <c r="O295" i="2"/>
  <c r="K295" i="2"/>
  <c r="I295" i="2"/>
  <c r="F295" i="2"/>
  <c r="E295" i="2"/>
  <c r="D295" i="2"/>
  <c r="O294" i="2"/>
  <c r="K294" i="2"/>
  <c r="I294" i="2"/>
  <c r="F294" i="2"/>
  <c r="E294" i="2"/>
  <c r="D294" i="2"/>
  <c r="O293" i="2"/>
  <c r="K293" i="2"/>
  <c r="I293" i="2"/>
  <c r="F293" i="2"/>
  <c r="E293" i="2"/>
  <c r="D293" i="2"/>
  <c r="O292" i="2"/>
  <c r="K292" i="2"/>
  <c r="I292" i="2"/>
  <c r="F292" i="2"/>
  <c r="E292" i="2"/>
  <c r="D292" i="2"/>
  <c r="O291" i="2"/>
  <c r="K291" i="2"/>
  <c r="I291" i="2"/>
  <c r="F291" i="2"/>
  <c r="E291" i="2"/>
  <c r="D291" i="2"/>
  <c r="O290" i="2"/>
  <c r="K290" i="2"/>
  <c r="I290" i="2"/>
  <c r="F290" i="2"/>
  <c r="E290" i="2"/>
  <c r="D290" i="2"/>
  <c r="O289" i="2"/>
  <c r="K289" i="2"/>
  <c r="I289" i="2"/>
  <c r="F289" i="2"/>
  <c r="E289" i="2"/>
  <c r="D289" i="2"/>
  <c r="O288" i="2"/>
  <c r="K288" i="2"/>
  <c r="I288" i="2"/>
  <c r="F288" i="2"/>
  <c r="E288" i="2"/>
  <c r="D288" i="2"/>
  <c r="O287" i="2"/>
  <c r="K287" i="2"/>
  <c r="I287" i="2"/>
  <c r="F287" i="2"/>
  <c r="E287" i="2"/>
  <c r="D287" i="2"/>
  <c r="O286" i="2"/>
  <c r="K286" i="2"/>
  <c r="I286" i="2"/>
  <c r="F286" i="2"/>
  <c r="E286" i="2"/>
  <c r="D286" i="2"/>
  <c r="O285" i="2"/>
  <c r="K285" i="2"/>
  <c r="I285" i="2"/>
  <c r="F285" i="2"/>
  <c r="E285" i="2"/>
  <c r="D285" i="2"/>
  <c r="O284" i="2"/>
  <c r="K284" i="2"/>
  <c r="I284" i="2"/>
  <c r="F284" i="2"/>
  <c r="E284" i="2"/>
  <c r="D284" i="2"/>
  <c r="O283" i="2"/>
  <c r="K283" i="2"/>
  <c r="I283" i="2"/>
  <c r="F283" i="2"/>
  <c r="E283" i="2"/>
  <c r="D283" i="2"/>
  <c r="O282" i="2"/>
  <c r="K282" i="2"/>
  <c r="I282" i="2"/>
  <c r="F282" i="2"/>
  <c r="E282" i="2"/>
  <c r="D282" i="2"/>
  <c r="O281" i="2"/>
  <c r="K281" i="2"/>
  <c r="I281" i="2"/>
  <c r="F281" i="2"/>
  <c r="E281" i="2"/>
  <c r="D281" i="2"/>
  <c r="O280" i="2"/>
  <c r="K280" i="2"/>
  <c r="I280" i="2"/>
  <c r="F280" i="2"/>
  <c r="E280" i="2"/>
  <c r="D280" i="2"/>
  <c r="O279" i="2"/>
  <c r="K279" i="2"/>
  <c r="I279" i="2"/>
  <c r="F279" i="2"/>
  <c r="E279" i="2"/>
  <c r="D279" i="2"/>
  <c r="O278" i="2"/>
  <c r="K278" i="2"/>
  <c r="I278" i="2"/>
  <c r="F278" i="2"/>
  <c r="E278" i="2"/>
  <c r="D278" i="2"/>
  <c r="O277" i="2"/>
  <c r="K277" i="2"/>
  <c r="I277" i="2"/>
  <c r="F277" i="2"/>
  <c r="E277" i="2"/>
  <c r="D277" i="2"/>
  <c r="O276" i="2"/>
  <c r="K276" i="2"/>
  <c r="I276" i="2"/>
  <c r="F276" i="2"/>
  <c r="E276" i="2"/>
  <c r="D276" i="2"/>
  <c r="O275" i="2"/>
  <c r="K275" i="2"/>
  <c r="I275" i="2"/>
  <c r="F275" i="2"/>
  <c r="E275" i="2"/>
  <c r="D275" i="2"/>
  <c r="O274" i="2"/>
  <c r="K274" i="2"/>
  <c r="I274" i="2"/>
  <c r="F274" i="2"/>
  <c r="E274" i="2"/>
  <c r="D274" i="2"/>
  <c r="O273" i="2"/>
  <c r="K273" i="2"/>
  <c r="I273" i="2"/>
  <c r="F273" i="2"/>
  <c r="E273" i="2"/>
  <c r="D273" i="2"/>
  <c r="O272" i="2"/>
  <c r="K272" i="2"/>
  <c r="I272" i="2"/>
  <c r="F272" i="2"/>
  <c r="E272" i="2"/>
  <c r="D272" i="2"/>
  <c r="O271" i="2"/>
  <c r="K271" i="2"/>
  <c r="I271" i="2"/>
  <c r="F271" i="2"/>
  <c r="E271" i="2"/>
  <c r="D271" i="2"/>
  <c r="O270" i="2"/>
  <c r="K270" i="2"/>
  <c r="I270" i="2"/>
  <c r="F270" i="2"/>
  <c r="E270" i="2"/>
  <c r="D270" i="2"/>
  <c r="O269" i="2"/>
  <c r="K269" i="2"/>
  <c r="I269" i="2"/>
  <c r="F269" i="2"/>
  <c r="E269" i="2"/>
  <c r="D269" i="2"/>
  <c r="O268" i="2"/>
  <c r="K268" i="2"/>
  <c r="I268" i="2"/>
  <c r="F268" i="2"/>
  <c r="E268" i="2"/>
  <c r="D268" i="2"/>
  <c r="O267" i="2"/>
  <c r="K267" i="2"/>
  <c r="I267" i="2"/>
  <c r="F267" i="2"/>
  <c r="E267" i="2"/>
  <c r="D267" i="2"/>
  <c r="O266" i="2"/>
  <c r="K266" i="2"/>
  <c r="I266" i="2"/>
  <c r="F266" i="2"/>
  <c r="E266" i="2"/>
  <c r="D266" i="2"/>
  <c r="O265" i="2"/>
  <c r="K265" i="2"/>
  <c r="I265" i="2"/>
  <c r="F265" i="2"/>
  <c r="E265" i="2"/>
  <c r="D265" i="2"/>
  <c r="O264" i="2"/>
  <c r="K264" i="2"/>
  <c r="I264" i="2"/>
  <c r="F264" i="2"/>
  <c r="E264" i="2"/>
  <c r="D264" i="2"/>
  <c r="O263" i="2"/>
  <c r="K263" i="2"/>
  <c r="I263" i="2"/>
  <c r="F263" i="2"/>
  <c r="E263" i="2"/>
  <c r="D263" i="2"/>
  <c r="O262" i="2"/>
  <c r="K262" i="2"/>
  <c r="I262" i="2"/>
  <c r="F262" i="2"/>
  <c r="E262" i="2"/>
  <c r="D262" i="2"/>
  <c r="O261" i="2"/>
  <c r="K261" i="2"/>
  <c r="I261" i="2"/>
  <c r="F261" i="2"/>
  <c r="E261" i="2"/>
  <c r="D261" i="2"/>
  <c r="O260" i="2"/>
  <c r="K260" i="2"/>
  <c r="I260" i="2"/>
  <c r="F260" i="2"/>
  <c r="E260" i="2"/>
  <c r="D260" i="2"/>
  <c r="O259" i="2"/>
  <c r="K259" i="2"/>
  <c r="I259" i="2"/>
  <c r="F259" i="2"/>
  <c r="E259" i="2"/>
  <c r="D259" i="2"/>
  <c r="O258" i="2"/>
  <c r="K258" i="2"/>
  <c r="I258" i="2"/>
  <c r="F258" i="2"/>
  <c r="E258" i="2"/>
  <c r="D258" i="2"/>
  <c r="O257" i="2"/>
  <c r="K257" i="2"/>
  <c r="I257" i="2"/>
  <c r="F257" i="2"/>
  <c r="E257" i="2"/>
  <c r="D257" i="2"/>
  <c r="O256" i="2"/>
  <c r="K256" i="2"/>
  <c r="I256" i="2"/>
  <c r="F256" i="2"/>
  <c r="E256" i="2"/>
  <c r="D256" i="2"/>
  <c r="O255" i="2"/>
  <c r="K255" i="2"/>
  <c r="I255" i="2"/>
  <c r="F255" i="2"/>
  <c r="E255" i="2"/>
  <c r="D255" i="2"/>
  <c r="O254" i="2"/>
  <c r="K254" i="2"/>
  <c r="I254" i="2"/>
  <c r="F254" i="2"/>
  <c r="E254" i="2"/>
  <c r="D254" i="2"/>
  <c r="O253" i="2"/>
  <c r="K253" i="2"/>
  <c r="I253" i="2"/>
  <c r="F253" i="2"/>
  <c r="E253" i="2"/>
  <c r="D253" i="2"/>
  <c r="O252" i="2"/>
  <c r="K252" i="2"/>
  <c r="I252" i="2"/>
  <c r="F252" i="2"/>
  <c r="E252" i="2"/>
  <c r="D252" i="2"/>
  <c r="O251" i="2"/>
  <c r="K251" i="2"/>
  <c r="I251" i="2"/>
  <c r="F251" i="2"/>
  <c r="E251" i="2"/>
  <c r="D251" i="2"/>
  <c r="O250" i="2"/>
  <c r="K250" i="2"/>
  <c r="I250" i="2"/>
  <c r="F250" i="2"/>
  <c r="E250" i="2"/>
  <c r="D250" i="2"/>
  <c r="O249" i="2"/>
  <c r="K249" i="2"/>
  <c r="I249" i="2"/>
  <c r="F249" i="2"/>
  <c r="E249" i="2"/>
  <c r="D249" i="2"/>
  <c r="O248" i="2"/>
  <c r="K248" i="2"/>
  <c r="I248" i="2"/>
  <c r="F248" i="2"/>
  <c r="E248" i="2"/>
  <c r="D248" i="2"/>
  <c r="O247" i="2"/>
  <c r="K247" i="2"/>
  <c r="I247" i="2"/>
  <c r="F247" i="2"/>
  <c r="E247" i="2"/>
  <c r="D247" i="2"/>
  <c r="O246" i="2"/>
  <c r="K246" i="2"/>
  <c r="I246" i="2"/>
  <c r="F246" i="2"/>
  <c r="E246" i="2"/>
  <c r="D246" i="2"/>
  <c r="O245" i="2"/>
  <c r="K245" i="2"/>
  <c r="I245" i="2"/>
  <c r="F245" i="2"/>
  <c r="E245" i="2"/>
  <c r="D245" i="2"/>
  <c r="O244" i="2"/>
  <c r="K244" i="2"/>
  <c r="I244" i="2"/>
  <c r="F244" i="2"/>
  <c r="E244" i="2"/>
  <c r="D244" i="2"/>
  <c r="O243" i="2"/>
  <c r="K243" i="2"/>
  <c r="I243" i="2"/>
  <c r="F243" i="2"/>
  <c r="E243" i="2"/>
  <c r="D243" i="2"/>
  <c r="O242" i="2"/>
  <c r="K242" i="2"/>
  <c r="I242" i="2"/>
  <c r="F242" i="2"/>
  <c r="E242" i="2"/>
  <c r="D242" i="2"/>
  <c r="O241" i="2"/>
  <c r="K241" i="2"/>
  <c r="I241" i="2"/>
  <c r="F241" i="2"/>
  <c r="E241" i="2"/>
  <c r="D241" i="2"/>
  <c r="O240" i="2"/>
  <c r="K240" i="2"/>
  <c r="I240" i="2"/>
  <c r="F240" i="2"/>
  <c r="E240" i="2"/>
  <c r="D240" i="2"/>
  <c r="O239" i="2"/>
  <c r="K239" i="2"/>
  <c r="I239" i="2"/>
  <c r="F239" i="2"/>
  <c r="E239" i="2"/>
  <c r="D239" i="2"/>
  <c r="O238" i="2"/>
  <c r="K238" i="2"/>
  <c r="I238" i="2"/>
  <c r="F238" i="2"/>
  <c r="E238" i="2"/>
  <c r="D238" i="2"/>
  <c r="O237" i="2"/>
  <c r="K237" i="2"/>
  <c r="I237" i="2"/>
  <c r="F237" i="2"/>
  <c r="E237" i="2"/>
  <c r="D237" i="2"/>
  <c r="O236" i="2"/>
  <c r="K236" i="2"/>
  <c r="I236" i="2"/>
  <c r="F236" i="2"/>
  <c r="E236" i="2"/>
  <c r="D236" i="2"/>
  <c r="O235" i="2"/>
  <c r="K235" i="2"/>
  <c r="I235" i="2"/>
  <c r="F235" i="2"/>
  <c r="E235" i="2"/>
  <c r="D235" i="2"/>
  <c r="O234" i="2"/>
  <c r="K234" i="2"/>
  <c r="I234" i="2"/>
  <c r="F234" i="2"/>
  <c r="E234" i="2"/>
  <c r="D234" i="2"/>
  <c r="O233" i="2"/>
  <c r="K233" i="2"/>
  <c r="I233" i="2"/>
  <c r="F233" i="2"/>
  <c r="E233" i="2"/>
  <c r="D233" i="2"/>
  <c r="O232" i="2"/>
  <c r="K232" i="2"/>
  <c r="I232" i="2"/>
  <c r="F232" i="2"/>
  <c r="E232" i="2"/>
  <c r="D232" i="2"/>
  <c r="O231" i="2"/>
  <c r="K231" i="2"/>
  <c r="I231" i="2"/>
  <c r="F231" i="2"/>
  <c r="E231" i="2"/>
  <c r="D231" i="2"/>
  <c r="O230" i="2"/>
  <c r="K230" i="2"/>
  <c r="I230" i="2"/>
  <c r="F230" i="2"/>
  <c r="E230" i="2"/>
  <c r="D230" i="2"/>
  <c r="O229" i="2"/>
  <c r="K229" i="2"/>
  <c r="I229" i="2"/>
  <c r="F229" i="2"/>
  <c r="E229" i="2"/>
  <c r="D229" i="2"/>
  <c r="O228" i="2"/>
  <c r="K228" i="2"/>
  <c r="I228" i="2"/>
  <c r="F228" i="2"/>
  <c r="E228" i="2"/>
  <c r="D228" i="2"/>
  <c r="O227" i="2"/>
  <c r="K227" i="2"/>
  <c r="I227" i="2"/>
  <c r="F227" i="2"/>
  <c r="E227" i="2"/>
  <c r="D227" i="2"/>
  <c r="O226" i="2"/>
  <c r="K226" i="2"/>
  <c r="I226" i="2"/>
  <c r="F226" i="2"/>
  <c r="E226" i="2"/>
  <c r="D226" i="2"/>
  <c r="O225" i="2"/>
  <c r="K225" i="2"/>
  <c r="I225" i="2"/>
  <c r="F225" i="2"/>
  <c r="E225" i="2"/>
  <c r="D225" i="2"/>
  <c r="O224" i="2"/>
  <c r="K224" i="2"/>
  <c r="I224" i="2"/>
  <c r="F224" i="2"/>
  <c r="E224" i="2"/>
  <c r="D224" i="2"/>
  <c r="O223" i="2"/>
  <c r="K223" i="2"/>
  <c r="I223" i="2"/>
  <c r="F223" i="2"/>
  <c r="E223" i="2"/>
  <c r="D223" i="2"/>
  <c r="O222" i="2"/>
  <c r="K222" i="2"/>
  <c r="I222" i="2"/>
  <c r="F222" i="2"/>
  <c r="E222" i="2"/>
  <c r="D222" i="2"/>
  <c r="O221" i="2"/>
  <c r="K221" i="2"/>
  <c r="I221" i="2"/>
  <c r="F221" i="2"/>
  <c r="E221" i="2"/>
  <c r="D221" i="2"/>
  <c r="O220" i="2"/>
  <c r="K220" i="2"/>
  <c r="I220" i="2"/>
  <c r="F220" i="2"/>
  <c r="E220" i="2"/>
  <c r="D220" i="2"/>
  <c r="O219" i="2"/>
  <c r="K219" i="2"/>
  <c r="I219" i="2"/>
  <c r="F219" i="2"/>
  <c r="E219" i="2"/>
  <c r="D219" i="2"/>
  <c r="O218" i="2"/>
  <c r="K218" i="2"/>
  <c r="I218" i="2"/>
  <c r="F218" i="2"/>
  <c r="E218" i="2"/>
  <c r="D218" i="2"/>
  <c r="O217" i="2"/>
  <c r="K217" i="2"/>
  <c r="I217" i="2"/>
  <c r="F217" i="2"/>
  <c r="E217" i="2"/>
  <c r="D217" i="2"/>
  <c r="O216" i="2"/>
  <c r="K216" i="2"/>
  <c r="I216" i="2"/>
  <c r="F216" i="2"/>
  <c r="E216" i="2"/>
  <c r="D216" i="2"/>
  <c r="O215" i="2"/>
  <c r="K215" i="2"/>
  <c r="I215" i="2"/>
  <c r="F215" i="2"/>
  <c r="E215" i="2"/>
  <c r="D215" i="2"/>
  <c r="O214" i="2"/>
  <c r="K214" i="2"/>
  <c r="I214" i="2"/>
  <c r="F214" i="2"/>
  <c r="E214" i="2"/>
  <c r="D214" i="2"/>
  <c r="O213" i="2"/>
  <c r="K213" i="2"/>
  <c r="I213" i="2"/>
  <c r="F213" i="2"/>
  <c r="E213" i="2"/>
  <c r="D213" i="2"/>
  <c r="O212" i="2"/>
  <c r="K212" i="2"/>
  <c r="I212" i="2"/>
  <c r="F212" i="2"/>
  <c r="E212" i="2"/>
  <c r="D212" i="2"/>
  <c r="O211" i="2"/>
  <c r="K211" i="2"/>
  <c r="I211" i="2"/>
  <c r="F211" i="2"/>
  <c r="E211" i="2"/>
  <c r="D211" i="2"/>
  <c r="O210" i="2"/>
  <c r="K210" i="2"/>
  <c r="I210" i="2"/>
  <c r="F210" i="2"/>
  <c r="E210" i="2"/>
  <c r="D210" i="2"/>
  <c r="O209" i="2"/>
  <c r="K209" i="2"/>
  <c r="I209" i="2"/>
  <c r="F209" i="2"/>
  <c r="E209" i="2"/>
  <c r="D209" i="2"/>
  <c r="O208" i="2"/>
  <c r="K208" i="2"/>
  <c r="I208" i="2"/>
  <c r="F208" i="2"/>
  <c r="E208" i="2"/>
  <c r="D208" i="2"/>
  <c r="O207" i="2"/>
  <c r="K207" i="2"/>
  <c r="I207" i="2"/>
  <c r="F207" i="2"/>
  <c r="E207" i="2"/>
  <c r="D207" i="2"/>
  <c r="O206" i="2"/>
  <c r="K206" i="2"/>
  <c r="I206" i="2"/>
  <c r="F206" i="2"/>
  <c r="E206" i="2"/>
  <c r="D206" i="2"/>
  <c r="O205" i="2"/>
  <c r="K205" i="2"/>
  <c r="I205" i="2"/>
  <c r="F205" i="2"/>
  <c r="E205" i="2"/>
  <c r="D205" i="2"/>
  <c r="O204" i="2"/>
  <c r="K204" i="2"/>
  <c r="I204" i="2"/>
  <c r="F204" i="2"/>
  <c r="E204" i="2"/>
  <c r="D204" i="2"/>
  <c r="O203" i="2"/>
  <c r="K203" i="2"/>
  <c r="I203" i="2"/>
  <c r="F203" i="2"/>
  <c r="E203" i="2"/>
  <c r="D203" i="2"/>
  <c r="O202" i="2"/>
  <c r="K202" i="2"/>
  <c r="I202" i="2"/>
  <c r="F202" i="2"/>
  <c r="E202" i="2"/>
  <c r="D202" i="2"/>
  <c r="O201" i="2"/>
  <c r="K201" i="2"/>
  <c r="I201" i="2"/>
  <c r="F201" i="2"/>
  <c r="E201" i="2"/>
  <c r="D201" i="2"/>
  <c r="O200" i="2"/>
  <c r="K200" i="2"/>
  <c r="I200" i="2"/>
  <c r="F200" i="2"/>
  <c r="E200" i="2"/>
  <c r="D200" i="2"/>
  <c r="O199" i="2"/>
  <c r="K199" i="2"/>
  <c r="I199" i="2"/>
  <c r="F199" i="2"/>
  <c r="E199" i="2"/>
  <c r="D199" i="2"/>
  <c r="O198" i="2"/>
  <c r="K198" i="2"/>
  <c r="I198" i="2"/>
  <c r="F198" i="2"/>
  <c r="E198" i="2"/>
  <c r="D198" i="2"/>
  <c r="O197" i="2"/>
  <c r="K197" i="2"/>
  <c r="I197" i="2"/>
  <c r="F197" i="2"/>
  <c r="E197" i="2"/>
  <c r="D197" i="2"/>
  <c r="O196" i="2"/>
  <c r="K196" i="2"/>
  <c r="I196" i="2"/>
  <c r="F196" i="2"/>
  <c r="E196" i="2"/>
  <c r="D196" i="2"/>
  <c r="O195" i="2"/>
  <c r="K195" i="2"/>
  <c r="I195" i="2"/>
  <c r="F195" i="2"/>
  <c r="E195" i="2"/>
  <c r="D195" i="2"/>
  <c r="O194" i="2"/>
  <c r="K194" i="2"/>
  <c r="I194" i="2"/>
  <c r="F194" i="2"/>
  <c r="E194" i="2"/>
  <c r="D194" i="2"/>
  <c r="O193" i="2"/>
  <c r="K193" i="2"/>
  <c r="I193" i="2"/>
  <c r="F193" i="2"/>
  <c r="E193" i="2"/>
  <c r="D193" i="2"/>
  <c r="O192" i="2"/>
  <c r="K192" i="2"/>
  <c r="I192" i="2"/>
  <c r="F192" i="2"/>
  <c r="E192" i="2"/>
  <c r="D192" i="2"/>
  <c r="O191" i="2"/>
  <c r="K191" i="2"/>
  <c r="I191" i="2"/>
  <c r="F191" i="2"/>
  <c r="E191" i="2"/>
  <c r="D191" i="2"/>
  <c r="O190" i="2"/>
  <c r="K190" i="2"/>
  <c r="I190" i="2"/>
  <c r="F190" i="2"/>
  <c r="E190" i="2"/>
  <c r="D190" i="2"/>
  <c r="O189" i="2"/>
  <c r="K189" i="2"/>
  <c r="I189" i="2"/>
  <c r="F189" i="2"/>
  <c r="E189" i="2"/>
  <c r="D189" i="2"/>
  <c r="O188" i="2"/>
  <c r="K188" i="2"/>
  <c r="I188" i="2"/>
  <c r="F188" i="2"/>
  <c r="E188" i="2"/>
  <c r="D188" i="2"/>
  <c r="O187" i="2"/>
  <c r="K187" i="2"/>
  <c r="I187" i="2"/>
  <c r="F187" i="2"/>
  <c r="E187" i="2"/>
  <c r="D187" i="2"/>
  <c r="O186" i="2"/>
  <c r="K186" i="2"/>
  <c r="I186" i="2"/>
  <c r="F186" i="2"/>
  <c r="E186" i="2"/>
  <c r="D186" i="2"/>
  <c r="O185" i="2"/>
  <c r="K185" i="2"/>
  <c r="I185" i="2"/>
  <c r="F185" i="2"/>
  <c r="E185" i="2"/>
  <c r="D185" i="2"/>
  <c r="O184" i="2"/>
  <c r="K184" i="2"/>
  <c r="I184" i="2"/>
  <c r="F184" i="2"/>
  <c r="E184" i="2"/>
  <c r="D184" i="2"/>
  <c r="O183" i="2"/>
  <c r="K183" i="2"/>
  <c r="I183" i="2"/>
  <c r="F183" i="2"/>
  <c r="L183" i="2" s="1"/>
  <c r="E183" i="2"/>
  <c r="D183" i="2"/>
  <c r="O182" i="2"/>
  <c r="K182" i="2"/>
  <c r="I182" i="2"/>
  <c r="F182" i="2"/>
  <c r="E182" i="2"/>
  <c r="D182" i="2"/>
  <c r="O181" i="2"/>
  <c r="K181" i="2"/>
  <c r="I181" i="2"/>
  <c r="F181" i="2"/>
  <c r="E181" i="2"/>
  <c r="D181" i="2"/>
  <c r="O180" i="2"/>
  <c r="K180" i="2"/>
  <c r="I180" i="2"/>
  <c r="F180" i="2"/>
  <c r="E180" i="2"/>
  <c r="D180" i="2"/>
  <c r="O179" i="2"/>
  <c r="K179" i="2"/>
  <c r="I179" i="2"/>
  <c r="F179" i="2"/>
  <c r="E179" i="2"/>
  <c r="D179" i="2"/>
  <c r="O178" i="2"/>
  <c r="K178" i="2"/>
  <c r="I178" i="2"/>
  <c r="F178" i="2"/>
  <c r="E178" i="2"/>
  <c r="D178" i="2"/>
  <c r="O177" i="2"/>
  <c r="K177" i="2"/>
  <c r="I177" i="2"/>
  <c r="F177" i="2"/>
  <c r="E177" i="2"/>
  <c r="D177" i="2"/>
  <c r="O176" i="2"/>
  <c r="K176" i="2"/>
  <c r="I176" i="2"/>
  <c r="F176" i="2"/>
  <c r="E176" i="2"/>
  <c r="D176" i="2"/>
  <c r="O175" i="2"/>
  <c r="K175" i="2"/>
  <c r="I175" i="2"/>
  <c r="F175" i="2"/>
  <c r="E175" i="2"/>
  <c r="D175" i="2"/>
  <c r="O174" i="2"/>
  <c r="K174" i="2"/>
  <c r="I174" i="2"/>
  <c r="F174" i="2"/>
  <c r="E174" i="2"/>
  <c r="D174" i="2"/>
  <c r="O173" i="2"/>
  <c r="K173" i="2"/>
  <c r="I173" i="2"/>
  <c r="F173" i="2"/>
  <c r="E173" i="2"/>
  <c r="D173" i="2"/>
  <c r="O172" i="2"/>
  <c r="K172" i="2"/>
  <c r="I172" i="2"/>
  <c r="F172" i="2"/>
  <c r="E172" i="2"/>
  <c r="D172" i="2"/>
  <c r="O171" i="2"/>
  <c r="K171" i="2"/>
  <c r="I171" i="2"/>
  <c r="F171" i="2"/>
  <c r="E171" i="2"/>
  <c r="D171" i="2"/>
  <c r="O170" i="2"/>
  <c r="K170" i="2"/>
  <c r="I170" i="2"/>
  <c r="F170" i="2"/>
  <c r="E170" i="2"/>
  <c r="D170" i="2"/>
  <c r="O169" i="2"/>
  <c r="K169" i="2"/>
  <c r="I169" i="2"/>
  <c r="F169" i="2"/>
  <c r="E169" i="2"/>
  <c r="D169" i="2"/>
  <c r="O168" i="2"/>
  <c r="K168" i="2"/>
  <c r="I168" i="2"/>
  <c r="F168" i="2"/>
  <c r="E168" i="2"/>
  <c r="D168" i="2"/>
  <c r="O167" i="2"/>
  <c r="K167" i="2"/>
  <c r="I167" i="2"/>
  <c r="F167" i="2"/>
  <c r="E167" i="2"/>
  <c r="D167" i="2"/>
  <c r="O166" i="2"/>
  <c r="K166" i="2"/>
  <c r="I166" i="2"/>
  <c r="F166" i="2"/>
  <c r="E166" i="2"/>
  <c r="D166" i="2"/>
  <c r="O165" i="2"/>
  <c r="K165" i="2"/>
  <c r="I165" i="2"/>
  <c r="F165" i="2"/>
  <c r="E165" i="2"/>
  <c r="D165" i="2"/>
  <c r="O164" i="2"/>
  <c r="K164" i="2"/>
  <c r="I164" i="2"/>
  <c r="F164" i="2"/>
  <c r="E164" i="2"/>
  <c r="D164" i="2"/>
  <c r="O163" i="2"/>
  <c r="K163" i="2"/>
  <c r="I163" i="2"/>
  <c r="F163" i="2"/>
  <c r="E163" i="2"/>
  <c r="D163" i="2"/>
  <c r="O162" i="2"/>
  <c r="K162" i="2"/>
  <c r="I162" i="2"/>
  <c r="F162" i="2"/>
  <c r="E162" i="2"/>
  <c r="D162" i="2"/>
  <c r="O161" i="2"/>
  <c r="K161" i="2"/>
  <c r="I161" i="2"/>
  <c r="F161" i="2"/>
  <c r="E161" i="2"/>
  <c r="D161" i="2"/>
  <c r="O160" i="2"/>
  <c r="K160" i="2"/>
  <c r="I160" i="2"/>
  <c r="F160" i="2"/>
  <c r="P160" i="2" s="1"/>
  <c r="E160" i="2"/>
  <c r="D160" i="2"/>
  <c r="O159" i="2"/>
  <c r="K159" i="2"/>
  <c r="I159" i="2"/>
  <c r="F159" i="2"/>
  <c r="E159" i="2"/>
  <c r="D159" i="2"/>
  <c r="O158" i="2"/>
  <c r="K158" i="2"/>
  <c r="I158" i="2"/>
  <c r="F158" i="2"/>
  <c r="E158" i="2"/>
  <c r="D158" i="2"/>
  <c r="O157" i="2"/>
  <c r="K157" i="2"/>
  <c r="I157" i="2"/>
  <c r="F157" i="2"/>
  <c r="E157" i="2"/>
  <c r="D157" i="2"/>
  <c r="O156" i="2"/>
  <c r="K156" i="2"/>
  <c r="I156" i="2"/>
  <c r="F156" i="2"/>
  <c r="E156" i="2"/>
  <c r="D156" i="2"/>
  <c r="O155" i="2"/>
  <c r="K155" i="2"/>
  <c r="I155" i="2"/>
  <c r="F155" i="2"/>
  <c r="E155" i="2"/>
  <c r="D155" i="2"/>
  <c r="O154" i="2"/>
  <c r="K154" i="2"/>
  <c r="I154" i="2"/>
  <c r="F154" i="2"/>
  <c r="E154" i="2"/>
  <c r="D154" i="2"/>
  <c r="O153" i="2"/>
  <c r="K153" i="2"/>
  <c r="I153" i="2"/>
  <c r="F153" i="2"/>
  <c r="E153" i="2"/>
  <c r="D153" i="2"/>
  <c r="O152" i="2"/>
  <c r="K152" i="2"/>
  <c r="I152" i="2"/>
  <c r="F152" i="2"/>
  <c r="E152" i="2"/>
  <c r="D152" i="2"/>
  <c r="O151" i="2"/>
  <c r="K151" i="2"/>
  <c r="I151" i="2"/>
  <c r="F151" i="2"/>
  <c r="E151" i="2"/>
  <c r="D151" i="2"/>
  <c r="O150" i="2"/>
  <c r="K150" i="2"/>
  <c r="I150" i="2"/>
  <c r="F150" i="2"/>
  <c r="E150" i="2"/>
  <c r="D150" i="2"/>
  <c r="O149" i="2"/>
  <c r="K149" i="2"/>
  <c r="I149" i="2"/>
  <c r="F149" i="2"/>
  <c r="E149" i="2"/>
  <c r="D149" i="2"/>
  <c r="O148" i="2"/>
  <c r="K148" i="2"/>
  <c r="I148" i="2"/>
  <c r="F148" i="2"/>
  <c r="E148" i="2"/>
  <c r="D148" i="2"/>
  <c r="O147" i="2"/>
  <c r="K147" i="2"/>
  <c r="I147" i="2"/>
  <c r="F147" i="2"/>
  <c r="E147" i="2"/>
  <c r="D147" i="2"/>
  <c r="O146" i="2"/>
  <c r="K146" i="2"/>
  <c r="I146" i="2"/>
  <c r="F146" i="2"/>
  <c r="E146" i="2"/>
  <c r="D146" i="2"/>
  <c r="O145" i="2"/>
  <c r="K145" i="2"/>
  <c r="I145" i="2"/>
  <c r="F145" i="2"/>
  <c r="E145" i="2"/>
  <c r="D145" i="2"/>
  <c r="O144" i="2"/>
  <c r="K144" i="2"/>
  <c r="I144" i="2"/>
  <c r="F144" i="2"/>
  <c r="E144" i="2"/>
  <c r="D144" i="2"/>
  <c r="O143" i="2"/>
  <c r="K143" i="2"/>
  <c r="I143" i="2"/>
  <c r="F143" i="2"/>
  <c r="L143" i="2" s="1"/>
  <c r="E143" i="2"/>
  <c r="D143" i="2"/>
  <c r="O142" i="2"/>
  <c r="K142" i="2"/>
  <c r="I142" i="2"/>
  <c r="F142" i="2"/>
  <c r="E142" i="2"/>
  <c r="D142" i="2"/>
  <c r="O141" i="2"/>
  <c r="K141" i="2"/>
  <c r="I141" i="2"/>
  <c r="F141" i="2"/>
  <c r="E141" i="2"/>
  <c r="D141" i="2"/>
  <c r="O140" i="2"/>
  <c r="K140" i="2"/>
  <c r="I140" i="2"/>
  <c r="F140" i="2"/>
  <c r="E140" i="2"/>
  <c r="D140" i="2"/>
  <c r="O139" i="2"/>
  <c r="K139" i="2"/>
  <c r="I139" i="2"/>
  <c r="F139" i="2"/>
  <c r="E139" i="2"/>
  <c r="D139" i="2"/>
  <c r="O138" i="2"/>
  <c r="K138" i="2"/>
  <c r="I138" i="2"/>
  <c r="F138" i="2"/>
  <c r="E138" i="2"/>
  <c r="D138" i="2"/>
  <c r="O137" i="2"/>
  <c r="K137" i="2"/>
  <c r="I137" i="2"/>
  <c r="F137" i="2"/>
  <c r="E137" i="2"/>
  <c r="D137" i="2"/>
  <c r="O136" i="2"/>
  <c r="K136" i="2"/>
  <c r="I136" i="2"/>
  <c r="F136" i="2"/>
  <c r="E136" i="2"/>
  <c r="D136" i="2"/>
  <c r="O135" i="2"/>
  <c r="K135" i="2"/>
  <c r="I135" i="2"/>
  <c r="F135" i="2"/>
  <c r="E135" i="2"/>
  <c r="D135" i="2"/>
  <c r="O134" i="2"/>
  <c r="K134" i="2"/>
  <c r="I134" i="2"/>
  <c r="F134" i="2"/>
  <c r="E134" i="2"/>
  <c r="D134" i="2"/>
  <c r="O133" i="2"/>
  <c r="K133" i="2"/>
  <c r="I133" i="2"/>
  <c r="F133" i="2"/>
  <c r="E133" i="2"/>
  <c r="D133" i="2"/>
  <c r="O132" i="2"/>
  <c r="K132" i="2"/>
  <c r="I132" i="2"/>
  <c r="F132" i="2"/>
  <c r="E132" i="2"/>
  <c r="D132" i="2"/>
  <c r="O131" i="2"/>
  <c r="K131" i="2"/>
  <c r="I131" i="2"/>
  <c r="F131" i="2"/>
  <c r="E131" i="2"/>
  <c r="D131" i="2"/>
  <c r="O130" i="2"/>
  <c r="K130" i="2"/>
  <c r="I130" i="2"/>
  <c r="F130" i="2"/>
  <c r="E130" i="2"/>
  <c r="D130" i="2"/>
  <c r="O129" i="2"/>
  <c r="K129" i="2"/>
  <c r="I129" i="2"/>
  <c r="F129" i="2"/>
  <c r="E129" i="2"/>
  <c r="D129" i="2"/>
  <c r="O128" i="2"/>
  <c r="K128" i="2"/>
  <c r="I128" i="2"/>
  <c r="F128" i="2"/>
  <c r="E128" i="2"/>
  <c r="D128" i="2"/>
  <c r="O127" i="2"/>
  <c r="K127" i="2"/>
  <c r="I127" i="2"/>
  <c r="F127" i="2"/>
  <c r="L127" i="2" s="1"/>
  <c r="E127" i="2"/>
  <c r="D127" i="2"/>
  <c r="O126" i="2"/>
  <c r="K126" i="2"/>
  <c r="I126" i="2"/>
  <c r="F126" i="2"/>
  <c r="E126" i="2"/>
  <c r="D126" i="2"/>
  <c r="O125" i="2"/>
  <c r="K125" i="2"/>
  <c r="I125" i="2"/>
  <c r="F125" i="2"/>
  <c r="E125" i="2"/>
  <c r="D125" i="2"/>
  <c r="O124" i="2"/>
  <c r="K124" i="2"/>
  <c r="I124" i="2"/>
  <c r="F124" i="2"/>
  <c r="E124" i="2"/>
  <c r="D124" i="2"/>
  <c r="O123" i="2"/>
  <c r="K123" i="2"/>
  <c r="I123" i="2"/>
  <c r="F123" i="2"/>
  <c r="L123" i="2" s="1"/>
  <c r="E123" i="2"/>
  <c r="D123" i="2"/>
  <c r="O122" i="2"/>
  <c r="K122" i="2"/>
  <c r="I122" i="2"/>
  <c r="F122" i="2"/>
  <c r="E122" i="2"/>
  <c r="D122" i="2"/>
  <c r="O121" i="2"/>
  <c r="K121" i="2"/>
  <c r="I121" i="2"/>
  <c r="F121" i="2"/>
  <c r="E121" i="2"/>
  <c r="D121" i="2"/>
  <c r="O120" i="2"/>
  <c r="K120" i="2"/>
  <c r="I120" i="2"/>
  <c r="F120" i="2"/>
  <c r="E120" i="2"/>
  <c r="D120" i="2"/>
  <c r="O119" i="2"/>
  <c r="K119" i="2"/>
  <c r="I119" i="2"/>
  <c r="F119" i="2"/>
  <c r="E119" i="2"/>
  <c r="D119" i="2"/>
  <c r="O118" i="2"/>
  <c r="K118" i="2"/>
  <c r="I118" i="2"/>
  <c r="F118" i="2"/>
  <c r="E118" i="2"/>
  <c r="D118" i="2"/>
  <c r="O117" i="2"/>
  <c r="K117" i="2"/>
  <c r="I117" i="2"/>
  <c r="F117" i="2"/>
  <c r="E117" i="2"/>
  <c r="D117" i="2"/>
  <c r="O116" i="2"/>
  <c r="K116" i="2"/>
  <c r="I116" i="2"/>
  <c r="F116" i="2"/>
  <c r="E116" i="2"/>
  <c r="D116" i="2"/>
  <c r="O115" i="2"/>
  <c r="K115" i="2"/>
  <c r="I115" i="2"/>
  <c r="F115" i="2"/>
  <c r="E115" i="2"/>
  <c r="D115" i="2"/>
  <c r="O114" i="2"/>
  <c r="K114" i="2"/>
  <c r="I114" i="2"/>
  <c r="F114" i="2"/>
  <c r="E114" i="2"/>
  <c r="D114" i="2"/>
  <c r="O113" i="2"/>
  <c r="K113" i="2"/>
  <c r="I113" i="2"/>
  <c r="F113" i="2"/>
  <c r="E113" i="2"/>
  <c r="D113" i="2"/>
  <c r="O112" i="2"/>
  <c r="K112" i="2"/>
  <c r="I112" i="2"/>
  <c r="F112" i="2"/>
  <c r="E112" i="2"/>
  <c r="D112" i="2"/>
  <c r="O111" i="2"/>
  <c r="K111" i="2"/>
  <c r="I111" i="2"/>
  <c r="F111" i="2"/>
  <c r="E111" i="2"/>
  <c r="D111" i="2"/>
  <c r="O110" i="2"/>
  <c r="K110" i="2"/>
  <c r="I110" i="2"/>
  <c r="F110" i="2"/>
  <c r="E110" i="2"/>
  <c r="D110" i="2"/>
  <c r="O109" i="2"/>
  <c r="K109" i="2"/>
  <c r="I109" i="2"/>
  <c r="F109" i="2"/>
  <c r="E109" i="2"/>
  <c r="D109" i="2"/>
  <c r="O108" i="2"/>
  <c r="K108" i="2"/>
  <c r="I108" i="2"/>
  <c r="F108" i="2"/>
  <c r="E108" i="2"/>
  <c r="D108" i="2"/>
  <c r="O107" i="2"/>
  <c r="K107" i="2"/>
  <c r="I107" i="2"/>
  <c r="F107" i="2"/>
  <c r="E107" i="2"/>
  <c r="D107" i="2"/>
  <c r="O106" i="2"/>
  <c r="K106" i="2"/>
  <c r="I106" i="2"/>
  <c r="F106" i="2"/>
  <c r="E106" i="2"/>
  <c r="D106" i="2"/>
  <c r="O105" i="2"/>
  <c r="K105" i="2"/>
  <c r="I105" i="2"/>
  <c r="F105" i="2"/>
  <c r="E105" i="2"/>
  <c r="D105" i="2"/>
  <c r="O104" i="2"/>
  <c r="K104" i="2"/>
  <c r="I104" i="2"/>
  <c r="F104" i="2"/>
  <c r="E104" i="2"/>
  <c r="D104" i="2"/>
  <c r="O103" i="2"/>
  <c r="K103" i="2"/>
  <c r="I103" i="2"/>
  <c r="F103" i="2"/>
  <c r="E103" i="2"/>
  <c r="D103" i="2"/>
  <c r="O102" i="2"/>
  <c r="K102" i="2"/>
  <c r="I102" i="2"/>
  <c r="F102" i="2"/>
  <c r="E102" i="2"/>
  <c r="D102" i="2"/>
  <c r="O101" i="2"/>
  <c r="K101" i="2"/>
  <c r="I101" i="2"/>
  <c r="F101" i="2"/>
  <c r="E101" i="2"/>
  <c r="D101" i="2"/>
  <c r="O100" i="2"/>
  <c r="K100" i="2"/>
  <c r="I100" i="2"/>
  <c r="F100" i="2"/>
  <c r="E100" i="2"/>
  <c r="D100" i="2"/>
  <c r="O99" i="2"/>
  <c r="K99" i="2"/>
  <c r="I99" i="2"/>
  <c r="F99" i="2"/>
  <c r="E99" i="2"/>
  <c r="D99" i="2"/>
  <c r="O98" i="2"/>
  <c r="K98" i="2"/>
  <c r="I98" i="2"/>
  <c r="F98" i="2"/>
  <c r="E98" i="2"/>
  <c r="D98" i="2"/>
  <c r="O97" i="2"/>
  <c r="K97" i="2"/>
  <c r="I97" i="2"/>
  <c r="F97" i="2"/>
  <c r="E97" i="2"/>
  <c r="D97" i="2"/>
  <c r="O96" i="2"/>
  <c r="K96" i="2"/>
  <c r="I96" i="2"/>
  <c r="F96" i="2"/>
  <c r="E96" i="2"/>
  <c r="D96" i="2"/>
  <c r="O95" i="2"/>
  <c r="K95" i="2"/>
  <c r="I95" i="2"/>
  <c r="F95" i="2"/>
  <c r="E95" i="2"/>
  <c r="D95" i="2"/>
  <c r="O94" i="2"/>
  <c r="K94" i="2"/>
  <c r="I94" i="2"/>
  <c r="F94" i="2"/>
  <c r="E94" i="2"/>
  <c r="D94" i="2"/>
  <c r="O93" i="2"/>
  <c r="K93" i="2"/>
  <c r="I93" i="2"/>
  <c r="F93" i="2"/>
  <c r="E93" i="2"/>
  <c r="D93" i="2"/>
  <c r="O92" i="2"/>
  <c r="K92" i="2"/>
  <c r="I92" i="2"/>
  <c r="F92" i="2"/>
  <c r="E92" i="2"/>
  <c r="D92" i="2"/>
  <c r="O91" i="2"/>
  <c r="K91" i="2"/>
  <c r="I91" i="2"/>
  <c r="F91" i="2"/>
  <c r="E91" i="2"/>
  <c r="D91" i="2"/>
  <c r="O90" i="2"/>
  <c r="K90" i="2"/>
  <c r="I90" i="2"/>
  <c r="F90" i="2"/>
  <c r="E90" i="2"/>
  <c r="D90" i="2"/>
  <c r="O89" i="2"/>
  <c r="K89" i="2"/>
  <c r="I89" i="2"/>
  <c r="F89" i="2"/>
  <c r="E89" i="2"/>
  <c r="D89" i="2"/>
  <c r="O88" i="2"/>
  <c r="K88" i="2"/>
  <c r="I88" i="2"/>
  <c r="F88" i="2"/>
  <c r="E88" i="2"/>
  <c r="D88" i="2"/>
  <c r="O87" i="2"/>
  <c r="K87" i="2"/>
  <c r="I87" i="2"/>
  <c r="F87" i="2"/>
  <c r="E87" i="2"/>
  <c r="D87" i="2"/>
  <c r="O86" i="2"/>
  <c r="K86" i="2"/>
  <c r="I86" i="2"/>
  <c r="F86" i="2"/>
  <c r="E86" i="2"/>
  <c r="D86" i="2"/>
  <c r="O85" i="2"/>
  <c r="K85" i="2"/>
  <c r="I85" i="2"/>
  <c r="F85" i="2"/>
  <c r="E85" i="2"/>
  <c r="D85" i="2"/>
  <c r="O84" i="2"/>
  <c r="K84" i="2"/>
  <c r="I84" i="2"/>
  <c r="F84" i="2"/>
  <c r="E84" i="2"/>
  <c r="D84" i="2"/>
  <c r="O83" i="2"/>
  <c r="K83" i="2"/>
  <c r="I83" i="2"/>
  <c r="F83" i="2"/>
  <c r="E83" i="2"/>
  <c r="D83" i="2"/>
  <c r="O82" i="2"/>
  <c r="K82" i="2"/>
  <c r="I82" i="2"/>
  <c r="F82" i="2"/>
  <c r="E82" i="2"/>
  <c r="D82" i="2"/>
  <c r="O81" i="2"/>
  <c r="K81" i="2"/>
  <c r="I81" i="2"/>
  <c r="F81" i="2"/>
  <c r="E81" i="2"/>
  <c r="D81" i="2"/>
  <c r="O80" i="2"/>
  <c r="K80" i="2"/>
  <c r="I80" i="2"/>
  <c r="F80" i="2"/>
  <c r="E80" i="2"/>
  <c r="D80" i="2"/>
  <c r="O79" i="2"/>
  <c r="K79" i="2"/>
  <c r="I79" i="2"/>
  <c r="F79" i="2"/>
  <c r="L79" i="2" s="1"/>
  <c r="E79" i="2"/>
  <c r="D79" i="2"/>
  <c r="O78" i="2"/>
  <c r="K78" i="2"/>
  <c r="I78" i="2"/>
  <c r="F78" i="2"/>
  <c r="E78" i="2"/>
  <c r="D78" i="2"/>
  <c r="O77" i="2"/>
  <c r="K77" i="2"/>
  <c r="I77" i="2"/>
  <c r="F77" i="2"/>
  <c r="E77" i="2"/>
  <c r="D77" i="2"/>
  <c r="O76" i="2"/>
  <c r="K76" i="2"/>
  <c r="I76" i="2"/>
  <c r="F76" i="2"/>
  <c r="E76" i="2"/>
  <c r="D76" i="2"/>
  <c r="O75" i="2"/>
  <c r="K75" i="2"/>
  <c r="I75" i="2"/>
  <c r="F75" i="2"/>
  <c r="E75" i="2"/>
  <c r="D75" i="2"/>
  <c r="O74" i="2"/>
  <c r="K74" i="2"/>
  <c r="I74" i="2"/>
  <c r="F74" i="2"/>
  <c r="E74" i="2"/>
  <c r="D74" i="2"/>
  <c r="O73" i="2"/>
  <c r="K73" i="2"/>
  <c r="I73" i="2"/>
  <c r="F73" i="2"/>
  <c r="E73" i="2"/>
  <c r="D73" i="2"/>
  <c r="O72" i="2"/>
  <c r="K72" i="2"/>
  <c r="I72" i="2"/>
  <c r="F72" i="2"/>
  <c r="E72" i="2"/>
  <c r="D72" i="2"/>
  <c r="O71" i="2"/>
  <c r="K71" i="2"/>
  <c r="I71" i="2"/>
  <c r="F71" i="2"/>
  <c r="E71" i="2"/>
  <c r="D71" i="2"/>
  <c r="O70" i="2"/>
  <c r="K70" i="2"/>
  <c r="I70" i="2"/>
  <c r="F70" i="2"/>
  <c r="E70" i="2"/>
  <c r="D70" i="2"/>
  <c r="O69" i="2"/>
  <c r="K69" i="2"/>
  <c r="I69" i="2"/>
  <c r="F69" i="2"/>
  <c r="E69" i="2"/>
  <c r="D69" i="2"/>
  <c r="O68" i="2"/>
  <c r="K68" i="2"/>
  <c r="I68" i="2"/>
  <c r="F68" i="2"/>
  <c r="E68" i="2"/>
  <c r="D68" i="2"/>
  <c r="O67" i="2"/>
  <c r="K67" i="2"/>
  <c r="I67" i="2"/>
  <c r="F67" i="2"/>
  <c r="E67" i="2"/>
  <c r="D67" i="2"/>
  <c r="O66" i="2"/>
  <c r="K66" i="2"/>
  <c r="I66" i="2"/>
  <c r="F66" i="2"/>
  <c r="E66" i="2"/>
  <c r="D66" i="2"/>
  <c r="O65" i="2"/>
  <c r="K65" i="2"/>
  <c r="I65" i="2"/>
  <c r="F65" i="2"/>
  <c r="E65" i="2"/>
  <c r="D65" i="2"/>
  <c r="O64" i="2"/>
  <c r="K64" i="2"/>
  <c r="I64" i="2"/>
  <c r="F64" i="2"/>
  <c r="E64" i="2"/>
  <c r="D64" i="2"/>
  <c r="O63" i="2"/>
  <c r="K63" i="2"/>
  <c r="I63" i="2"/>
  <c r="F63" i="2"/>
  <c r="E63" i="2"/>
  <c r="D63" i="2"/>
  <c r="O62" i="2"/>
  <c r="K62" i="2"/>
  <c r="I62" i="2"/>
  <c r="F62" i="2"/>
  <c r="E62" i="2"/>
  <c r="D62" i="2"/>
  <c r="O61" i="2"/>
  <c r="K61" i="2"/>
  <c r="I61" i="2"/>
  <c r="F61" i="2"/>
  <c r="E61" i="2"/>
  <c r="D61" i="2"/>
  <c r="O60" i="2"/>
  <c r="K60" i="2"/>
  <c r="I60" i="2"/>
  <c r="F60" i="2"/>
  <c r="E60" i="2"/>
  <c r="D60" i="2"/>
  <c r="O59" i="2"/>
  <c r="K59" i="2"/>
  <c r="I59" i="2"/>
  <c r="F59" i="2"/>
  <c r="E59" i="2"/>
  <c r="D59" i="2"/>
  <c r="O58" i="2"/>
  <c r="K58" i="2"/>
  <c r="I58" i="2"/>
  <c r="F58" i="2"/>
  <c r="E58" i="2"/>
  <c r="D58" i="2"/>
  <c r="O57" i="2"/>
  <c r="K57" i="2"/>
  <c r="I57" i="2"/>
  <c r="F57" i="2"/>
  <c r="E57" i="2"/>
  <c r="D57" i="2"/>
  <c r="O56" i="2"/>
  <c r="K56" i="2"/>
  <c r="I56" i="2"/>
  <c r="F56" i="2"/>
  <c r="E56" i="2"/>
  <c r="D56" i="2"/>
  <c r="O55" i="2"/>
  <c r="K55" i="2"/>
  <c r="I55" i="2"/>
  <c r="F55" i="2"/>
  <c r="E55" i="2"/>
  <c r="D55" i="2"/>
  <c r="O54" i="2"/>
  <c r="K54" i="2"/>
  <c r="I54" i="2"/>
  <c r="F54" i="2"/>
  <c r="E54" i="2"/>
  <c r="D54" i="2"/>
  <c r="O53" i="2"/>
  <c r="K53" i="2"/>
  <c r="I53" i="2"/>
  <c r="F53" i="2"/>
  <c r="E53" i="2"/>
  <c r="D53" i="2"/>
  <c r="O52" i="2"/>
  <c r="K52" i="2"/>
  <c r="I52" i="2"/>
  <c r="F52" i="2"/>
  <c r="E52" i="2"/>
  <c r="D52" i="2"/>
  <c r="O51" i="2"/>
  <c r="K51" i="2"/>
  <c r="I51" i="2"/>
  <c r="F51" i="2"/>
  <c r="E51" i="2"/>
  <c r="D51" i="2"/>
  <c r="O50" i="2"/>
  <c r="K50" i="2"/>
  <c r="I50" i="2"/>
  <c r="F50" i="2"/>
  <c r="E50" i="2"/>
  <c r="D50" i="2"/>
  <c r="O49" i="2"/>
  <c r="K49" i="2"/>
  <c r="I49" i="2"/>
  <c r="F49" i="2"/>
  <c r="L49" i="2" s="1"/>
  <c r="E49" i="2"/>
  <c r="D49" i="2"/>
  <c r="O48" i="2"/>
  <c r="K48" i="2"/>
  <c r="I48" i="2"/>
  <c r="F48" i="2"/>
  <c r="E48" i="2"/>
  <c r="D48" i="2"/>
  <c r="O47" i="2"/>
  <c r="K47" i="2"/>
  <c r="I47" i="2"/>
  <c r="F47" i="2"/>
  <c r="E47" i="2"/>
  <c r="D47" i="2"/>
  <c r="O46" i="2"/>
  <c r="K46" i="2"/>
  <c r="I46" i="2"/>
  <c r="F46" i="2"/>
  <c r="E46" i="2"/>
  <c r="D46" i="2"/>
  <c r="O45" i="2"/>
  <c r="K45" i="2"/>
  <c r="I45" i="2"/>
  <c r="F45" i="2"/>
  <c r="L45" i="2" s="1"/>
  <c r="E45" i="2"/>
  <c r="D45" i="2"/>
  <c r="O44" i="2"/>
  <c r="K44" i="2"/>
  <c r="I44" i="2"/>
  <c r="F44" i="2"/>
  <c r="E44" i="2"/>
  <c r="D44" i="2"/>
  <c r="O43" i="2"/>
  <c r="K43" i="2"/>
  <c r="I43" i="2"/>
  <c r="F43" i="2"/>
  <c r="E43" i="2"/>
  <c r="D43" i="2"/>
  <c r="O42" i="2"/>
  <c r="K42" i="2"/>
  <c r="I42" i="2"/>
  <c r="F42" i="2"/>
  <c r="E42" i="2"/>
  <c r="D42" i="2"/>
  <c r="O41" i="2"/>
  <c r="K41" i="2"/>
  <c r="I41" i="2"/>
  <c r="F41" i="2"/>
  <c r="L41" i="2" s="1"/>
  <c r="E41" i="2"/>
  <c r="D41" i="2"/>
  <c r="O40" i="2"/>
  <c r="K40" i="2"/>
  <c r="I40" i="2"/>
  <c r="F40" i="2"/>
  <c r="E40" i="2"/>
  <c r="D40" i="2"/>
  <c r="O39" i="2"/>
  <c r="K39" i="2"/>
  <c r="I39" i="2"/>
  <c r="F39" i="2"/>
  <c r="E39" i="2"/>
  <c r="D39" i="2"/>
  <c r="O38" i="2"/>
  <c r="K38" i="2"/>
  <c r="I38" i="2"/>
  <c r="F38" i="2"/>
  <c r="E38" i="2"/>
  <c r="D38" i="2"/>
  <c r="O37" i="2"/>
  <c r="K37" i="2"/>
  <c r="I37" i="2"/>
  <c r="F37" i="2"/>
  <c r="L37" i="2" s="1"/>
  <c r="E37" i="2"/>
  <c r="D37" i="2"/>
  <c r="O36" i="2"/>
  <c r="K36" i="2"/>
  <c r="I36" i="2"/>
  <c r="F36" i="2"/>
  <c r="E36" i="2"/>
  <c r="D36" i="2"/>
  <c r="O35" i="2"/>
  <c r="K35" i="2"/>
  <c r="I35" i="2"/>
  <c r="F35" i="2"/>
  <c r="E35" i="2"/>
  <c r="D35" i="2"/>
  <c r="O34" i="2"/>
  <c r="K34" i="2"/>
  <c r="I34" i="2"/>
  <c r="F34" i="2"/>
  <c r="E34" i="2"/>
  <c r="D34" i="2"/>
  <c r="O33" i="2"/>
  <c r="K33" i="2"/>
  <c r="I33" i="2"/>
  <c r="F33" i="2"/>
  <c r="E33" i="2"/>
  <c r="D33" i="2"/>
  <c r="O32" i="2"/>
  <c r="K32" i="2"/>
  <c r="I32" i="2"/>
  <c r="F32" i="2"/>
  <c r="E32" i="2"/>
  <c r="D32" i="2"/>
  <c r="O31" i="2"/>
  <c r="K31" i="2"/>
  <c r="I31" i="2"/>
  <c r="F31" i="2"/>
  <c r="E31" i="2"/>
  <c r="D31" i="2"/>
  <c r="O30" i="2"/>
  <c r="K30" i="2"/>
  <c r="I30" i="2"/>
  <c r="F30" i="2"/>
  <c r="E30" i="2"/>
  <c r="D30" i="2"/>
  <c r="O29" i="2"/>
  <c r="K29" i="2"/>
  <c r="I29" i="2"/>
  <c r="F29" i="2"/>
  <c r="E29" i="2"/>
  <c r="D29" i="2"/>
  <c r="O28" i="2"/>
  <c r="K28" i="2"/>
  <c r="I28" i="2"/>
  <c r="F28" i="2"/>
  <c r="E28" i="2"/>
  <c r="D28" i="2"/>
  <c r="O27" i="2"/>
  <c r="K27" i="2"/>
  <c r="I27" i="2"/>
  <c r="F27" i="2"/>
  <c r="E27" i="2"/>
  <c r="D27" i="2"/>
  <c r="O26" i="2"/>
  <c r="K26" i="2"/>
  <c r="I26" i="2"/>
  <c r="F26" i="2"/>
  <c r="E26" i="2"/>
  <c r="D26" i="2"/>
  <c r="O25" i="2"/>
  <c r="K25" i="2"/>
  <c r="I25" i="2"/>
  <c r="F25" i="2"/>
  <c r="E25" i="2"/>
  <c r="D25" i="2"/>
  <c r="O24" i="2"/>
  <c r="K24" i="2"/>
  <c r="I24" i="2"/>
  <c r="F24" i="2"/>
  <c r="E24" i="2"/>
  <c r="D24" i="2"/>
  <c r="O23" i="2"/>
  <c r="K23" i="2"/>
  <c r="I23" i="2"/>
  <c r="F23" i="2"/>
  <c r="E23" i="2"/>
  <c r="D23" i="2"/>
  <c r="O22" i="2"/>
  <c r="K22" i="2"/>
  <c r="I22" i="2"/>
  <c r="F22" i="2"/>
  <c r="E22" i="2"/>
  <c r="D22" i="2"/>
  <c r="O21" i="2"/>
  <c r="K21" i="2"/>
  <c r="I21" i="2"/>
  <c r="F21" i="2"/>
  <c r="E21" i="2"/>
  <c r="D21" i="2"/>
  <c r="O20" i="2"/>
  <c r="K20" i="2"/>
  <c r="I20" i="2"/>
  <c r="F20" i="2"/>
  <c r="E20" i="2"/>
  <c r="D20" i="2"/>
  <c r="O19" i="2"/>
  <c r="K19" i="2"/>
  <c r="I19" i="2"/>
  <c r="F19" i="2"/>
  <c r="E19" i="2"/>
  <c r="D19" i="2"/>
  <c r="O18" i="2"/>
  <c r="K18" i="2"/>
  <c r="I18" i="2"/>
  <c r="F18" i="2"/>
  <c r="E18" i="2"/>
  <c r="D18" i="2"/>
  <c r="O17" i="2"/>
  <c r="K17" i="2"/>
  <c r="I17" i="2"/>
  <c r="F17" i="2"/>
  <c r="E17" i="2"/>
  <c r="D17" i="2"/>
  <c r="O16" i="2"/>
  <c r="K16" i="2"/>
  <c r="I16" i="2"/>
  <c r="F16" i="2"/>
  <c r="E16" i="2"/>
  <c r="D16" i="2"/>
  <c r="O15" i="2"/>
  <c r="K15" i="2"/>
  <c r="I15" i="2"/>
  <c r="F15" i="2"/>
  <c r="E15" i="2"/>
  <c r="D15" i="2"/>
  <c r="O14" i="2"/>
  <c r="K14" i="2"/>
  <c r="I14" i="2"/>
  <c r="F14" i="2"/>
  <c r="E14" i="2"/>
  <c r="D14" i="2"/>
  <c r="O13" i="2"/>
  <c r="K13" i="2"/>
  <c r="I13" i="2"/>
  <c r="F13" i="2"/>
  <c r="E13" i="2"/>
  <c r="D13" i="2"/>
  <c r="O12" i="2"/>
  <c r="K12" i="2"/>
  <c r="I12" i="2"/>
  <c r="F12" i="2"/>
  <c r="E12" i="2"/>
  <c r="D12" i="2"/>
  <c r="O11" i="2"/>
  <c r="K11" i="2"/>
  <c r="I11" i="2"/>
  <c r="F11" i="2"/>
  <c r="E11" i="2"/>
  <c r="D11" i="2"/>
  <c r="O10" i="2"/>
  <c r="K10" i="2"/>
  <c r="I10" i="2"/>
  <c r="F10" i="2"/>
  <c r="E10" i="2"/>
  <c r="D10" i="2"/>
  <c r="O9" i="2"/>
  <c r="K9" i="2"/>
  <c r="I9" i="2"/>
  <c r="F9" i="2"/>
  <c r="E9" i="2"/>
  <c r="D9" i="2"/>
  <c r="O8" i="2"/>
  <c r="K8" i="2"/>
  <c r="I8" i="2"/>
  <c r="F8" i="2"/>
  <c r="E8" i="2"/>
  <c r="D8" i="2"/>
  <c r="O7" i="2"/>
  <c r="K7" i="2"/>
  <c r="I7" i="2"/>
  <c r="F7" i="2"/>
  <c r="E7" i="2"/>
  <c r="D7" i="2"/>
  <c r="O6" i="2"/>
  <c r="K6" i="2"/>
  <c r="I6" i="2"/>
  <c r="F6" i="2"/>
  <c r="E6" i="2"/>
  <c r="D6" i="2"/>
  <c r="O5" i="2"/>
  <c r="K5" i="2"/>
  <c r="I5" i="2"/>
  <c r="F5" i="2"/>
  <c r="E5" i="2"/>
  <c r="D5" i="2"/>
  <c r="L68" i="2" l="1"/>
  <c r="L72" i="2"/>
  <c r="L76" i="2"/>
  <c r="L172" i="2"/>
  <c r="L184" i="2"/>
  <c r="L222" i="2"/>
  <c r="L228" i="2"/>
  <c r="L270" i="2"/>
  <c r="L456" i="2"/>
  <c r="J480" i="2"/>
  <c r="P476" i="2"/>
  <c r="J476" i="2"/>
  <c r="P491" i="2"/>
  <c r="L159" i="2"/>
  <c r="P155" i="2"/>
  <c r="J156" i="2"/>
  <c r="P146" i="2"/>
  <c r="P154" i="2"/>
  <c r="L56" i="2"/>
  <c r="L60" i="2"/>
  <c r="P395" i="2"/>
  <c r="L437" i="2"/>
  <c r="L455" i="2"/>
  <c r="L457" i="2"/>
  <c r="L459" i="2"/>
  <c r="L461" i="2"/>
  <c r="L483" i="2"/>
  <c r="L111" i="2"/>
  <c r="P22" i="2"/>
  <c r="P24" i="2"/>
  <c r="P26" i="2"/>
  <c r="P28" i="2"/>
  <c r="P38" i="2"/>
  <c r="P40" i="2"/>
  <c r="P42" i="2"/>
  <c r="P44" i="2"/>
  <c r="P58" i="2"/>
  <c r="J404" i="2"/>
  <c r="J406" i="2"/>
  <c r="J408" i="2"/>
  <c r="J410" i="2"/>
  <c r="L186" i="2"/>
  <c r="L200" i="2"/>
  <c r="L210" i="2"/>
  <c r="L236" i="2"/>
  <c r="L272" i="2"/>
  <c r="L274" i="2"/>
  <c r="L276" i="2"/>
  <c r="L378" i="2"/>
  <c r="L380" i="2"/>
  <c r="L382" i="2"/>
  <c r="L384" i="2"/>
  <c r="L386" i="2"/>
  <c r="J58" i="2"/>
  <c r="J60" i="2"/>
  <c r="P65" i="2"/>
  <c r="P67" i="2"/>
  <c r="P398" i="2"/>
  <c r="P400" i="2"/>
  <c r="P402" i="2"/>
  <c r="P404" i="2"/>
  <c r="J503" i="2"/>
  <c r="L503" i="2"/>
  <c r="P107" i="2"/>
  <c r="J108" i="2"/>
  <c r="P135" i="2"/>
  <c r="P139" i="2"/>
  <c r="P192" i="2"/>
  <c r="P194" i="2"/>
  <c r="P196" i="2"/>
  <c r="P198" i="2"/>
  <c r="J337" i="2"/>
  <c r="J351" i="2"/>
  <c r="J361" i="2"/>
  <c r="P455" i="2"/>
  <c r="P459" i="2"/>
  <c r="J501" i="2"/>
  <c r="L217" i="2"/>
  <c r="L221" i="2"/>
  <c r="L229" i="2"/>
  <c r="L307" i="2"/>
  <c r="L325" i="2"/>
  <c r="L339" i="2"/>
  <c r="L341" i="2"/>
  <c r="L347" i="2"/>
  <c r="L349" i="2"/>
  <c r="L357" i="2"/>
  <c r="L501" i="2"/>
  <c r="L5" i="2"/>
  <c r="L33" i="2"/>
  <c r="L65" i="2"/>
  <c r="L67" i="2"/>
  <c r="P126" i="2"/>
  <c r="P128" i="2"/>
  <c r="P130" i="2"/>
  <c r="L154" i="2"/>
  <c r="P217" i="2"/>
  <c r="P283" i="2"/>
  <c r="P285" i="2"/>
  <c r="P291" i="2"/>
  <c r="P293" i="2"/>
  <c r="P299" i="2"/>
  <c r="P301" i="2"/>
  <c r="P339" i="2"/>
  <c r="P341" i="2"/>
  <c r="P347" i="2"/>
  <c r="P349" i="2"/>
  <c r="P357" i="2"/>
  <c r="P440" i="2"/>
  <c r="P442" i="2"/>
  <c r="P444" i="2"/>
  <c r="P446" i="2"/>
  <c r="P448" i="2"/>
  <c r="J459" i="2"/>
  <c r="J461" i="2"/>
  <c r="J463" i="2"/>
  <c r="L466" i="2"/>
  <c r="P19" i="2"/>
  <c r="I49" i="3"/>
  <c r="I65" i="3"/>
  <c r="I73" i="3"/>
  <c r="I261" i="3"/>
  <c r="I265" i="3"/>
  <c r="I273" i="3"/>
  <c r="I413" i="3"/>
  <c r="I417" i="3"/>
  <c r="I421" i="3"/>
  <c r="I425" i="3"/>
  <c r="L147" i="2"/>
  <c r="L151" i="2"/>
  <c r="L232" i="2"/>
  <c r="L488" i="2"/>
  <c r="L7" i="2"/>
  <c r="L13" i="2"/>
  <c r="L17" i="2"/>
  <c r="L21" i="2"/>
  <c r="L23" i="2"/>
  <c r="L25" i="2"/>
  <c r="L29" i="2"/>
  <c r="L84" i="2"/>
  <c r="L88" i="2"/>
  <c r="L92" i="2"/>
  <c r="L104" i="2"/>
  <c r="L140" i="2"/>
  <c r="L205" i="2"/>
  <c r="L467" i="2"/>
  <c r="L471" i="2"/>
  <c r="L479" i="2"/>
  <c r="L496" i="2"/>
  <c r="L500" i="2"/>
  <c r="L9" i="2"/>
  <c r="L55" i="2"/>
  <c r="L108" i="2"/>
  <c r="L176" i="2"/>
  <c r="L188" i="2"/>
  <c r="L155" i="2"/>
  <c r="L331" i="2"/>
  <c r="L333" i="2"/>
  <c r="L131" i="2"/>
  <c r="L180" i="2"/>
  <c r="L315" i="2"/>
  <c r="L323" i="2"/>
  <c r="L439" i="2"/>
  <c r="L447" i="2"/>
  <c r="L449" i="2"/>
  <c r="L484" i="2"/>
  <c r="L61" i="2"/>
  <c r="L116" i="2"/>
  <c r="L120" i="2"/>
  <c r="L124" i="2"/>
  <c r="L163" i="2"/>
  <c r="L175" i="2"/>
  <c r="L179" i="2"/>
  <c r="L206" i="2"/>
  <c r="L225" i="2"/>
  <c r="L487" i="2"/>
  <c r="L83" i="2"/>
  <c r="L95" i="2"/>
  <c r="L99" i="2"/>
  <c r="L144" i="2"/>
  <c r="L148" i="2"/>
  <c r="L152" i="2"/>
  <c r="L156" i="2"/>
  <c r="L187" i="2"/>
  <c r="L191" i="2"/>
  <c r="L195" i="2"/>
  <c r="L216" i="2"/>
  <c r="L237" i="2"/>
  <c r="L245" i="2"/>
  <c r="L257" i="2"/>
  <c r="L261" i="2"/>
  <c r="L273" i="2"/>
  <c r="L277" i="2"/>
  <c r="L413" i="2"/>
  <c r="L419" i="2"/>
  <c r="L435" i="2"/>
  <c r="L464" i="2"/>
  <c r="L468" i="2"/>
  <c r="L472" i="2"/>
  <c r="L480" i="2"/>
  <c r="L499" i="2"/>
  <c r="J313" i="2"/>
  <c r="J319" i="2"/>
  <c r="I177" i="3"/>
  <c r="J177" i="3" s="1"/>
  <c r="I185" i="3"/>
  <c r="J185" i="3" s="1"/>
  <c r="I14" i="3"/>
  <c r="J14" i="3" s="1"/>
  <c r="I86" i="3"/>
  <c r="J86" i="3" s="1"/>
  <c r="I118" i="3"/>
  <c r="J118" i="3" s="1"/>
  <c r="I370" i="3"/>
  <c r="J370" i="3" s="1"/>
  <c r="I378" i="3"/>
  <c r="J378" i="3" s="1"/>
  <c r="I402" i="3"/>
  <c r="J402" i="3" s="1"/>
  <c r="I434" i="3"/>
  <c r="J434" i="3" s="1"/>
  <c r="I442" i="3"/>
  <c r="J442" i="3" s="1"/>
  <c r="I466" i="3"/>
  <c r="J466" i="3" s="1"/>
  <c r="I474" i="3"/>
  <c r="J474" i="3" s="1"/>
  <c r="I29" i="3"/>
  <c r="J29" i="3" s="1"/>
  <c r="I45" i="3"/>
  <c r="J45" i="3" s="1"/>
  <c r="I77" i="3"/>
  <c r="J77" i="3" s="1"/>
  <c r="I85" i="3"/>
  <c r="J85" i="3" s="1"/>
  <c r="I44" i="3"/>
  <c r="J44" i="3" s="1"/>
  <c r="I54" i="3"/>
  <c r="J54" i="3" s="1"/>
  <c r="I410" i="3"/>
  <c r="J410" i="3" s="1"/>
  <c r="I5" i="3"/>
  <c r="J5" i="3" s="1"/>
  <c r="I13" i="3"/>
  <c r="J13" i="3" s="1"/>
  <c r="I53" i="3"/>
  <c r="J53" i="3" s="1"/>
  <c r="I199" i="3"/>
  <c r="J199" i="3" s="1"/>
  <c r="I239" i="3"/>
  <c r="J239" i="3" s="1"/>
  <c r="I243" i="3"/>
  <c r="J243" i="3" s="1"/>
  <c r="I255" i="3"/>
  <c r="J255" i="3" s="1"/>
  <c r="I259" i="3"/>
  <c r="J259" i="3" s="1"/>
  <c r="I271" i="3"/>
  <c r="J271" i="3" s="1"/>
  <c r="I275" i="3"/>
  <c r="J275" i="3" s="1"/>
  <c r="I287" i="3"/>
  <c r="J287" i="3" s="1"/>
  <c r="I291" i="3"/>
  <c r="J291" i="3" s="1"/>
  <c r="I303" i="3"/>
  <c r="J303" i="3" s="1"/>
  <c r="I311" i="3"/>
  <c r="J311" i="3" s="1"/>
  <c r="I319" i="3"/>
  <c r="J319" i="3" s="1"/>
  <c r="I327" i="3"/>
  <c r="J327" i="3" s="1"/>
  <c r="J242" i="2"/>
  <c r="I223" i="3"/>
  <c r="J223" i="3" s="1"/>
  <c r="P53" i="2"/>
  <c r="P266" i="2"/>
  <c r="P375" i="2"/>
  <c r="P397" i="2"/>
  <c r="P56" i="2"/>
  <c r="J249" i="2"/>
  <c r="J253" i="2"/>
  <c r="J255" i="2"/>
  <c r="J257" i="2"/>
  <c r="J420" i="2"/>
  <c r="J422" i="2"/>
  <c r="J424" i="2"/>
  <c r="J426" i="2"/>
  <c r="J428" i="2"/>
  <c r="J430" i="2"/>
  <c r="J432" i="2"/>
  <c r="J434" i="2"/>
  <c r="J436" i="2"/>
  <c r="J469" i="2"/>
  <c r="J471" i="2"/>
  <c r="J488" i="2"/>
  <c r="J120" i="2"/>
  <c r="J28" i="2"/>
  <c r="J30" i="2"/>
  <c r="L91" i="2"/>
  <c r="L112" i="2"/>
  <c r="J128" i="2"/>
  <c r="J136" i="2"/>
  <c r="L162" i="2"/>
  <c r="J209" i="2"/>
  <c r="L212" i="2"/>
  <c r="L249" i="2"/>
  <c r="L253" i="2"/>
  <c r="J283" i="2"/>
  <c r="J289" i="2"/>
  <c r="J305" i="2"/>
  <c r="L414" i="2"/>
  <c r="L416" i="2"/>
  <c r="L418" i="2"/>
  <c r="L420" i="2"/>
  <c r="L422" i="2"/>
  <c r="L424" i="2"/>
  <c r="L426" i="2"/>
  <c r="L428" i="2"/>
  <c r="L430" i="2"/>
  <c r="L432" i="2"/>
  <c r="L434" i="2"/>
  <c r="J448" i="2"/>
  <c r="J450" i="2"/>
  <c r="J452" i="2"/>
  <c r="J454" i="2"/>
  <c r="J456" i="2"/>
  <c r="J481" i="2"/>
  <c r="J483" i="2"/>
  <c r="L486" i="2"/>
  <c r="J500" i="2"/>
  <c r="J32" i="2"/>
  <c r="L114" i="2"/>
  <c r="J132" i="2"/>
  <c r="J140" i="2"/>
  <c r="L160" i="2"/>
  <c r="L22" i="2"/>
  <c r="L24" i="2"/>
  <c r="L26" i="2"/>
  <c r="L28" i="2"/>
  <c r="J44" i="2"/>
  <c r="J48" i="2"/>
  <c r="L51" i="2"/>
  <c r="J69" i="2"/>
  <c r="J88" i="2"/>
  <c r="P91" i="2"/>
  <c r="J92" i="2"/>
  <c r="P118" i="2"/>
  <c r="L126" i="2"/>
  <c r="L128" i="2"/>
  <c r="L130" i="2"/>
  <c r="J148" i="2"/>
  <c r="J196" i="2"/>
  <c r="J200" i="2"/>
  <c r="P249" i="2"/>
  <c r="P253" i="2"/>
  <c r="P255" i="2"/>
  <c r="L283" i="2"/>
  <c r="L285" i="2"/>
  <c r="L291" i="2"/>
  <c r="L293" i="2"/>
  <c r="L299" i="2"/>
  <c r="L301" i="2"/>
  <c r="L326" i="2"/>
  <c r="L328" i="2"/>
  <c r="L330" i="2"/>
  <c r="L332" i="2"/>
  <c r="L395" i="2"/>
  <c r="L397" i="2"/>
  <c r="P414" i="2"/>
  <c r="P416" i="2"/>
  <c r="P418" i="2"/>
  <c r="P420" i="2"/>
  <c r="P422" i="2"/>
  <c r="P424" i="2"/>
  <c r="P426" i="2"/>
  <c r="P428" i="2"/>
  <c r="P430" i="2"/>
  <c r="P432" i="2"/>
  <c r="P434" i="2"/>
  <c r="J468" i="2"/>
  <c r="L481" i="2"/>
  <c r="J489" i="2"/>
  <c r="J491" i="2"/>
  <c r="J493" i="2"/>
  <c r="J495" i="2"/>
  <c r="I109" i="3"/>
  <c r="J109" i="3" s="1"/>
  <c r="I117" i="3"/>
  <c r="J117" i="3" s="1"/>
  <c r="I145" i="3"/>
  <c r="J145" i="3" s="1"/>
  <c r="I149" i="3"/>
  <c r="J149" i="3" s="1"/>
  <c r="I24" i="3"/>
  <c r="J24" i="3" s="1"/>
  <c r="I40" i="3"/>
  <c r="J40" i="3" s="1"/>
  <c r="I136" i="3"/>
  <c r="J136" i="3" s="1"/>
  <c r="I144" i="3"/>
  <c r="J144" i="3" s="1"/>
  <c r="I188" i="3"/>
  <c r="J188" i="3" s="1"/>
  <c r="I208" i="3"/>
  <c r="J208" i="3" s="1"/>
  <c r="I352" i="3"/>
  <c r="J352" i="3" s="1"/>
  <c r="I360" i="3"/>
  <c r="J360" i="3" s="1"/>
  <c r="I227" i="3"/>
  <c r="J227" i="3" s="1"/>
  <c r="J281" i="2"/>
  <c r="J218" i="2"/>
  <c r="J239" i="2"/>
  <c r="J247" i="2"/>
  <c r="J486" i="2"/>
  <c r="J490" i="2"/>
  <c r="J466" i="2"/>
  <c r="J125" i="2"/>
  <c r="J280" i="2"/>
  <c r="J335" i="2"/>
  <c r="J353" i="2"/>
  <c r="J445" i="2"/>
  <c r="J474" i="2"/>
  <c r="L6" i="2"/>
  <c r="L8" i="2"/>
  <c r="L10" i="2"/>
  <c r="L96" i="2"/>
  <c r="L102" i="2"/>
  <c r="L171" i="2"/>
  <c r="L258" i="2"/>
  <c r="L260" i="2"/>
  <c r="L262" i="2"/>
  <c r="L308" i="2"/>
  <c r="L312" i="2"/>
  <c r="L314" i="2"/>
  <c r="L316" i="2"/>
  <c r="L318" i="2"/>
  <c r="L366" i="2"/>
  <c r="L368" i="2"/>
  <c r="L12" i="2"/>
  <c r="L74" i="2"/>
  <c r="L98" i="2"/>
  <c r="L100" i="2"/>
  <c r="L167" i="2"/>
  <c r="L178" i="2"/>
  <c r="L226" i="2"/>
  <c r="L241" i="2"/>
  <c r="L264" i="2"/>
  <c r="L269" i="2"/>
  <c r="L310" i="2"/>
  <c r="L364" i="2"/>
  <c r="P6" i="2"/>
  <c r="P8" i="2"/>
  <c r="P12" i="2"/>
  <c r="J53" i="2"/>
  <c r="P96" i="2"/>
  <c r="P98" i="2"/>
  <c r="P100" i="2"/>
  <c r="P102" i="2"/>
  <c r="J164" i="2"/>
  <c r="P167" i="2"/>
  <c r="J168" i="2"/>
  <c r="P171" i="2"/>
  <c r="J172" i="2"/>
  <c r="P178" i="2"/>
  <c r="J188" i="2"/>
  <c r="J225" i="2"/>
  <c r="P226" i="2"/>
  <c r="P241" i="2"/>
  <c r="P258" i="2"/>
  <c r="P260" i="2"/>
  <c r="J261" i="2"/>
  <c r="P262" i="2"/>
  <c r="P264" i="2"/>
  <c r="L266" i="2"/>
  <c r="P269" i="2"/>
  <c r="J274" i="2"/>
  <c r="J278" i="2"/>
  <c r="P308" i="2"/>
  <c r="P310" i="2"/>
  <c r="P312" i="2"/>
  <c r="P314" i="2"/>
  <c r="P316" i="2"/>
  <c r="P318" i="2"/>
  <c r="J332" i="2"/>
  <c r="J334" i="2"/>
  <c r="P364" i="2"/>
  <c r="P366" i="2"/>
  <c r="P368" i="2"/>
  <c r="J380" i="2"/>
  <c r="J382" i="2"/>
  <c r="J384" i="2"/>
  <c r="J386" i="2"/>
  <c r="J388" i="2"/>
  <c r="J10" i="2"/>
  <c r="J12" i="2"/>
  <c r="J16" i="2"/>
  <c r="L38" i="2"/>
  <c r="L40" i="2"/>
  <c r="L42" i="2"/>
  <c r="L44" i="2"/>
  <c r="J76" i="2"/>
  <c r="L86" i="2"/>
  <c r="J100" i="2"/>
  <c r="J104" i="2"/>
  <c r="L107" i="2"/>
  <c r="P112" i="2"/>
  <c r="P114" i="2"/>
  <c r="L118" i="2"/>
  <c r="L135" i="2"/>
  <c r="L139" i="2"/>
  <c r="L146" i="2"/>
  <c r="P162" i="2"/>
  <c r="J180" i="2"/>
  <c r="P186" i="2"/>
  <c r="L192" i="2"/>
  <c r="L194" i="2"/>
  <c r="L196" i="2"/>
  <c r="L198" i="2"/>
  <c r="P212" i="2"/>
  <c r="J231" i="2"/>
  <c r="J233" i="2"/>
  <c r="P236" i="2"/>
  <c r="J266" i="2"/>
  <c r="J269" i="2"/>
  <c r="P272" i="2"/>
  <c r="J273" i="2"/>
  <c r="P274" i="2"/>
  <c r="P276" i="2"/>
  <c r="J316" i="2"/>
  <c r="J318" i="2"/>
  <c r="J320" i="2"/>
  <c r="J322" i="2"/>
  <c r="P326" i="2"/>
  <c r="P328" i="2"/>
  <c r="P330" i="2"/>
  <c r="P332" i="2"/>
  <c r="J366" i="2"/>
  <c r="J368" i="2"/>
  <c r="J370" i="2"/>
  <c r="P378" i="2"/>
  <c r="P380" i="2"/>
  <c r="P382" i="2"/>
  <c r="P384" i="2"/>
  <c r="P386" i="2"/>
  <c r="L398" i="2"/>
  <c r="L400" i="2"/>
  <c r="L402" i="2"/>
  <c r="L404" i="2"/>
  <c r="L440" i="2"/>
  <c r="L442" i="2"/>
  <c r="L444" i="2"/>
  <c r="L446" i="2"/>
  <c r="L448" i="2"/>
  <c r="L469" i="2"/>
  <c r="L474" i="2"/>
  <c r="L476" i="2"/>
  <c r="L478" i="2"/>
  <c r="L489" i="2"/>
  <c r="L491" i="2"/>
  <c r="L493" i="2"/>
  <c r="L498" i="2"/>
  <c r="P29" i="2"/>
  <c r="P405" i="2"/>
  <c r="P435" i="2"/>
  <c r="P499" i="2"/>
  <c r="P9" i="2"/>
  <c r="P18" i="2"/>
  <c r="P20" i="2"/>
  <c r="P25" i="2"/>
  <c r="P34" i="2"/>
  <c r="P36" i="2"/>
  <c r="P41" i="2"/>
  <c r="P50" i="2"/>
  <c r="P52" i="2"/>
  <c r="P59" i="2"/>
  <c r="P64" i="2"/>
  <c r="P66" i="2"/>
  <c r="P75" i="2"/>
  <c r="P80" i="2"/>
  <c r="P82" i="2"/>
  <c r="P87" i="2"/>
  <c r="P92" i="2"/>
  <c r="P94" i="2"/>
  <c r="P99" i="2"/>
  <c r="P103" i="2"/>
  <c r="P108" i="2"/>
  <c r="P110" i="2"/>
  <c r="P119" i="2"/>
  <c r="P127" i="2"/>
  <c r="P140" i="2"/>
  <c r="P142" i="2"/>
  <c r="P148" i="2"/>
  <c r="P150" i="2"/>
  <c r="P156" i="2"/>
  <c r="P158" i="2"/>
  <c r="P172" i="2"/>
  <c r="P174" i="2"/>
  <c r="P180" i="2"/>
  <c r="P182" i="2"/>
  <c r="P188" i="2"/>
  <c r="P190" i="2"/>
  <c r="P195" i="2"/>
  <c r="P199" i="2"/>
  <c r="P211" i="2"/>
  <c r="P213" i="2"/>
  <c r="P225" i="2"/>
  <c r="P227" i="2"/>
  <c r="P237" i="2"/>
  <c r="P248" i="2"/>
  <c r="P252" i="2"/>
  <c r="P256" i="2"/>
  <c r="P261" i="2"/>
  <c r="P263" i="2"/>
  <c r="P265" i="2"/>
  <c r="P268" i="2"/>
  <c r="P273" i="2"/>
  <c r="P282" i="2"/>
  <c r="P286" i="2"/>
  <c r="P288" i="2"/>
  <c r="P290" i="2"/>
  <c r="P292" i="2"/>
  <c r="P294" i="2"/>
  <c r="P296" i="2"/>
  <c r="P298" i="2"/>
  <c r="P300" i="2"/>
  <c r="P302" i="2"/>
  <c r="P304" i="2"/>
  <c r="P306" i="2"/>
  <c r="P315" i="2"/>
  <c r="P317" i="2"/>
  <c r="P324" i="2"/>
  <c r="P331" i="2"/>
  <c r="P336" i="2"/>
  <c r="P338" i="2"/>
  <c r="P340" i="2"/>
  <c r="P342" i="2"/>
  <c r="P344" i="2"/>
  <c r="P346" i="2"/>
  <c r="P348" i="2"/>
  <c r="P350" i="2"/>
  <c r="P354" i="2"/>
  <c r="P356" i="2"/>
  <c r="P358" i="2"/>
  <c r="P360" i="2"/>
  <c r="P362" i="2"/>
  <c r="P365" i="2"/>
  <c r="P372" i="2"/>
  <c r="P374" i="2"/>
  <c r="P376" i="2"/>
  <c r="P379" i="2"/>
  <c r="P390" i="2"/>
  <c r="P392" i="2"/>
  <c r="P394" i="2"/>
  <c r="P396" i="2"/>
  <c r="P403" i="2"/>
  <c r="P412" i="2"/>
  <c r="P419" i="2"/>
  <c r="P421" i="2"/>
  <c r="P427" i="2"/>
  <c r="P429" i="2"/>
  <c r="P438" i="2"/>
  <c r="P447" i="2"/>
  <c r="P456" i="2"/>
  <c r="P460" i="2"/>
  <c r="P468" i="2"/>
  <c r="P475" i="2"/>
  <c r="P480" i="2"/>
  <c r="P488" i="2"/>
  <c r="P492" i="2"/>
  <c r="P500" i="2"/>
  <c r="Z5" i="14"/>
  <c r="X5" i="14"/>
  <c r="V5" i="14"/>
  <c r="Z9" i="14"/>
  <c r="X9" i="14"/>
  <c r="V9" i="14"/>
  <c r="Z13" i="14"/>
  <c r="X13" i="14"/>
  <c r="V13" i="14"/>
  <c r="Z17" i="14"/>
  <c r="X17" i="14"/>
  <c r="V17" i="14"/>
  <c r="Z21" i="14"/>
  <c r="X21" i="14"/>
  <c r="V21" i="14"/>
  <c r="Z25" i="14"/>
  <c r="X25" i="14"/>
  <c r="V25" i="14"/>
  <c r="Z29" i="14"/>
  <c r="X29" i="14"/>
  <c r="V29" i="14"/>
  <c r="Z33" i="14"/>
  <c r="X33" i="14"/>
  <c r="V33" i="14"/>
  <c r="Z37" i="14"/>
  <c r="X37" i="14"/>
  <c r="V37" i="14"/>
  <c r="Z41" i="14"/>
  <c r="X41" i="14"/>
  <c r="V41" i="14"/>
  <c r="Z45" i="14"/>
  <c r="X45" i="14"/>
  <c r="V45" i="14"/>
  <c r="Z49" i="14"/>
  <c r="X49" i="14"/>
  <c r="V49" i="14"/>
  <c r="Z53" i="14"/>
  <c r="X53" i="14"/>
  <c r="V53" i="14"/>
  <c r="Z57" i="14"/>
  <c r="X57" i="14"/>
  <c r="V57" i="14"/>
  <c r="Z61" i="14"/>
  <c r="X61" i="14"/>
  <c r="V61" i="14"/>
  <c r="Z65" i="14"/>
  <c r="X65" i="14"/>
  <c r="V65" i="14"/>
  <c r="Z69" i="14"/>
  <c r="X69" i="14"/>
  <c r="V69" i="14"/>
  <c r="Z73" i="14"/>
  <c r="X73" i="14"/>
  <c r="V73" i="14"/>
  <c r="Z77" i="14"/>
  <c r="X77" i="14"/>
  <c r="V77" i="14"/>
  <c r="Z81" i="14"/>
  <c r="X81" i="14"/>
  <c r="V81" i="14"/>
  <c r="Z85" i="14"/>
  <c r="X85" i="14"/>
  <c r="V85" i="14"/>
  <c r="Z89" i="14"/>
  <c r="X89" i="14"/>
  <c r="V89" i="14"/>
  <c r="Z93" i="14"/>
  <c r="X93" i="14"/>
  <c r="V93" i="14"/>
  <c r="Z97" i="14"/>
  <c r="X97" i="14"/>
  <c r="V97" i="14"/>
  <c r="Z101" i="14"/>
  <c r="X101" i="14"/>
  <c r="V101" i="14"/>
  <c r="Z105" i="14"/>
  <c r="X105" i="14"/>
  <c r="V105" i="14"/>
  <c r="Z109" i="14"/>
  <c r="X109" i="14"/>
  <c r="V109" i="14"/>
  <c r="Z113" i="14"/>
  <c r="X113" i="14"/>
  <c r="V113" i="14"/>
  <c r="Z117" i="14"/>
  <c r="X117" i="14"/>
  <c r="V117" i="14"/>
  <c r="Z121" i="14"/>
  <c r="X121" i="14"/>
  <c r="V121" i="14"/>
  <c r="Z125" i="14"/>
  <c r="X125" i="14"/>
  <c r="V125" i="14"/>
  <c r="Z129" i="14"/>
  <c r="X129" i="14"/>
  <c r="V129" i="14"/>
  <c r="Z133" i="14"/>
  <c r="X133" i="14"/>
  <c r="V133" i="14"/>
  <c r="Z137" i="14"/>
  <c r="X137" i="14"/>
  <c r="V137" i="14"/>
  <c r="Z141" i="14"/>
  <c r="X141" i="14"/>
  <c r="V141" i="14"/>
  <c r="Z145" i="14"/>
  <c r="X145" i="14"/>
  <c r="V145" i="14"/>
  <c r="Z149" i="14"/>
  <c r="X149" i="14"/>
  <c r="V149" i="14"/>
  <c r="Z153" i="14"/>
  <c r="X153" i="14"/>
  <c r="V153" i="14"/>
  <c r="Z157" i="14"/>
  <c r="X157" i="14"/>
  <c r="V157" i="14"/>
  <c r="Z161" i="14"/>
  <c r="X161" i="14"/>
  <c r="V161" i="14"/>
  <c r="Z165" i="14"/>
  <c r="X165" i="14"/>
  <c r="V165" i="14"/>
  <c r="Z169" i="14"/>
  <c r="X169" i="14"/>
  <c r="V169" i="14"/>
  <c r="Z173" i="14"/>
  <c r="X173" i="14"/>
  <c r="V173" i="14"/>
  <c r="Z177" i="14"/>
  <c r="X177" i="14"/>
  <c r="V177" i="14"/>
  <c r="Z181" i="14"/>
  <c r="X181" i="14"/>
  <c r="V181" i="14"/>
  <c r="Z185" i="14"/>
  <c r="X185" i="14"/>
  <c r="V185" i="14"/>
  <c r="Z189" i="14"/>
  <c r="X189" i="14"/>
  <c r="V189" i="14"/>
  <c r="Z193" i="14"/>
  <c r="X193" i="14"/>
  <c r="V193" i="14"/>
  <c r="Z197" i="14"/>
  <c r="X197" i="14"/>
  <c r="V197" i="14"/>
  <c r="Z201" i="14"/>
  <c r="X201" i="14"/>
  <c r="V201" i="14"/>
  <c r="Z205" i="14"/>
  <c r="X205" i="14"/>
  <c r="V205" i="14"/>
  <c r="Z209" i="14"/>
  <c r="X209" i="14"/>
  <c r="V209" i="14"/>
  <c r="Z213" i="14"/>
  <c r="X213" i="14"/>
  <c r="V213" i="14"/>
  <c r="Z217" i="14"/>
  <c r="X217" i="14"/>
  <c r="V217" i="14"/>
  <c r="Z221" i="14"/>
  <c r="X221" i="14"/>
  <c r="V221" i="14"/>
  <c r="Z225" i="14"/>
  <c r="X225" i="14"/>
  <c r="V225" i="14"/>
  <c r="Z229" i="14"/>
  <c r="X229" i="14"/>
  <c r="V229" i="14"/>
  <c r="Z233" i="14"/>
  <c r="X233" i="14"/>
  <c r="V233" i="14"/>
  <c r="Z237" i="14"/>
  <c r="X237" i="14"/>
  <c r="V237" i="14"/>
  <c r="Z241" i="14"/>
  <c r="X241" i="14"/>
  <c r="V241" i="14"/>
  <c r="Z245" i="14"/>
  <c r="X245" i="14"/>
  <c r="V245" i="14"/>
  <c r="Z249" i="14"/>
  <c r="X249" i="14"/>
  <c r="V249" i="14"/>
  <c r="Z253" i="14"/>
  <c r="X253" i="14"/>
  <c r="V253" i="14"/>
  <c r="Z257" i="14"/>
  <c r="X257" i="14"/>
  <c r="V257" i="14"/>
  <c r="Z261" i="14"/>
  <c r="X261" i="14"/>
  <c r="V261" i="14"/>
  <c r="Z265" i="14"/>
  <c r="X265" i="14"/>
  <c r="V265" i="14"/>
  <c r="Z269" i="14"/>
  <c r="X269" i="14"/>
  <c r="V269" i="14"/>
  <c r="Z273" i="14"/>
  <c r="X273" i="14"/>
  <c r="V273" i="14"/>
  <c r="Z277" i="14"/>
  <c r="X277" i="14"/>
  <c r="V277" i="14"/>
  <c r="Z281" i="14"/>
  <c r="X281" i="14"/>
  <c r="V281" i="14"/>
  <c r="Z285" i="14"/>
  <c r="X285" i="14"/>
  <c r="V285" i="14"/>
  <c r="Z289" i="14"/>
  <c r="X289" i="14"/>
  <c r="V289" i="14"/>
  <c r="Z293" i="14"/>
  <c r="X293" i="14"/>
  <c r="V293" i="14"/>
  <c r="Z297" i="14"/>
  <c r="X297" i="14"/>
  <c r="V297" i="14"/>
  <c r="Z301" i="14"/>
  <c r="X301" i="14"/>
  <c r="V301" i="14"/>
  <c r="Z305" i="14"/>
  <c r="X305" i="14"/>
  <c r="V305" i="14"/>
  <c r="Z309" i="14"/>
  <c r="X309" i="14"/>
  <c r="V309" i="14"/>
  <c r="Z313" i="14"/>
  <c r="X313" i="14"/>
  <c r="V313" i="14"/>
  <c r="Z317" i="14"/>
  <c r="X317" i="14"/>
  <c r="V317" i="14"/>
  <c r="Z321" i="14"/>
  <c r="X321" i="14"/>
  <c r="V321" i="14"/>
  <c r="Z325" i="14"/>
  <c r="X325" i="14"/>
  <c r="V325" i="14"/>
  <c r="Z329" i="14"/>
  <c r="X329" i="14"/>
  <c r="V329" i="14"/>
  <c r="Z333" i="14"/>
  <c r="X333" i="14"/>
  <c r="V333" i="14"/>
  <c r="Z337" i="14"/>
  <c r="X337" i="14"/>
  <c r="V337" i="14"/>
  <c r="Z341" i="14"/>
  <c r="X341" i="14"/>
  <c r="V341" i="14"/>
  <c r="Z345" i="14"/>
  <c r="X345" i="14"/>
  <c r="V345" i="14"/>
  <c r="Z349" i="14"/>
  <c r="X349" i="14"/>
  <c r="V349" i="14"/>
  <c r="Z353" i="14"/>
  <c r="X353" i="14"/>
  <c r="V353" i="14"/>
  <c r="Z357" i="14"/>
  <c r="X357" i="14"/>
  <c r="V357" i="14"/>
  <c r="Z361" i="14"/>
  <c r="X361" i="14"/>
  <c r="V361" i="14"/>
  <c r="Z365" i="14"/>
  <c r="X365" i="14"/>
  <c r="V365" i="14"/>
  <c r="Z369" i="14"/>
  <c r="X369" i="14"/>
  <c r="V369" i="14"/>
  <c r="Z373" i="14"/>
  <c r="X373" i="14"/>
  <c r="V373" i="14"/>
  <c r="Z377" i="14"/>
  <c r="X377" i="14"/>
  <c r="V377" i="14"/>
  <c r="Z381" i="14"/>
  <c r="X381" i="14"/>
  <c r="V381" i="14"/>
  <c r="Z385" i="14"/>
  <c r="X385" i="14"/>
  <c r="V385" i="14"/>
  <c r="Z389" i="14"/>
  <c r="X389" i="14"/>
  <c r="V389" i="14"/>
  <c r="Z393" i="14"/>
  <c r="X393" i="14"/>
  <c r="V393" i="14"/>
  <c r="Z397" i="14"/>
  <c r="X397" i="14"/>
  <c r="V397" i="14"/>
  <c r="Z401" i="14"/>
  <c r="X401" i="14"/>
  <c r="V401" i="14"/>
  <c r="Z405" i="14"/>
  <c r="X405" i="14"/>
  <c r="V405" i="14"/>
  <c r="Z409" i="14"/>
  <c r="X409" i="14"/>
  <c r="V409" i="14"/>
  <c r="Z413" i="14"/>
  <c r="V413" i="14"/>
  <c r="X413" i="14"/>
  <c r="Z417" i="14"/>
  <c r="X417" i="14"/>
  <c r="V417" i="14"/>
  <c r="Z421" i="14"/>
  <c r="V421" i="14"/>
  <c r="X421" i="14"/>
  <c r="Z425" i="14"/>
  <c r="X425" i="14"/>
  <c r="V425" i="14"/>
  <c r="Z429" i="14"/>
  <c r="X429" i="14"/>
  <c r="V429" i="14"/>
  <c r="Z433" i="14"/>
  <c r="X433" i="14"/>
  <c r="V433" i="14"/>
  <c r="Z437" i="14"/>
  <c r="X437" i="14"/>
  <c r="V437" i="14"/>
  <c r="Z441" i="14"/>
  <c r="X441" i="14"/>
  <c r="V441" i="14"/>
  <c r="Z445" i="14"/>
  <c r="X445" i="14"/>
  <c r="V445" i="14"/>
  <c r="Z449" i="14"/>
  <c r="X449" i="14"/>
  <c r="V449" i="14"/>
  <c r="Z453" i="14"/>
  <c r="X453" i="14"/>
  <c r="V453" i="14"/>
  <c r="Z457" i="14"/>
  <c r="X457" i="14"/>
  <c r="V457" i="14"/>
  <c r="Z461" i="14"/>
  <c r="V461" i="14"/>
  <c r="X461" i="14"/>
  <c r="Z465" i="14"/>
  <c r="X465" i="14"/>
  <c r="V465" i="14"/>
  <c r="Z469" i="14"/>
  <c r="X469" i="14"/>
  <c r="V469" i="14"/>
  <c r="Z473" i="14"/>
  <c r="X473" i="14"/>
  <c r="V473" i="14"/>
  <c r="Z477" i="14"/>
  <c r="V477" i="14"/>
  <c r="X477" i="14"/>
  <c r="Z481" i="14"/>
  <c r="X481" i="14"/>
  <c r="V481" i="14"/>
  <c r="Z485" i="14"/>
  <c r="X485" i="14"/>
  <c r="V485" i="14"/>
  <c r="Z489" i="14"/>
  <c r="X489" i="14"/>
  <c r="V489" i="14"/>
  <c r="Z493" i="14"/>
  <c r="V493" i="14"/>
  <c r="X493" i="14"/>
  <c r="Z497" i="14"/>
  <c r="X497" i="14"/>
  <c r="V497" i="14"/>
  <c r="Z501" i="14"/>
  <c r="X501" i="14"/>
  <c r="V501" i="14"/>
  <c r="P239" i="2"/>
  <c r="P387" i="2"/>
  <c r="P449" i="2"/>
  <c r="P479" i="2"/>
  <c r="P487" i="2"/>
  <c r="Z6" i="14"/>
  <c r="X6" i="14"/>
  <c r="V6" i="14"/>
  <c r="X10" i="14"/>
  <c r="Z10" i="14"/>
  <c r="V10" i="14"/>
  <c r="Z14" i="14"/>
  <c r="X14" i="14"/>
  <c r="V14" i="14"/>
  <c r="Z18" i="14"/>
  <c r="X18" i="14"/>
  <c r="V18" i="14"/>
  <c r="Z22" i="14"/>
  <c r="X22" i="14"/>
  <c r="V22" i="14"/>
  <c r="X26" i="14"/>
  <c r="V26" i="14"/>
  <c r="Z26" i="14"/>
  <c r="Z30" i="14"/>
  <c r="X30" i="14"/>
  <c r="V30" i="14"/>
  <c r="Z34" i="14"/>
  <c r="X34" i="14"/>
  <c r="V34" i="14"/>
  <c r="Z38" i="14"/>
  <c r="X38" i="14"/>
  <c r="V38" i="14"/>
  <c r="Z42" i="14"/>
  <c r="X42" i="14"/>
  <c r="V42" i="14"/>
  <c r="Z46" i="14"/>
  <c r="X46" i="14"/>
  <c r="V46" i="14"/>
  <c r="Z50" i="14"/>
  <c r="X50" i="14"/>
  <c r="V50" i="14"/>
  <c r="Z54" i="14"/>
  <c r="X54" i="14"/>
  <c r="V54" i="14"/>
  <c r="X58" i="14"/>
  <c r="Z58" i="14"/>
  <c r="V58" i="14"/>
  <c r="Z62" i="14"/>
  <c r="X62" i="14"/>
  <c r="V62" i="14"/>
  <c r="Z66" i="14"/>
  <c r="X66" i="14"/>
  <c r="V66" i="14"/>
  <c r="Z70" i="14"/>
  <c r="X70" i="14"/>
  <c r="V70" i="14"/>
  <c r="Z74" i="14"/>
  <c r="X74" i="14"/>
  <c r="V74" i="14"/>
  <c r="Z78" i="14"/>
  <c r="X78" i="14"/>
  <c r="V78" i="14"/>
  <c r="Z82" i="14"/>
  <c r="X82" i="14"/>
  <c r="V82" i="14"/>
  <c r="Z86" i="14"/>
  <c r="X86" i="14"/>
  <c r="V86" i="14"/>
  <c r="X90" i="14"/>
  <c r="Z90" i="14"/>
  <c r="V90" i="14"/>
  <c r="Z94" i="14"/>
  <c r="X94" i="14"/>
  <c r="V94" i="14"/>
  <c r="Z98" i="14"/>
  <c r="X98" i="14"/>
  <c r="V98" i="14"/>
  <c r="Z102" i="14"/>
  <c r="X102" i="14"/>
  <c r="V102" i="14"/>
  <c r="Z106" i="14"/>
  <c r="X106" i="14"/>
  <c r="V106" i="14"/>
  <c r="Z110" i="14"/>
  <c r="X110" i="14"/>
  <c r="V110" i="14"/>
  <c r="Z114" i="14"/>
  <c r="X114" i="14"/>
  <c r="V114" i="14"/>
  <c r="Z118" i="14"/>
  <c r="X118" i="14"/>
  <c r="V118" i="14"/>
  <c r="X122" i="14"/>
  <c r="Z122" i="14"/>
  <c r="V122" i="14"/>
  <c r="Z126" i="14"/>
  <c r="X126" i="14"/>
  <c r="V126" i="14"/>
  <c r="Z130" i="14"/>
  <c r="X130" i="14"/>
  <c r="V130" i="14"/>
  <c r="Z134" i="14"/>
  <c r="X134" i="14"/>
  <c r="V134" i="14"/>
  <c r="Z138" i="14"/>
  <c r="X138" i="14"/>
  <c r="V138" i="14"/>
  <c r="Z142" i="14"/>
  <c r="X142" i="14"/>
  <c r="V142" i="14"/>
  <c r="Z146" i="14"/>
  <c r="X146" i="14"/>
  <c r="V146" i="14"/>
  <c r="Z150" i="14"/>
  <c r="X150" i="14"/>
  <c r="V150" i="14"/>
  <c r="X154" i="14"/>
  <c r="Z154" i="14"/>
  <c r="V154" i="14"/>
  <c r="Z158" i="14"/>
  <c r="X158" i="14"/>
  <c r="V158" i="14"/>
  <c r="Z162" i="14"/>
  <c r="X162" i="14"/>
  <c r="V162" i="14"/>
  <c r="Z166" i="14"/>
  <c r="X166" i="14"/>
  <c r="V166" i="14"/>
  <c r="Z170" i="14"/>
  <c r="X170" i="14"/>
  <c r="V170" i="14"/>
  <c r="Z174" i="14"/>
  <c r="X174" i="14"/>
  <c r="V174" i="14"/>
  <c r="Z178" i="14"/>
  <c r="X178" i="14"/>
  <c r="V178" i="14"/>
  <c r="Z182" i="14"/>
  <c r="X182" i="14"/>
  <c r="V182" i="14"/>
  <c r="Z186" i="14"/>
  <c r="V186" i="14"/>
  <c r="X186" i="14"/>
  <c r="Z190" i="14"/>
  <c r="X190" i="14"/>
  <c r="V190" i="14"/>
  <c r="Z194" i="14"/>
  <c r="X194" i="14"/>
  <c r="V194" i="14"/>
  <c r="Z198" i="14"/>
  <c r="X198" i="14"/>
  <c r="V198" i="14"/>
  <c r="Z202" i="14"/>
  <c r="X202" i="14"/>
  <c r="V202" i="14"/>
  <c r="Z206" i="14"/>
  <c r="X206" i="14"/>
  <c r="V206" i="14"/>
  <c r="Z210" i="14"/>
  <c r="X210" i="14"/>
  <c r="V210" i="14"/>
  <c r="Z214" i="14"/>
  <c r="X214" i="14"/>
  <c r="V214" i="14"/>
  <c r="Z218" i="14"/>
  <c r="X218" i="14"/>
  <c r="V218" i="14"/>
  <c r="Z222" i="14"/>
  <c r="X222" i="14"/>
  <c r="V222" i="14"/>
  <c r="Z226" i="14"/>
  <c r="X226" i="14"/>
  <c r="V226" i="14"/>
  <c r="Z230" i="14"/>
  <c r="X230" i="14"/>
  <c r="V230" i="14"/>
  <c r="Z234" i="14"/>
  <c r="V234" i="14"/>
  <c r="X234" i="14"/>
  <c r="Z238" i="14"/>
  <c r="X238" i="14"/>
  <c r="V238" i="14"/>
  <c r="Z242" i="14"/>
  <c r="X242" i="14"/>
  <c r="V242" i="14"/>
  <c r="Z246" i="14"/>
  <c r="X246" i="14"/>
  <c r="V246" i="14"/>
  <c r="Z250" i="14"/>
  <c r="V250" i="14"/>
  <c r="X250" i="14"/>
  <c r="Z254" i="14"/>
  <c r="X254" i="14"/>
  <c r="V254" i="14"/>
  <c r="Z258" i="14"/>
  <c r="V258" i="14"/>
  <c r="X258" i="14"/>
  <c r="Z262" i="14"/>
  <c r="X262" i="14"/>
  <c r="V262" i="14"/>
  <c r="Z266" i="14"/>
  <c r="V266" i="14"/>
  <c r="X266" i="14"/>
  <c r="Z270" i="14"/>
  <c r="X270" i="14"/>
  <c r="V270" i="14"/>
  <c r="Z274" i="14"/>
  <c r="X274" i="14"/>
  <c r="V274" i="14"/>
  <c r="Z278" i="14"/>
  <c r="X278" i="14"/>
  <c r="V278" i="14"/>
  <c r="Z282" i="14"/>
  <c r="V282" i="14"/>
  <c r="X282" i="14"/>
  <c r="Z286" i="14"/>
  <c r="X286" i="14"/>
  <c r="V286" i="14"/>
  <c r="Z290" i="14"/>
  <c r="V290" i="14"/>
  <c r="X290" i="14"/>
  <c r="Z294" i="14"/>
  <c r="X294" i="14"/>
  <c r="V294" i="14"/>
  <c r="Z298" i="14"/>
  <c r="X298" i="14"/>
  <c r="V298" i="14"/>
  <c r="Z302" i="14"/>
  <c r="X302" i="14"/>
  <c r="V302" i="14"/>
  <c r="Z306" i="14"/>
  <c r="X306" i="14"/>
  <c r="V306" i="14"/>
  <c r="Z310" i="14"/>
  <c r="X310" i="14"/>
  <c r="V310" i="14"/>
  <c r="Z314" i="14"/>
  <c r="V314" i="14"/>
  <c r="X314" i="14"/>
  <c r="Z318" i="14"/>
  <c r="X318" i="14"/>
  <c r="V318" i="14"/>
  <c r="Z322" i="14"/>
  <c r="X322" i="14"/>
  <c r="V322" i="14"/>
  <c r="Z326" i="14"/>
  <c r="X326" i="14"/>
  <c r="V326" i="14"/>
  <c r="Z330" i="14"/>
  <c r="X330" i="14"/>
  <c r="V330" i="14"/>
  <c r="Z334" i="14"/>
  <c r="X334" i="14"/>
  <c r="V334" i="14"/>
  <c r="Z338" i="14"/>
  <c r="X338" i="14"/>
  <c r="V338" i="14"/>
  <c r="Z342" i="14"/>
  <c r="X342" i="14"/>
  <c r="V342" i="14"/>
  <c r="Z346" i="14"/>
  <c r="X346" i="14"/>
  <c r="V346" i="14"/>
  <c r="Z350" i="14"/>
  <c r="X350" i="14"/>
  <c r="V350" i="14"/>
  <c r="Z354" i="14"/>
  <c r="X354" i="14"/>
  <c r="V354" i="14"/>
  <c r="Z358" i="14"/>
  <c r="X358" i="14"/>
  <c r="V358" i="14"/>
  <c r="Z362" i="14"/>
  <c r="X362" i="14"/>
  <c r="V362" i="14"/>
  <c r="Z366" i="14"/>
  <c r="X366" i="14"/>
  <c r="V366" i="14"/>
  <c r="Z370" i="14"/>
  <c r="V370" i="14"/>
  <c r="X370" i="14"/>
  <c r="Z374" i="14"/>
  <c r="V374" i="14"/>
  <c r="X374" i="14"/>
  <c r="Z378" i="14"/>
  <c r="V378" i="14"/>
  <c r="X378" i="14"/>
  <c r="Z382" i="14"/>
  <c r="V382" i="14"/>
  <c r="X382" i="14"/>
  <c r="Z386" i="14"/>
  <c r="V386" i="14"/>
  <c r="X386" i="14"/>
  <c r="Z390" i="14"/>
  <c r="X390" i="14"/>
  <c r="V390" i="14"/>
  <c r="Z394" i="14"/>
  <c r="V394" i="14"/>
  <c r="X394" i="14"/>
  <c r="Z398" i="14"/>
  <c r="X398" i="14"/>
  <c r="V398" i="14"/>
  <c r="Z402" i="14"/>
  <c r="X402" i="14"/>
  <c r="V402" i="14"/>
  <c r="Z406" i="14"/>
  <c r="V406" i="14"/>
  <c r="X406" i="14"/>
  <c r="Z410" i="14"/>
  <c r="X410" i="14"/>
  <c r="V410" i="14"/>
  <c r="Z414" i="14"/>
  <c r="X414" i="14"/>
  <c r="V414" i="14"/>
  <c r="Z418" i="14"/>
  <c r="X418" i="14"/>
  <c r="V418" i="14"/>
  <c r="Z422" i="14"/>
  <c r="X422" i="14"/>
  <c r="V422" i="14"/>
  <c r="Z426" i="14"/>
  <c r="X426" i="14"/>
  <c r="V426" i="14"/>
  <c r="Z430" i="14"/>
  <c r="X430" i="14"/>
  <c r="V430" i="14"/>
  <c r="Z434" i="14"/>
  <c r="X434" i="14"/>
  <c r="V434" i="14"/>
  <c r="Z438" i="14"/>
  <c r="X438" i="14"/>
  <c r="V438" i="14"/>
  <c r="Z442" i="14"/>
  <c r="X442" i="14"/>
  <c r="V442" i="14"/>
  <c r="Z446" i="14"/>
  <c r="X446" i="14"/>
  <c r="V446" i="14"/>
  <c r="Z450" i="14"/>
  <c r="X450" i="14"/>
  <c r="V450" i="14"/>
  <c r="Z454" i="14"/>
  <c r="X454" i="14"/>
  <c r="V454" i="14"/>
  <c r="Z458" i="14"/>
  <c r="X458" i="14"/>
  <c r="V458" i="14"/>
  <c r="Z462" i="14"/>
  <c r="X462" i="14"/>
  <c r="V462" i="14"/>
  <c r="Z466" i="14"/>
  <c r="X466" i="14"/>
  <c r="V466" i="14"/>
  <c r="Z470" i="14"/>
  <c r="X470" i="14"/>
  <c r="V470" i="14"/>
  <c r="Z474" i="14"/>
  <c r="X474" i="14"/>
  <c r="V474" i="14"/>
  <c r="Z478" i="14"/>
  <c r="X478" i="14"/>
  <c r="V478" i="14"/>
  <c r="Z482" i="14"/>
  <c r="X482" i="14"/>
  <c r="V482" i="14"/>
  <c r="Z486" i="14"/>
  <c r="X486" i="14"/>
  <c r="V486" i="14"/>
  <c r="Z490" i="14"/>
  <c r="X490" i="14"/>
  <c r="V490" i="14"/>
  <c r="Z494" i="14"/>
  <c r="X494" i="14"/>
  <c r="V494" i="14"/>
  <c r="Z498" i="14"/>
  <c r="X498" i="14"/>
  <c r="V498" i="14"/>
  <c r="Z502" i="14"/>
  <c r="X502" i="14"/>
  <c r="V502" i="14"/>
  <c r="P45" i="2"/>
  <c r="P68" i="2"/>
  <c r="P124" i="2"/>
  <c r="P147" i="2"/>
  <c r="P187" i="2"/>
  <c r="P222" i="2"/>
  <c r="P232" i="2"/>
  <c r="P333" i="2"/>
  <c r="P369" i="2"/>
  <c r="P467" i="2"/>
  <c r="P10" i="2"/>
  <c r="L14" i="2"/>
  <c r="L16" i="2"/>
  <c r="P17" i="2"/>
  <c r="J20" i="2"/>
  <c r="L30" i="2"/>
  <c r="L32" i="2"/>
  <c r="P33" i="2"/>
  <c r="J36" i="2"/>
  <c r="L46" i="2"/>
  <c r="L48" i="2"/>
  <c r="P49" i="2"/>
  <c r="J50" i="2"/>
  <c r="P51" i="2"/>
  <c r="J52" i="2"/>
  <c r="P61" i="2"/>
  <c r="J62" i="2"/>
  <c r="J64" i="2"/>
  <c r="J66" i="2"/>
  <c r="J68" i="2"/>
  <c r="L71" i="2"/>
  <c r="P72" i="2"/>
  <c r="J73" i="2"/>
  <c r="L78" i="2"/>
  <c r="P79" i="2"/>
  <c r="J80" i="2"/>
  <c r="P84" i="2"/>
  <c r="P86" i="2"/>
  <c r="L90" i="2"/>
  <c r="L106" i="2"/>
  <c r="L115" i="2"/>
  <c r="P116" i="2"/>
  <c r="L122" i="2"/>
  <c r="P123" i="2"/>
  <c r="J124" i="2"/>
  <c r="L132" i="2"/>
  <c r="L134" i="2"/>
  <c r="L136" i="2"/>
  <c r="L138" i="2"/>
  <c r="P144" i="2"/>
  <c r="P152" i="2"/>
  <c r="L164" i="2"/>
  <c r="L166" i="2"/>
  <c r="L168" i="2"/>
  <c r="L170" i="2"/>
  <c r="P176" i="2"/>
  <c r="P184" i="2"/>
  <c r="L204" i="2"/>
  <c r="P205" i="2"/>
  <c r="J206" i="2"/>
  <c r="L209" i="2"/>
  <c r="P210" i="2"/>
  <c r="J211" i="2"/>
  <c r="J213" i="2"/>
  <c r="J215" i="2"/>
  <c r="L220" i="2"/>
  <c r="P221" i="2"/>
  <c r="J222" i="2"/>
  <c r="L223" i="2"/>
  <c r="J227" i="2"/>
  <c r="P229" i="2"/>
  <c r="L233" i="2"/>
  <c r="L240" i="2"/>
  <c r="L244" i="2"/>
  <c r="P245" i="2"/>
  <c r="J246" i="2"/>
  <c r="J250" i="2"/>
  <c r="J254" i="2"/>
  <c r="J265" i="2"/>
  <c r="L278" i="2"/>
  <c r="P281" i="2"/>
  <c r="J286" i="2"/>
  <c r="J288" i="2"/>
  <c r="J290" i="2"/>
  <c r="J292" i="2"/>
  <c r="J294" i="2"/>
  <c r="J296" i="2"/>
  <c r="J298" i="2"/>
  <c r="J300" i="2"/>
  <c r="J302" i="2"/>
  <c r="J304" i="2"/>
  <c r="J306" i="2"/>
  <c r="L309" i="2"/>
  <c r="L320" i="2"/>
  <c r="L322" i="2"/>
  <c r="P323" i="2"/>
  <c r="J324" i="2"/>
  <c r="L334" i="2"/>
  <c r="J336" i="2"/>
  <c r="J338" i="2"/>
  <c r="J340" i="2"/>
  <c r="J342" i="2"/>
  <c r="J344" i="2"/>
  <c r="J346" i="2"/>
  <c r="J348" i="2"/>
  <c r="J350" i="2"/>
  <c r="J354" i="2"/>
  <c r="J356" i="2"/>
  <c r="J358" i="2"/>
  <c r="J360" i="2"/>
  <c r="J362" i="2"/>
  <c r="L370" i="2"/>
  <c r="P371" i="2"/>
  <c r="J372" i="2"/>
  <c r="J374" i="2"/>
  <c r="J376" i="2"/>
  <c r="L388" i="2"/>
  <c r="P389" i="2"/>
  <c r="J390" i="2"/>
  <c r="J392" i="2"/>
  <c r="J394" i="2"/>
  <c r="J396" i="2"/>
  <c r="L406" i="2"/>
  <c r="L408" i="2"/>
  <c r="L410" i="2"/>
  <c r="P411" i="2"/>
  <c r="J412" i="2"/>
  <c r="L436" i="2"/>
  <c r="P437" i="2"/>
  <c r="J438" i="2"/>
  <c r="L450" i="2"/>
  <c r="L452" i="2"/>
  <c r="L454" i="2"/>
  <c r="J460" i="2"/>
  <c r="P464" i="2"/>
  <c r="J465" i="2"/>
  <c r="J467" i="2"/>
  <c r="P472" i="2"/>
  <c r="J473" i="2"/>
  <c r="J475" i="2"/>
  <c r="J479" i="2"/>
  <c r="P484" i="2"/>
  <c r="J485" i="2"/>
  <c r="J487" i="2"/>
  <c r="J492" i="2"/>
  <c r="P496" i="2"/>
  <c r="J497" i="2"/>
  <c r="J499" i="2"/>
  <c r="Z7" i="14"/>
  <c r="V7" i="14"/>
  <c r="X7" i="14"/>
  <c r="Z11" i="14"/>
  <c r="X11" i="14"/>
  <c r="V11" i="14"/>
  <c r="Z15" i="14"/>
  <c r="X15" i="14"/>
  <c r="V15" i="14"/>
  <c r="Z19" i="14"/>
  <c r="X19" i="14"/>
  <c r="V19" i="14"/>
  <c r="Z23" i="14"/>
  <c r="X23" i="14"/>
  <c r="V23" i="14"/>
  <c r="Z27" i="14"/>
  <c r="X27" i="14"/>
  <c r="V27" i="14"/>
  <c r="Z31" i="14"/>
  <c r="V31" i="14"/>
  <c r="X31" i="14"/>
  <c r="Z35" i="14"/>
  <c r="X35" i="14"/>
  <c r="V35" i="14"/>
  <c r="Z39" i="14"/>
  <c r="V39" i="14"/>
  <c r="X39" i="14"/>
  <c r="Z43" i="14"/>
  <c r="V43" i="14"/>
  <c r="X43" i="14"/>
  <c r="Z47" i="14"/>
  <c r="V47" i="14"/>
  <c r="X47" i="14"/>
  <c r="Z51" i="14"/>
  <c r="X51" i="14"/>
  <c r="V51" i="14"/>
  <c r="Z55" i="14"/>
  <c r="V55" i="14"/>
  <c r="X55" i="14"/>
  <c r="Z59" i="14"/>
  <c r="V59" i="14"/>
  <c r="X59" i="14"/>
  <c r="Z63" i="14"/>
  <c r="X63" i="14"/>
  <c r="V63" i="14"/>
  <c r="Z67" i="14"/>
  <c r="X67" i="14"/>
  <c r="V67" i="14"/>
  <c r="Z71" i="14"/>
  <c r="V71" i="14"/>
  <c r="X71" i="14"/>
  <c r="Z75" i="14"/>
  <c r="V75" i="14"/>
  <c r="X75" i="14"/>
  <c r="Z79" i="14"/>
  <c r="X79" i="14"/>
  <c r="V79" i="14"/>
  <c r="Z83" i="14"/>
  <c r="X83" i="14"/>
  <c r="V83" i="14"/>
  <c r="Z87" i="14"/>
  <c r="V87" i="14"/>
  <c r="X87" i="14"/>
  <c r="Z91" i="14"/>
  <c r="V91" i="14"/>
  <c r="X91" i="14"/>
  <c r="Z95" i="14"/>
  <c r="X95" i="14"/>
  <c r="V95" i="14"/>
  <c r="Z99" i="14"/>
  <c r="X99" i="14"/>
  <c r="V99" i="14"/>
  <c r="Z103" i="14"/>
  <c r="V103" i="14"/>
  <c r="X103" i="14"/>
  <c r="Z107" i="14"/>
  <c r="V107" i="14"/>
  <c r="X107" i="14"/>
  <c r="Z111" i="14"/>
  <c r="X111" i="14"/>
  <c r="V111" i="14"/>
  <c r="Z115" i="14"/>
  <c r="X115" i="14"/>
  <c r="V115" i="14"/>
  <c r="Z119" i="14"/>
  <c r="V119" i="14"/>
  <c r="X119" i="14"/>
  <c r="Z123" i="14"/>
  <c r="V123" i="14"/>
  <c r="X123" i="14"/>
  <c r="Z127" i="14"/>
  <c r="X127" i="14"/>
  <c r="V127" i="14"/>
  <c r="Z131" i="14"/>
  <c r="X131" i="14"/>
  <c r="V131" i="14"/>
  <c r="Z135" i="14"/>
  <c r="V135" i="14"/>
  <c r="X135" i="14"/>
  <c r="Z139" i="14"/>
  <c r="V139" i="14"/>
  <c r="X139" i="14"/>
  <c r="Z143" i="14"/>
  <c r="X143" i="14"/>
  <c r="V143" i="14"/>
  <c r="Z147" i="14"/>
  <c r="X147" i="14"/>
  <c r="V147" i="14"/>
  <c r="Z151" i="14"/>
  <c r="V151" i="14"/>
  <c r="X151" i="14"/>
  <c r="Z155" i="14"/>
  <c r="X155" i="14"/>
  <c r="V155" i="14"/>
  <c r="Z159" i="14"/>
  <c r="X159" i="14"/>
  <c r="V159" i="14"/>
  <c r="Z163" i="14"/>
  <c r="X163" i="14"/>
  <c r="V163" i="14"/>
  <c r="Z167" i="14"/>
  <c r="X167" i="14"/>
  <c r="V167" i="14"/>
  <c r="Z171" i="14"/>
  <c r="X171" i="14"/>
  <c r="V171" i="14"/>
  <c r="Z175" i="14"/>
  <c r="X175" i="14"/>
  <c r="V175" i="14"/>
  <c r="Z179" i="14"/>
  <c r="X179" i="14"/>
  <c r="V179" i="14"/>
  <c r="Z183" i="14"/>
  <c r="X183" i="14"/>
  <c r="V183" i="14"/>
  <c r="Z187" i="14"/>
  <c r="X187" i="14"/>
  <c r="V187" i="14"/>
  <c r="Z191" i="14"/>
  <c r="X191" i="14"/>
  <c r="V191" i="14"/>
  <c r="Z195" i="14"/>
  <c r="X195" i="14"/>
  <c r="V195" i="14"/>
  <c r="Z199" i="14"/>
  <c r="X199" i="14"/>
  <c r="V199" i="14"/>
  <c r="Z203" i="14"/>
  <c r="X203" i="14"/>
  <c r="V203" i="14"/>
  <c r="Z207" i="14"/>
  <c r="X207" i="14"/>
  <c r="V207" i="14"/>
  <c r="Z211" i="14"/>
  <c r="X211" i="14"/>
  <c r="V211" i="14"/>
  <c r="Z215" i="14"/>
  <c r="X215" i="14"/>
  <c r="V215" i="14"/>
  <c r="Z219" i="14"/>
  <c r="X219" i="14"/>
  <c r="V219" i="14"/>
  <c r="Z223" i="14"/>
  <c r="X223" i="14"/>
  <c r="V223" i="14"/>
  <c r="Z227" i="14"/>
  <c r="X227" i="14"/>
  <c r="V227" i="14"/>
  <c r="Z231" i="14"/>
  <c r="X231" i="14"/>
  <c r="V231" i="14"/>
  <c r="Z235" i="14"/>
  <c r="X235" i="14"/>
  <c r="V235" i="14"/>
  <c r="Z239" i="14"/>
  <c r="X239" i="14"/>
  <c r="V239" i="14"/>
  <c r="Z243" i="14"/>
  <c r="X243" i="14"/>
  <c r="V243" i="14"/>
  <c r="Z247" i="14"/>
  <c r="X247" i="14"/>
  <c r="V247" i="14"/>
  <c r="Z251" i="14"/>
  <c r="X251" i="14"/>
  <c r="V251" i="14"/>
  <c r="Z255" i="14"/>
  <c r="X255" i="14"/>
  <c r="V255" i="14"/>
  <c r="Z259" i="14"/>
  <c r="X259" i="14"/>
  <c r="V259" i="14"/>
  <c r="Z263" i="14"/>
  <c r="X263" i="14"/>
  <c r="V263" i="14"/>
  <c r="Z267" i="14"/>
  <c r="X267" i="14"/>
  <c r="V267" i="14"/>
  <c r="Z271" i="14"/>
  <c r="X271" i="14"/>
  <c r="V271" i="14"/>
  <c r="Z275" i="14"/>
  <c r="X275" i="14"/>
  <c r="V275" i="14"/>
  <c r="Z279" i="14"/>
  <c r="X279" i="14"/>
  <c r="V279" i="14"/>
  <c r="Z283" i="14"/>
  <c r="X283" i="14"/>
  <c r="V283" i="14"/>
  <c r="Z287" i="14"/>
  <c r="X287" i="14"/>
  <c r="V287" i="14"/>
  <c r="Z291" i="14"/>
  <c r="X291" i="14"/>
  <c r="V291" i="14"/>
  <c r="Z295" i="14"/>
  <c r="X295" i="14"/>
  <c r="V295" i="14"/>
  <c r="Z299" i="14"/>
  <c r="X299" i="14"/>
  <c r="V299" i="14"/>
  <c r="Z303" i="14"/>
  <c r="X303" i="14"/>
  <c r="V303" i="14"/>
  <c r="Z307" i="14"/>
  <c r="X307" i="14"/>
  <c r="V307" i="14"/>
  <c r="Z311" i="14"/>
  <c r="X311" i="14"/>
  <c r="V311" i="14"/>
  <c r="Z315" i="14"/>
  <c r="X315" i="14"/>
  <c r="V315" i="14"/>
  <c r="Z319" i="14"/>
  <c r="X319" i="14"/>
  <c r="V319" i="14"/>
  <c r="Z323" i="14"/>
  <c r="X323" i="14"/>
  <c r="V323" i="14"/>
  <c r="Z327" i="14"/>
  <c r="X327" i="14"/>
  <c r="V327" i="14"/>
  <c r="Z331" i="14"/>
  <c r="X331" i="14"/>
  <c r="V331" i="14"/>
  <c r="Z335" i="14"/>
  <c r="X335" i="14"/>
  <c r="V335" i="14"/>
  <c r="Z339" i="14"/>
  <c r="X339" i="14"/>
  <c r="V339" i="14"/>
  <c r="Z343" i="14"/>
  <c r="X343" i="14"/>
  <c r="V343" i="14"/>
  <c r="Z347" i="14"/>
  <c r="X347" i="14"/>
  <c r="V347" i="14"/>
  <c r="Z351" i="14"/>
  <c r="X351" i="14"/>
  <c r="V351" i="14"/>
  <c r="Z355" i="14"/>
  <c r="X355" i="14"/>
  <c r="V355" i="14"/>
  <c r="Z359" i="14"/>
  <c r="X359" i="14"/>
  <c r="V359" i="14"/>
  <c r="Z363" i="14"/>
  <c r="X363" i="14"/>
  <c r="V363" i="14"/>
  <c r="Z367" i="14"/>
  <c r="X367" i="14"/>
  <c r="V367" i="14"/>
  <c r="Z371" i="14"/>
  <c r="X371" i="14"/>
  <c r="V371" i="14"/>
  <c r="Z375" i="14"/>
  <c r="X375" i="14"/>
  <c r="V375" i="14"/>
  <c r="Z379" i="14"/>
  <c r="X379" i="14"/>
  <c r="V379" i="14"/>
  <c r="Z383" i="14"/>
  <c r="X383" i="14"/>
  <c r="V383" i="14"/>
  <c r="Z387" i="14"/>
  <c r="X387" i="14"/>
  <c r="V387" i="14"/>
  <c r="Z391" i="14"/>
  <c r="X391" i="14"/>
  <c r="V391" i="14"/>
  <c r="Z395" i="14"/>
  <c r="X395" i="14"/>
  <c r="V395" i="14"/>
  <c r="Z399" i="14"/>
  <c r="X399" i="14"/>
  <c r="V399" i="14"/>
  <c r="Z403" i="14"/>
  <c r="X403" i="14"/>
  <c r="V403" i="14"/>
  <c r="Z407" i="14"/>
  <c r="X407" i="14"/>
  <c r="V407" i="14"/>
  <c r="Z411" i="14"/>
  <c r="V411" i="14"/>
  <c r="X411" i="14"/>
  <c r="Z415" i="14"/>
  <c r="X415" i="14"/>
  <c r="V415" i="14"/>
  <c r="Z419" i="14"/>
  <c r="X419" i="14"/>
  <c r="V419" i="14"/>
  <c r="Z423" i="14"/>
  <c r="X423" i="14"/>
  <c r="V423" i="14"/>
  <c r="Z427" i="14"/>
  <c r="X427" i="14"/>
  <c r="V427" i="14"/>
  <c r="Z431" i="14"/>
  <c r="X431" i="14"/>
  <c r="V431" i="14"/>
  <c r="Z435" i="14"/>
  <c r="X435" i="14"/>
  <c r="V435" i="14"/>
  <c r="Z439" i="14"/>
  <c r="X439" i="14"/>
  <c r="V439" i="14"/>
  <c r="Z443" i="14"/>
  <c r="X443" i="14"/>
  <c r="V443" i="14"/>
  <c r="Z447" i="14"/>
  <c r="X447" i="14"/>
  <c r="V447" i="14"/>
  <c r="Z451" i="14"/>
  <c r="X451" i="14"/>
  <c r="V451" i="14"/>
  <c r="Z455" i="14"/>
  <c r="X455" i="14"/>
  <c r="V455" i="14"/>
  <c r="Z459" i="14"/>
  <c r="X459" i="14"/>
  <c r="V459" i="14"/>
  <c r="Z463" i="14"/>
  <c r="X463" i="14"/>
  <c r="V463" i="14"/>
  <c r="Z467" i="14"/>
  <c r="X467" i="14"/>
  <c r="V467" i="14"/>
  <c r="Z471" i="14"/>
  <c r="X471" i="14"/>
  <c r="V471" i="14"/>
  <c r="Z475" i="14"/>
  <c r="X475" i="14"/>
  <c r="V475" i="14"/>
  <c r="Z479" i="14"/>
  <c r="X479" i="14"/>
  <c r="V479" i="14"/>
  <c r="Z483" i="14"/>
  <c r="X483" i="14"/>
  <c r="V483" i="14"/>
  <c r="Z487" i="14"/>
  <c r="X487" i="14"/>
  <c r="V487" i="14"/>
  <c r="Z491" i="14"/>
  <c r="X491" i="14"/>
  <c r="V491" i="14"/>
  <c r="Z495" i="14"/>
  <c r="X495" i="14"/>
  <c r="V495" i="14"/>
  <c r="Z499" i="14"/>
  <c r="X499" i="14"/>
  <c r="V499" i="14"/>
  <c r="Z503" i="14"/>
  <c r="X503" i="14"/>
  <c r="V503" i="14"/>
  <c r="P13" i="2"/>
  <c r="P131" i="2"/>
  <c r="P163" i="2"/>
  <c r="P179" i="2"/>
  <c r="P206" i="2"/>
  <c r="P270" i="2"/>
  <c r="P277" i="2"/>
  <c r="P5" i="2"/>
  <c r="J6" i="2"/>
  <c r="J8" i="2"/>
  <c r="P14" i="2"/>
  <c r="P16" i="2"/>
  <c r="L18" i="2"/>
  <c r="L20" i="2"/>
  <c r="P21" i="2"/>
  <c r="J24" i="2"/>
  <c r="P30" i="2"/>
  <c r="P32" i="2"/>
  <c r="L34" i="2"/>
  <c r="L36" i="2"/>
  <c r="P37" i="2"/>
  <c r="J38" i="2"/>
  <c r="J40" i="2"/>
  <c r="P46" i="2"/>
  <c r="P48" i="2"/>
  <c r="L52" i="2"/>
  <c r="P55" i="2"/>
  <c r="J56" i="2"/>
  <c r="L59" i="2"/>
  <c r="P60" i="2"/>
  <c r="L62" i="2"/>
  <c r="L64" i="2"/>
  <c r="P71" i="2"/>
  <c r="J72" i="2"/>
  <c r="L75" i="2"/>
  <c r="P76" i="2"/>
  <c r="P78" i="2"/>
  <c r="L80" i="2"/>
  <c r="L82" i="2"/>
  <c r="P83" i="2"/>
  <c r="J84" i="2"/>
  <c r="L87" i="2"/>
  <c r="P88" i="2"/>
  <c r="P90" i="2"/>
  <c r="L94" i="2"/>
  <c r="P95" i="2"/>
  <c r="J96" i="2"/>
  <c r="L103" i="2"/>
  <c r="P104" i="2"/>
  <c r="P106" i="2"/>
  <c r="L110" i="2"/>
  <c r="P111" i="2"/>
  <c r="J112" i="2"/>
  <c r="P115" i="2"/>
  <c r="J116" i="2"/>
  <c r="L119" i="2"/>
  <c r="P120" i="2"/>
  <c r="P122" i="2"/>
  <c r="P132" i="2"/>
  <c r="P134" i="2"/>
  <c r="P136" i="2"/>
  <c r="P138" i="2"/>
  <c r="L142" i="2"/>
  <c r="P143" i="2"/>
  <c r="J144" i="2"/>
  <c r="L150" i="2"/>
  <c r="P151" i="2"/>
  <c r="J152" i="2"/>
  <c r="L158" i="2"/>
  <c r="P159" i="2"/>
  <c r="J160" i="2"/>
  <c r="P164" i="2"/>
  <c r="P166" i="2"/>
  <c r="P168" i="2"/>
  <c r="P170" i="2"/>
  <c r="L174" i="2"/>
  <c r="P175" i="2"/>
  <c r="J176" i="2"/>
  <c r="L182" i="2"/>
  <c r="P183" i="2"/>
  <c r="J184" i="2"/>
  <c r="L190" i="2"/>
  <c r="P191" i="2"/>
  <c r="J192" i="2"/>
  <c r="L199" i="2"/>
  <c r="P200" i="2"/>
  <c r="P204" i="2"/>
  <c r="J205" i="2"/>
  <c r="P209" i="2"/>
  <c r="L213" i="2"/>
  <c r="P216" i="2"/>
  <c r="J217" i="2"/>
  <c r="P220" i="2"/>
  <c r="J221" i="2"/>
  <c r="P228" i="2"/>
  <c r="J229" i="2"/>
  <c r="P233" i="2"/>
  <c r="P240" i="2"/>
  <c r="J241" i="2"/>
  <c r="P244" i="2"/>
  <c r="J245" i="2"/>
  <c r="L248" i="2"/>
  <c r="L252" i="2"/>
  <c r="L256" i="2"/>
  <c r="P257" i="2"/>
  <c r="J258" i="2"/>
  <c r="L265" i="2"/>
  <c r="L268" i="2"/>
  <c r="P271" i="2"/>
  <c r="P278" i="2"/>
  <c r="L282" i="2"/>
  <c r="L286" i="2"/>
  <c r="L288" i="2"/>
  <c r="L290" i="2"/>
  <c r="L292" i="2"/>
  <c r="L294" i="2"/>
  <c r="L296" i="2"/>
  <c r="L298" i="2"/>
  <c r="L300" i="2"/>
  <c r="L302" i="2"/>
  <c r="L304" i="2"/>
  <c r="L306" i="2"/>
  <c r="P307" i="2"/>
  <c r="J308" i="2"/>
  <c r="P309" i="2"/>
  <c r="J310" i="2"/>
  <c r="J312" i="2"/>
  <c r="J314" i="2"/>
  <c r="L317" i="2"/>
  <c r="P320" i="2"/>
  <c r="J321" i="2"/>
  <c r="P322" i="2"/>
  <c r="L324" i="2"/>
  <c r="P325" i="2"/>
  <c r="J326" i="2"/>
  <c r="J328" i="2"/>
  <c r="J330" i="2"/>
  <c r="P334" i="2"/>
  <c r="L336" i="2"/>
  <c r="L338" i="2"/>
  <c r="L340" i="2"/>
  <c r="L342" i="2"/>
  <c r="L344" i="2"/>
  <c r="L346" i="2"/>
  <c r="L350" i="2"/>
  <c r="L354" i="2"/>
  <c r="L356" i="2"/>
  <c r="L358" i="2"/>
  <c r="L360" i="2"/>
  <c r="L362" i="2"/>
  <c r="P363" i="2"/>
  <c r="J364" i="2"/>
  <c r="P370" i="2"/>
  <c r="L372" i="2"/>
  <c r="L374" i="2"/>
  <c r="L376" i="2"/>
  <c r="P377" i="2"/>
  <c r="J378" i="2"/>
  <c r="P388" i="2"/>
  <c r="L390" i="2"/>
  <c r="L392" i="2"/>
  <c r="L394" i="2"/>
  <c r="L396" i="2"/>
  <c r="J398" i="2"/>
  <c r="J400" i="2"/>
  <c r="J402" i="2"/>
  <c r="P406" i="2"/>
  <c r="P408" i="2"/>
  <c r="P410" i="2"/>
  <c r="L412" i="2"/>
  <c r="P413" i="2"/>
  <c r="J414" i="2"/>
  <c r="J416" i="2"/>
  <c r="J418" i="2"/>
  <c r="L421" i="2"/>
  <c r="L427" i="2"/>
  <c r="L429" i="2"/>
  <c r="P436" i="2"/>
  <c r="L438" i="2"/>
  <c r="P439" i="2"/>
  <c r="J440" i="2"/>
  <c r="J442" i="2"/>
  <c r="J444" i="2"/>
  <c r="J446" i="2"/>
  <c r="P450" i="2"/>
  <c r="P452" i="2"/>
  <c r="P454" i="2"/>
  <c r="L458" i="2"/>
  <c r="L460" i="2"/>
  <c r="L462" i="2"/>
  <c r="P463" i="2"/>
  <c r="J464" i="2"/>
  <c r="L465" i="2"/>
  <c r="L470" i="2"/>
  <c r="P471" i="2"/>
  <c r="J472" i="2"/>
  <c r="L473" i="2"/>
  <c r="L475" i="2"/>
  <c r="L477" i="2"/>
  <c r="L482" i="2"/>
  <c r="P483" i="2"/>
  <c r="J484" i="2"/>
  <c r="L485" i="2"/>
  <c r="L490" i="2"/>
  <c r="L492" i="2"/>
  <c r="L494" i="2"/>
  <c r="P495" i="2"/>
  <c r="J496" i="2"/>
  <c r="L497" i="2"/>
  <c r="L502" i="2"/>
  <c r="P503" i="2"/>
  <c r="Z8" i="14"/>
  <c r="X8" i="14"/>
  <c r="V8" i="14"/>
  <c r="Z12" i="14"/>
  <c r="X12" i="14"/>
  <c r="V12" i="14"/>
  <c r="Z16" i="14"/>
  <c r="X16" i="14"/>
  <c r="V16" i="14"/>
  <c r="Z20" i="14"/>
  <c r="X20" i="14"/>
  <c r="V20" i="14"/>
  <c r="Z24" i="14"/>
  <c r="X24" i="14"/>
  <c r="V24" i="14"/>
  <c r="Z28" i="14"/>
  <c r="X28" i="14"/>
  <c r="V28" i="14"/>
  <c r="Z32" i="14"/>
  <c r="X32" i="14"/>
  <c r="V32" i="14"/>
  <c r="Z36" i="14"/>
  <c r="X36" i="14"/>
  <c r="V36" i="14"/>
  <c r="Z40" i="14"/>
  <c r="X40" i="14"/>
  <c r="V40" i="14"/>
  <c r="Z44" i="14"/>
  <c r="X44" i="14"/>
  <c r="V44" i="14"/>
  <c r="Z48" i="14"/>
  <c r="X48" i="14"/>
  <c r="V48" i="14"/>
  <c r="Z52" i="14"/>
  <c r="X52" i="14"/>
  <c r="V52" i="14"/>
  <c r="Z56" i="14"/>
  <c r="X56" i="14"/>
  <c r="V56" i="14"/>
  <c r="Z60" i="14"/>
  <c r="X60" i="14"/>
  <c r="V60" i="14"/>
  <c r="Z64" i="14"/>
  <c r="X64" i="14"/>
  <c r="V64" i="14"/>
  <c r="Z68" i="14"/>
  <c r="X68" i="14"/>
  <c r="V68" i="14"/>
  <c r="Z72" i="14"/>
  <c r="X72" i="14"/>
  <c r="V72" i="14"/>
  <c r="Z76" i="14"/>
  <c r="X76" i="14"/>
  <c r="V76" i="14"/>
  <c r="Z80" i="14"/>
  <c r="X80" i="14"/>
  <c r="V80" i="14"/>
  <c r="Z84" i="14"/>
  <c r="X84" i="14"/>
  <c r="V84" i="14"/>
  <c r="Z88" i="14"/>
  <c r="X88" i="14"/>
  <c r="V88" i="14"/>
  <c r="Z92" i="14"/>
  <c r="X92" i="14"/>
  <c r="V92" i="14"/>
  <c r="Z96" i="14"/>
  <c r="X96" i="14"/>
  <c r="V96" i="14"/>
  <c r="Z100" i="14"/>
  <c r="X100" i="14"/>
  <c r="V100" i="14"/>
  <c r="Z104" i="14"/>
  <c r="X104" i="14"/>
  <c r="V104" i="14"/>
  <c r="Z108" i="14"/>
  <c r="X108" i="14"/>
  <c r="V108" i="14"/>
  <c r="Z112" i="14"/>
  <c r="X112" i="14"/>
  <c r="V112" i="14"/>
  <c r="Z116" i="14"/>
  <c r="X116" i="14"/>
  <c r="V116" i="14"/>
  <c r="Z120" i="14"/>
  <c r="X120" i="14"/>
  <c r="V120" i="14"/>
  <c r="Z124" i="14"/>
  <c r="X124" i="14"/>
  <c r="V124" i="14"/>
  <c r="Z128" i="14"/>
  <c r="X128" i="14"/>
  <c r="V128" i="14"/>
  <c r="Z132" i="14"/>
  <c r="X132" i="14"/>
  <c r="V132" i="14"/>
  <c r="Z136" i="14"/>
  <c r="X136" i="14"/>
  <c r="V136" i="14"/>
  <c r="Z140" i="14"/>
  <c r="X140" i="14"/>
  <c r="V140" i="14"/>
  <c r="Z144" i="14"/>
  <c r="X144" i="14"/>
  <c r="V144" i="14"/>
  <c r="Z148" i="14"/>
  <c r="X148" i="14"/>
  <c r="V148" i="14"/>
  <c r="Z152" i="14"/>
  <c r="X152" i="14"/>
  <c r="V152" i="14"/>
  <c r="Z156" i="14"/>
  <c r="X156" i="14"/>
  <c r="V156" i="14"/>
  <c r="Z160" i="14"/>
  <c r="X160" i="14"/>
  <c r="V160" i="14"/>
  <c r="Z164" i="14"/>
  <c r="X164" i="14"/>
  <c r="V164" i="14"/>
  <c r="Z168" i="14"/>
  <c r="X168" i="14"/>
  <c r="V168" i="14"/>
  <c r="Z172" i="14"/>
  <c r="X172" i="14"/>
  <c r="V172" i="14"/>
  <c r="Z176" i="14"/>
  <c r="X176" i="14"/>
  <c r="V176" i="14"/>
  <c r="Z180" i="14"/>
  <c r="X180" i="14"/>
  <c r="V180" i="14"/>
  <c r="Z184" i="14"/>
  <c r="X184" i="14"/>
  <c r="V184" i="14"/>
  <c r="X188" i="14"/>
  <c r="Z188" i="14"/>
  <c r="V188" i="14"/>
  <c r="Z192" i="14"/>
  <c r="X192" i="14"/>
  <c r="V192" i="14"/>
  <c r="Z196" i="14"/>
  <c r="X196" i="14"/>
  <c r="V196" i="14"/>
  <c r="Z200" i="14"/>
  <c r="X200" i="14"/>
  <c r="V200" i="14"/>
  <c r="X204" i="14"/>
  <c r="Z204" i="14"/>
  <c r="V204" i="14"/>
  <c r="Z208" i="14"/>
  <c r="X208" i="14"/>
  <c r="V208" i="14"/>
  <c r="Z212" i="14"/>
  <c r="X212" i="14"/>
  <c r="V212" i="14"/>
  <c r="Z216" i="14"/>
  <c r="X216" i="14"/>
  <c r="V216" i="14"/>
  <c r="Z220" i="14"/>
  <c r="X220" i="14"/>
  <c r="V220" i="14"/>
  <c r="Z224" i="14"/>
  <c r="X224" i="14"/>
  <c r="V224" i="14"/>
  <c r="Z228" i="14"/>
  <c r="X228" i="14"/>
  <c r="V228" i="14"/>
  <c r="Z232" i="14"/>
  <c r="X232" i="14"/>
  <c r="V232" i="14"/>
  <c r="Z236" i="14"/>
  <c r="X236" i="14"/>
  <c r="V236" i="14"/>
  <c r="Z240" i="14"/>
  <c r="X240" i="14"/>
  <c r="V240" i="14"/>
  <c r="Z244" i="14"/>
  <c r="X244" i="14"/>
  <c r="V244" i="14"/>
  <c r="Z248" i="14"/>
  <c r="X248" i="14"/>
  <c r="V248" i="14"/>
  <c r="X252" i="14"/>
  <c r="Z252" i="14"/>
  <c r="V252" i="14"/>
  <c r="Z256" i="14"/>
  <c r="X256" i="14"/>
  <c r="V256" i="14"/>
  <c r="Z260" i="14"/>
  <c r="X260" i="14"/>
  <c r="V260" i="14"/>
  <c r="Z264" i="14"/>
  <c r="X264" i="14"/>
  <c r="V264" i="14"/>
  <c r="X268" i="14"/>
  <c r="Z268" i="14"/>
  <c r="V268" i="14"/>
  <c r="Z272" i="14"/>
  <c r="X272" i="14"/>
  <c r="V272" i="14"/>
  <c r="Z276" i="14"/>
  <c r="X276" i="14"/>
  <c r="V276" i="14"/>
  <c r="Z280" i="14"/>
  <c r="X280" i="14"/>
  <c r="V280" i="14"/>
  <c r="Z284" i="14"/>
  <c r="X284" i="14"/>
  <c r="V284" i="14"/>
  <c r="Z288" i="14"/>
  <c r="X288" i="14"/>
  <c r="V288" i="14"/>
  <c r="Z292" i="14"/>
  <c r="X292" i="14"/>
  <c r="V292" i="14"/>
  <c r="Z296" i="14"/>
  <c r="X296" i="14"/>
  <c r="V296" i="14"/>
  <c r="Z300" i="14"/>
  <c r="X300" i="14"/>
  <c r="V300" i="14"/>
  <c r="Z304" i="14"/>
  <c r="X304" i="14"/>
  <c r="V304" i="14"/>
  <c r="Z308" i="14"/>
  <c r="X308" i="14"/>
  <c r="V308" i="14"/>
  <c r="Z312" i="14"/>
  <c r="X312" i="14"/>
  <c r="V312" i="14"/>
  <c r="X316" i="14"/>
  <c r="Z316" i="14"/>
  <c r="V316" i="14"/>
  <c r="Z320" i="14"/>
  <c r="X320" i="14"/>
  <c r="V320" i="14"/>
  <c r="Z324" i="14"/>
  <c r="X324" i="14"/>
  <c r="V324" i="14"/>
  <c r="Z328" i="14"/>
  <c r="X328" i="14"/>
  <c r="V328" i="14"/>
  <c r="X332" i="14"/>
  <c r="Z332" i="14"/>
  <c r="V332" i="14"/>
  <c r="Z336" i="14"/>
  <c r="X336" i="14"/>
  <c r="V336" i="14"/>
  <c r="Z340" i="14"/>
  <c r="X340" i="14"/>
  <c r="V340" i="14"/>
  <c r="Z344" i="14"/>
  <c r="X344" i="14"/>
  <c r="V344" i="14"/>
  <c r="Z348" i="14"/>
  <c r="X348" i="14"/>
  <c r="V348" i="14"/>
  <c r="Z352" i="14"/>
  <c r="X352" i="14"/>
  <c r="V352" i="14"/>
  <c r="Z356" i="14"/>
  <c r="X356" i="14"/>
  <c r="V356" i="14"/>
  <c r="Z360" i="14"/>
  <c r="X360" i="14"/>
  <c r="V360" i="14"/>
  <c r="Z364" i="14"/>
  <c r="X364" i="14"/>
  <c r="V364" i="14"/>
  <c r="Z368" i="14"/>
  <c r="X368" i="14"/>
  <c r="V368" i="14"/>
  <c r="Z372" i="14"/>
  <c r="X372" i="14"/>
  <c r="V372" i="14"/>
  <c r="Z376" i="14"/>
  <c r="X376" i="14"/>
  <c r="V376" i="14"/>
  <c r="X380" i="14"/>
  <c r="V380" i="14"/>
  <c r="Z380" i="14"/>
  <c r="Z384" i="14"/>
  <c r="X384" i="14"/>
  <c r="V384" i="14"/>
  <c r="Z388" i="14"/>
  <c r="X388" i="14"/>
  <c r="V388" i="14"/>
  <c r="Z392" i="14"/>
  <c r="X392" i="14"/>
  <c r="V392" i="14"/>
  <c r="X396" i="14"/>
  <c r="Z396" i="14"/>
  <c r="V396" i="14"/>
  <c r="Z400" i="14"/>
  <c r="X400" i="14"/>
  <c r="V400" i="14"/>
  <c r="Z404" i="14"/>
  <c r="X404" i="14"/>
  <c r="V404" i="14"/>
  <c r="Z408" i="14"/>
  <c r="X408" i="14"/>
  <c r="V408" i="14"/>
  <c r="X412" i="14"/>
  <c r="Z412" i="14"/>
  <c r="V412" i="14"/>
  <c r="Z416" i="14"/>
  <c r="X416" i="14"/>
  <c r="V416" i="14"/>
  <c r="Z420" i="14"/>
  <c r="X420" i="14"/>
  <c r="V420" i="14"/>
  <c r="Z424" i="14"/>
  <c r="X424" i="14"/>
  <c r="V424" i="14"/>
  <c r="X428" i="14"/>
  <c r="Z428" i="14"/>
  <c r="V428" i="14"/>
  <c r="Z432" i="14"/>
  <c r="X432" i="14"/>
  <c r="V432" i="14"/>
  <c r="Z436" i="14"/>
  <c r="X436" i="14"/>
  <c r="V436" i="14"/>
  <c r="Z440" i="14"/>
  <c r="X440" i="14"/>
  <c r="V440" i="14"/>
  <c r="X444" i="14"/>
  <c r="Z444" i="14"/>
  <c r="V444" i="14"/>
  <c r="Z448" i="14"/>
  <c r="X448" i="14"/>
  <c r="V448" i="14"/>
  <c r="Z452" i="14"/>
  <c r="X452" i="14"/>
  <c r="V452" i="14"/>
  <c r="Z456" i="14"/>
  <c r="X456" i="14"/>
  <c r="V456" i="14"/>
  <c r="X460" i="14"/>
  <c r="Z460" i="14"/>
  <c r="V460" i="14"/>
  <c r="Z464" i="14"/>
  <c r="X464" i="14"/>
  <c r="V464" i="14"/>
  <c r="Z468" i="14"/>
  <c r="X468" i="14"/>
  <c r="V468" i="14"/>
  <c r="Z472" i="14"/>
  <c r="X472" i="14"/>
  <c r="V472" i="14"/>
  <c r="X476" i="14"/>
  <c r="Z476" i="14"/>
  <c r="V476" i="14"/>
  <c r="Z480" i="14"/>
  <c r="X480" i="14"/>
  <c r="V480" i="14"/>
  <c r="Z484" i="14"/>
  <c r="X484" i="14"/>
  <c r="V484" i="14"/>
  <c r="Z488" i="14"/>
  <c r="X488" i="14"/>
  <c r="V488" i="14"/>
  <c r="X492" i="14"/>
  <c r="Z492" i="14"/>
  <c r="V492" i="14"/>
  <c r="Z496" i="14"/>
  <c r="X496" i="14"/>
  <c r="V496" i="14"/>
  <c r="Z500" i="14"/>
  <c r="X500" i="14"/>
  <c r="V500" i="14"/>
  <c r="J49" i="3"/>
  <c r="J65" i="3"/>
  <c r="J73" i="3"/>
  <c r="J261" i="3"/>
  <c r="J265" i="3"/>
  <c r="J273" i="3"/>
  <c r="J413" i="3"/>
  <c r="J417" i="3"/>
  <c r="J421" i="3"/>
  <c r="J425" i="3"/>
  <c r="I32" i="3"/>
  <c r="J32" i="3" s="1"/>
  <c r="I279" i="3"/>
  <c r="J279" i="3" s="1"/>
  <c r="I283" i="3"/>
  <c r="J283" i="3" s="1"/>
  <c r="I307" i="3"/>
  <c r="J307" i="3" s="1"/>
  <c r="I422" i="3"/>
  <c r="J422" i="3" s="1"/>
  <c r="I430" i="3"/>
  <c r="J430" i="3" s="1"/>
  <c r="I191" i="3"/>
  <c r="J191" i="3" s="1"/>
  <c r="I376" i="3"/>
  <c r="J376" i="3" s="1"/>
  <c r="I463" i="3"/>
  <c r="J463" i="3" s="1"/>
  <c r="P69" i="2"/>
  <c r="I83" i="3"/>
  <c r="J83" i="3" s="1"/>
  <c r="I91" i="3"/>
  <c r="J91" i="3" s="1"/>
  <c r="I99" i="3"/>
  <c r="J99" i="3" s="1"/>
  <c r="I167" i="3"/>
  <c r="J167" i="3" s="1"/>
  <c r="I171" i="3"/>
  <c r="J171" i="3" s="1"/>
  <c r="I175" i="3"/>
  <c r="J175" i="3" s="1"/>
  <c r="I179" i="3"/>
  <c r="J179" i="3" s="1"/>
  <c r="I183" i="3"/>
  <c r="J183" i="3" s="1"/>
  <c r="I187" i="3"/>
  <c r="J187" i="3" s="1"/>
  <c r="I247" i="3"/>
  <c r="J247" i="3" s="1"/>
  <c r="I251" i="3"/>
  <c r="J251" i="3" s="1"/>
  <c r="I358" i="3"/>
  <c r="J358" i="3" s="1"/>
  <c r="I439" i="3"/>
  <c r="J439" i="3" s="1"/>
  <c r="I440" i="3"/>
  <c r="J440" i="3" s="1"/>
  <c r="P383" i="2"/>
  <c r="P453" i="2"/>
  <c r="P254" i="2"/>
  <c r="I156" i="3"/>
  <c r="J156" i="3" s="1"/>
  <c r="I164" i="3"/>
  <c r="J164" i="3" s="1"/>
  <c r="I168" i="3"/>
  <c r="J168" i="3" s="1"/>
  <c r="I172" i="3"/>
  <c r="J172" i="3" s="1"/>
  <c r="I180" i="3"/>
  <c r="J180" i="3" s="1"/>
  <c r="I194" i="3"/>
  <c r="J194" i="3" s="1"/>
  <c r="I202" i="3"/>
  <c r="J202" i="3" s="1"/>
  <c r="I210" i="3"/>
  <c r="J210" i="3" s="1"/>
  <c r="I218" i="3"/>
  <c r="J218" i="3" s="1"/>
  <c r="P246" i="2"/>
  <c r="P359" i="2"/>
  <c r="P367" i="2"/>
  <c r="P423" i="2"/>
  <c r="I11" i="3"/>
  <c r="J11" i="3" s="1"/>
  <c r="I152" i="3"/>
  <c r="J152" i="3" s="1"/>
  <c r="I160" i="3"/>
  <c r="J160" i="3" s="1"/>
  <c r="I418" i="3"/>
  <c r="J418" i="3" s="1"/>
  <c r="I426" i="3"/>
  <c r="J426" i="3" s="1"/>
  <c r="I448" i="3"/>
  <c r="J448" i="3" s="1"/>
  <c r="I456" i="3"/>
  <c r="J456" i="3" s="1"/>
  <c r="I464" i="3"/>
  <c r="J464" i="3" s="1"/>
  <c r="I472" i="3"/>
  <c r="J472" i="3" s="1"/>
  <c r="I35" i="3"/>
  <c r="J35" i="3" s="1"/>
  <c r="I113" i="3"/>
  <c r="J113" i="3" s="1"/>
  <c r="I310" i="3"/>
  <c r="J310" i="3" s="1"/>
  <c r="I362" i="3"/>
  <c r="J362" i="3" s="1"/>
  <c r="I375" i="3"/>
  <c r="J375" i="3" s="1"/>
  <c r="I486" i="3"/>
  <c r="J486" i="3" s="1"/>
  <c r="I494" i="3"/>
  <c r="J494" i="3" s="1"/>
  <c r="I502" i="3"/>
  <c r="J502" i="3" s="1"/>
  <c r="P11" i="2"/>
  <c r="P391" i="2"/>
  <c r="I16" i="3"/>
  <c r="J16" i="3" s="1"/>
  <c r="I20" i="3"/>
  <c r="J20" i="3" s="1"/>
  <c r="I21" i="3"/>
  <c r="J21" i="3" s="1"/>
  <c r="I88" i="3"/>
  <c r="J88" i="3" s="1"/>
  <c r="I92" i="3"/>
  <c r="J92" i="3" s="1"/>
  <c r="I93" i="3"/>
  <c r="J93" i="3" s="1"/>
  <c r="I96" i="3"/>
  <c r="J96" i="3" s="1"/>
  <c r="I100" i="3"/>
  <c r="J100" i="3" s="1"/>
  <c r="I101" i="3"/>
  <c r="J101" i="3" s="1"/>
  <c r="I104" i="3"/>
  <c r="J104" i="3" s="1"/>
  <c r="I108" i="3"/>
  <c r="J108" i="3" s="1"/>
  <c r="I129" i="3"/>
  <c r="J129" i="3" s="1"/>
  <c r="I220" i="3"/>
  <c r="J220" i="3" s="1"/>
  <c r="I229" i="3"/>
  <c r="J229" i="3" s="1"/>
  <c r="I233" i="3"/>
  <c r="J233" i="3" s="1"/>
  <c r="I241" i="3"/>
  <c r="J241" i="3" s="1"/>
  <c r="I293" i="3"/>
  <c r="J293" i="3" s="1"/>
  <c r="I323" i="3"/>
  <c r="J323" i="3" s="1"/>
  <c r="I326" i="3"/>
  <c r="J326" i="3" s="1"/>
  <c r="I335" i="3"/>
  <c r="J335" i="3" s="1"/>
  <c r="I336" i="3"/>
  <c r="J336" i="3" s="1"/>
  <c r="I340" i="3"/>
  <c r="J340" i="3" s="1"/>
  <c r="I343" i="3"/>
  <c r="J343" i="3" s="1"/>
  <c r="I344" i="3"/>
  <c r="J344" i="3" s="1"/>
  <c r="I348" i="3"/>
  <c r="J348" i="3" s="1"/>
  <c r="I366" i="3"/>
  <c r="J366" i="3" s="1"/>
  <c r="I384" i="3"/>
  <c r="J384" i="3" s="1"/>
  <c r="I392" i="3"/>
  <c r="J392" i="3" s="1"/>
  <c r="I399" i="3"/>
  <c r="J399" i="3" s="1"/>
  <c r="I400" i="3"/>
  <c r="J400" i="3" s="1"/>
  <c r="I477" i="3"/>
  <c r="J477" i="3" s="1"/>
  <c r="I481" i="3"/>
  <c r="J481" i="3" s="1"/>
  <c r="I482" i="3"/>
  <c r="J482" i="3" s="1"/>
  <c r="I485" i="3"/>
  <c r="J485" i="3" s="1"/>
  <c r="I489" i="3"/>
  <c r="J489" i="3" s="1"/>
  <c r="I490" i="3"/>
  <c r="J490" i="3" s="1"/>
  <c r="I493" i="3"/>
  <c r="J493" i="3" s="1"/>
  <c r="I497" i="3"/>
  <c r="J497" i="3" s="1"/>
  <c r="I498" i="3"/>
  <c r="J498" i="3" s="1"/>
  <c r="P15" i="2"/>
  <c r="P39" i="2"/>
  <c r="P57" i="2"/>
  <c r="P431" i="2"/>
  <c r="I28" i="3"/>
  <c r="J28" i="3" s="1"/>
  <c r="I51" i="3"/>
  <c r="J51" i="3" s="1"/>
  <c r="I56" i="3"/>
  <c r="J56" i="3" s="1"/>
  <c r="I60" i="3"/>
  <c r="J60" i="3" s="1"/>
  <c r="I61" i="3"/>
  <c r="J61" i="3" s="1"/>
  <c r="I64" i="3"/>
  <c r="J64" i="3" s="1"/>
  <c r="I68" i="3"/>
  <c r="J68" i="3" s="1"/>
  <c r="I69" i="3"/>
  <c r="J69" i="3" s="1"/>
  <c r="I72" i="3"/>
  <c r="J72" i="3" s="1"/>
  <c r="I76" i="3"/>
  <c r="J76" i="3" s="1"/>
  <c r="I81" i="3"/>
  <c r="J81" i="3" s="1"/>
  <c r="I115" i="3"/>
  <c r="J115" i="3" s="1"/>
  <c r="I120" i="3"/>
  <c r="J120" i="3" s="1"/>
  <c r="I124" i="3"/>
  <c r="J124" i="3" s="1"/>
  <c r="I125" i="3"/>
  <c r="J125" i="3" s="1"/>
  <c r="I128" i="3"/>
  <c r="J128" i="3" s="1"/>
  <c r="I132" i="3"/>
  <c r="J132" i="3" s="1"/>
  <c r="I245" i="3"/>
  <c r="J245" i="3" s="1"/>
  <c r="I249" i="3"/>
  <c r="J249" i="3" s="1"/>
  <c r="I277" i="3"/>
  <c r="J277" i="3" s="1"/>
  <c r="I281" i="3"/>
  <c r="J281" i="3" s="1"/>
  <c r="I315" i="3"/>
  <c r="J315" i="3" s="1"/>
  <c r="I318" i="3"/>
  <c r="J318" i="3" s="1"/>
  <c r="I331" i="3"/>
  <c r="J331" i="3" s="1"/>
  <c r="I356" i="3"/>
  <c r="J356" i="3" s="1"/>
  <c r="I390" i="3"/>
  <c r="J390" i="3" s="1"/>
  <c r="I398" i="3"/>
  <c r="J398" i="3" s="1"/>
  <c r="I407" i="3"/>
  <c r="J407" i="3" s="1"/>
  <c r="I408" i="3"/>
  <c r="J408" i="3" s="1"/>
  <c r="I454" i="3"/>
  <c r="J454" i="3" s="1"/>
  <c r="I462" i="3"/>
  <c r="J462" i="3" s="1"/>
  <c r="I471" i="3"/>
  <c r="J471" i="3" s="1"/>
  <c r="I9" i="3"/>
  <c r="J9" i="3" s="1"/>
  <c r="I19" i="3"/>
  <c r="J19" i="3" s="1"/>
  <c r="I36" i="3"/>
  <c r="J36" i="3" s="1"/>
  <c r="I37" i="3"/>
  <c r="J37" i="3" s="1"/>
  <c r="I59" i="3"/>
  <c r="J59" i="3" s="1"/>
  <c r="I67" i="3"/>
  <c r="J67" i="3" s="1"/>
  <c r="I97" i="3"/>
  <c r="J97" i="3" s="1"/>
  <c r="I105" i="3"/>
  <c r="J105" i="3" s="1"/>
  <c r="I123" i="3"/>
  <c r="J123" i="3" s="1"/>
  <c r="I140" i="3"/>
  <c r="J140" i="3" s="1"/>
  <c r="I166" i="3"/>
  <c r="J166" i="3" s="1"/>
  <c r="I170" i="3"/>
  <c r="J170" i="3" s="1"/>
  <c r="I195" i="3"/>
  <c r="J195" i="3" s="1"/>
  <c r="I196" i="3"/>
  <c r="J196" i="3" s="1"/>
  <c r="I204" i="3"/>
  <c r="J204" i="3" s="1"/>
  <c r="I209" i="3"/>
  <c r="J209" i="3" s="1"/>
  <c r="I212" i="3"/>
  <c r="J212" i="3" s="1"/>
  <c r="I217" i="3"/>
  <c r="J217" i="3" s="1"/>
  <c r="I225" i="3"/>
  <c r="J225" i="3" s="1"/>
  <c r="I231" i="3"/>
  <c r="J231" i="3" s="1"/>
  <c r="I235" i="3"/>
  <c r="J235" i="3" s="1"/>
  <c r="I257" i="3"/>
  <c r="J257" i="3" s="1"/>
  <c r="I263" i="3"/>
  <c r="J263" i="3" s="1"/>
  <c r="I267" i="3"/>
  <c r="J267" i="3" s="1"/>
  <c r="I289" i="3"/>
  <c r="J289" i="3" s="1"/>
  <c r="I295" i="3"/>
  <c r="J295" i="3" s="1"/>
  <c r="I299" i="3"/>
  <c r="J299" i="3" s="1"/>
  <c r="I334" i="3"/>
  <c r="J334" i="3" s="1"/>
  <c r="I342" i="3"/>
  <c r="J342" i="3" s="1"/>
  <c r="I350" i="3"/>
  <c r="J350" i="3" s="1"/>
  <c r="I354" i="3"/>
  <c r="J354" i="3" s="1"/>
  <c r="I364" i="3"/>
  <c r="J364" i="3" s="1"/>
  <c r="I367" i="3"/>
  <c r="J367" i="3" s="1"/>
  <c r="I368" i="3"/>
  <c r="J368" i="3" s="1"/>
  <c r="I381" i="3"/>
  <c r="J381" i="3" s="1"/>
  <c r="I385" i="3"/>
  <c r="J385" i="3" s="1"/>
  <c r="I386" i="3"/>
  <c r="J386" i="3" s="1"/>
  <c r="I389" i="3"/>
  <c r="J389" i="3" s="1"/>
  <c r="I393" i="3"/>
  <c r="J393" i="3" s="1"/>
  <c r="I394" i="3"/>
  <c r="J394" i="3" s="1"/>
  <c r="I416" i="3"/>
  <c r="J416" i="3" s="1"/>
  <c r="I424" i="3"/>
  <c r="J424" i="3" s="1"/>
  <c r="I431" i="3"/>
  <c r="J431" i="3" s="1"/>
  <c r="I432" i="3"/>
  <c r="J432" i="3" s="1"/>
  <c r="I445" i="3"/>
  <c r="J445" i="3" s="1"/>
  <c r="I449" i="3"/>
  <c r="J449" i="3" s="1"/>
  <c r="I450" i="3"/>
  <c r="J450" i="3" s="1"/>
  <c r="I453" i="3"/>
  <c r="J453" i="3" s="1"/>
  <c r="I457" i="3"/>
  <c r="J457" i="3" s="1"/>
  <c r="I458" i="3"/>
  <c r="J458" i="3" s="1"/>
  <c r="I480" i="3"/>
  <c r="J480" i="3" s="1"/>
  <c r="I488" i="3"/>
  <c r="J488" i="3" s="1"/>
  <c r="I496" i="3"/>
  <c r="J496" i="3" s="1"/>
  <c r="I503" i="3"/>
  <c r="J503" i="3" s="1"/>
  <c r="P250" i="2"/>
  <c r="P351" i="2"/>
  <c r="P399" i="2"/>
  <c r="P407" i="2"/>
  <c r="P415" i="2"/>
  <c r="I70" i="3"/>
  <c r="J70" i="3" s="1"/>
  <c r="I102" i="3"/>
  <c r="J102" i="3" s="1"/>
  <c r="I133" i="3"/>
  <c r="J133" i="3" s="1"/>
  <c r="I161" i="3"/>
  <c r="J161" i="3" s="1"/>
  <c r="I165" i="3"/>
  <c r="J165" i="3" s="1"/>
  <c r="I173" i="3"/>
  <c r="J173" i="3" s="1"/>
  <c r="I192" i="3"/>
  <c r="J192" i="3" s="1"/>
  <c r="I197" i="3"/>
  <c r="J197" i="3" s="1"/>
  <c r="I297" i="3"/>
  <c r="J297" i="3" s="1"/>
  <c r="I338" i="3"/>
  <c r="J338" i="3" s="1"/>
  <c r="I351" i="3"/>
  <c r="J351" i="3" s="1"/>
  <c r="I369" i="3"/>
  <c r="J369" i="3" s="1"/>
  <c r="I374" i="3"/>
  <c r="J374" i="3" s="1"/>
  <c r="I383" i="3"/>
  <c r="J383" i="3" s="1"/>
  <c r="I397" i="3"/>
  <c r="J397" i="3" s="1"/>
  <c r="I401" i="3"/>
  <c r="J401" i="3" s="1"/>
  <c r="I406" i="3"/>
  <c r="J406" i="3" s="1"/>
  <c r="I415" i="3"/>
  <c r="J415" i="3" s="1"/>
  <c r="I429" i="3"/>
  <c r="J429" i="3" s="1"/>
  <c r="I433" i="3"/>
  <c r="J433" i="3" s="1"/>
  <c r="I438" i="3"/>
  <c r="J438" i="3" s="1"/>
  <c r="I447" i="3"/>
  <c r="J447" i="3" s="1"/>
  <c r="I461" i="3"/>
  <c r="J461" i="3" s="1"/>
  <c r="I465" i="3"/>
  <c r="J465" i="3" s="1"/>
  <c r="I470" i="3"/>
  <c r="J470" i="3" s="1"/>
  <c r="I479" i="3"/>
  <c r="J479" i="3" s="1"/>
  <c r="I8" i="3"/>
  <c r="J8" i="3" s="1"/>
  <c r="I10" i="3"/>
  <c r="J10" i="3" s="1"/>
  <c r="I12" i="3"/>
  <c r="J12" i="3" s="1"/>
  <c r="I17" i="3"/>
  <c r="J17" i="3" s="1"/>
  <c r="I25" i="3"/>
  <c r="J25" i="3" s="1"/>
  <c r="I27" i="3"/>
  <c r="J27" i="3" s="1"/>
  <c r="I30" i="3"/>
  <c r="J30" i="3" s="1"/>
  <c r="I41" i="3"/>
  <c r="J41" i="3" s="1"/>
  <c r="I43" i="3"/>
  <c r="J43" i="3" s="1"/>
  <c r="I48" i="3"/>
  <c r="J48" i="3" s="1"/>
  <c r="I52" i="3"/>
  <c r="J52" i="3" s="1"/>
  <c r="I57" i="3"/>
  <c r="J57" i="3" s="1"/>
  <c r="I75" i="3"/>
  <c r="J75" i="3" s="1"/>
  <c r="I80" i="3"/>
  <c r="J80" i="3" s="1"/>
  <c r="I84" i="3"/>
  <c r="J84" i="3" s="1"/>
  <c r="I89" i="3"/>
  <c r="J89" i="3" s="1"/>
  <c r="I107" i="3"/>
  <c r="J107" i="3" s="1"/>
  <c r="I112" i="3"/>
  <c r="J112" i="3" s="1"/>
  <c r="I116" i="3"/>
  <c r="J116" i="3" s="1"/>
  <c r="I121" i="3"/>
  <c r="J121" i="3" s="1"/>
  <c r="I148" i="3"/>
  <c r="J148" i="3" s="1"/>
  <c r="I178" i="3"/>
  <c r="J178" i="3" s="1"/>
  <c r="I184" i="3"/>
  <c r="J184" i="3" s="1"/>
  <c r="I186" i="3"/>
  <c r="J186" i="3" s="1"/>
  <c r="I203" i="3"/>
  <c r="J203" i="3" s="1"/>
  <c r="I207" i="3"/>
  <c r="J207" i="3" s="1"/>
  <c r="I211" i="3"/>
  <c r="J211" i="3" s="1"/>
  <c r="I213" i="3"/>
  <c r="J213" i="3" s="1"/>
  <c r="I215" i="3"/>
  <c r="J215" i="3" s="1"/>
  <c r="I219" i="3"/>
  <c r="J219" i="3" s="1"/>
  <c r="I237" i="3"/>
  <c r="J237" i="3" s="1"/>
  <c r="I253" i="3"/>
  <c r="J253" i="3" s="1"/>
  <c r="I269" i="3"/>
  <c r="J269" i="3" s="1"/>
  <c r="I285" i="3"/>
  <c r="J285" i="3" s="1"/>
  <c r="I301" i="3"/>
  <c r="J301" i="3" s="1"/>
  <c r="I306" i="3"/>
  <c r="J306" i="3" s="1"/>
  <c r="I308" i="3"/>
  <c r="J308" i="3" s="1"/>
  <c r="I314" i="3"/>
  <c r="J314" i="3" s="1"/>
  <c r="I316" i="3"/>
  <c r="J316" i="3" s="1"/>
  <c r="I322" i="3"/>
  <c r="J322" i="3" s="1"/>
  <c r="I324" i="3"/>
  <c r="J324" i="3" s="1"/>
  <c r="I330" i="3"/>
  <c r="J330" i="3" s="1"/>
  <c r="I332" i="3"/>
  <c r="J332" i="3" s="1"/>
  <c r="I346" i="3"/>
  <c r="J346" i="3" s="1"/>
  <c r="I359" i="3"/>
  <c r="J359" i="3" s="1"/>
  <c r="I373" i="3"/>
  <c r="J373" i="3" s="1"/>
  <c r="I377" i="3"/>
  <c r="J377" i="3" s="1"/>
  <c r="I382" i="3"/>
  <c r="J382" i="3" s="1"/>
  <c r="I391" i="3"/>
  <c r="J391" i="3" s="1"/>
  <c r="I405" i="3"/>
  <c r="J405" i="3" s="1"/>
  <c r="I409" i="3"/>
  <c r="J409" i="3" s="1"/>
  <c r="I414" i="3"/>
  <c r="J414" i="3" s="1"/>
  <c r="I423" i="3"/>
  <c r="J423" i="3" s="1"/>
  <c r="I437" i="3"/>
  <c r="J437" i="3" s="1"/>
  <c r="I441" i="3"/>
  <c r="J441" i="3" s="1"/>
  <c r="I446" i="3"/>
  <c r="J446" i="3" s="1"/>
  <c r="I455" i="3"/>
  <c r="J455" i="3" s="1"/>
  <c r="I469" i="3"/>
  <c r="J469" i="3" s="1"/>
  <c r="I473" i="3"/>
  <c r="J473" i="3" s="1"/>
  <c r="I478" i="3"/>
  <c r="J478" i="3" s="1"/>
  <c r="I495" i="3"/>
  <c r="J495" i="3" s="1"/>
  <c r="I487" i="3"/>
  <c r="J487" i="3" s="1"/>
  <c r="I501" i="3"/>
  <c r="J501" i="3" s="1"/>
  <c r="L27" i="2"/>
  <c r="I7" i="3"/>
  <c r="J7" i="3" s="1"/>
  <c r="I34" i="3"/>
  <c r="J34" i="3" s="1"/>
  <c r="I46" i="3"/>
  <c r="J46" i="3" s="1"/>
  <c r="I50" i="3"/>
  <c r="J50" i="3" s="1"/>
  <c r="I62" i="3"/>
  <c r="J62" i="3" s="1"/>
  <c r="I66" i="3"/>
  <c r="J66" i="3" s="1"/>
  <c r="I78" i="3"/>
  <c r="J78" i="3" s="1"/>
  <c r="I82" i="3"/>
  <c r="J82" i="3" s="1"/>
  <c r="I94" i="3"/>
  <c r="J94" i="3" s="1"/>
  <c r="I98" i="3"/>
  <c r="J98" i="3" s="1"/>
  <c r="I110" i="3"/>
  <c r="J110" i="3" s="1"/>
  <c r="I114" i="3"/>
  <c r="J114" i="3" s="1"/>
  <c r="I126" i="3"/>
  <c r="J126" i="3" s="1"/>
  <c r="I137" i="3"/>
  <c r="J137" i="3" s="1"/>
  <c r="I153" i="3"/>
  <c r="J153" i="3" s="1"/>
  <c r="I189" i="3"/>
  <c r="J189" i="3" s="1"/>
  <c r="I193" i="3"/>
  <c r="J193" i="3" s="1"/>
  <c r="I200" i="3"/>
  <c r="J200" i="3" s="1"/>
  <c r="I309" i="3"/>
  <c r="J309" i="3" s="1"/>
  <c r="I317" i="3"/>
  <c r="J317" i="3" s="1"/>
  <c r="I325" i="3"/>
  <c r="J325" i="3" s="1"/>
  <c r="I380" i="3"/>
  <c r="J380" i="3" s="1"/>
  <c r="I396" i="3"/>
  <c r="J396" i="3" s="1"/>
  <c r="I412" i="3"/>
  <c r="J412" i="3" s="1"/>
  <c r="I428" i="3"/>
  <c r="J428" i="3" s="1"/>
  <c r="I444" i="3"/>
  <c r="J444" i="3" s="1"/>
  <c r="I460" i="3"/>
  <c r="J460" i="3" s="1"/>
  <c r="I476" i="3"/>
  <c r="J476" i="3" s="1"/>
  <c r="I492" i="3"/>
  <c r="J492" i="3" s="1"/>
  <c r="I18" i="3"/>
  <c r="J18" i="3" s="1"/>
  <c r="I141" i="3"/>
  <c r="J141" i="3" s="1"/>
  <c r="I157" i="3"/>
  <c r="J157" i="3" s="1"/>
  <c r="I169" i="3"/>
  <c r="J169" i="3" s="1"/>
  <c r="I176" i="3"/>
  <c r="J176" i="3" s="1"/>
  <c r="I181" i="3"/>
  <c r="J181" i="3" s="1"/>
  <c r="I205" i="3"/>
  <c r="J205" i="3" s="1"/>
  <c r="I216" i="3"/>
  <c r="J216" i="3" s="1"/>
  <c r="I6" i="3"/>
  <c r="J6" i="3" s="1"/>
  <c r="I15" i="3"/>
  <c r="J15" i="3" s="1"/>
  <c r="I22" i="3"/>
  <c r="J22" i="3" s="1"/>
  <c r="I26" i="3"/>
  <c r="J26" i="3" s="1"/>
  <c r="I33" i="3"/>
  <c r="J33" i="3" s="1"/>
  <c r="I38" i="3"/>
  <c r="J38" i="3" s="1"/>
  <c r="I42" i="3"/>
  <c r="J42" i="3" s="1"/>
  <c r="I58" i="3"/>
  <c r="J58" i="3" s="1"/>
  <c r="I74" i="3"/>
  <c r="J74" i="3" s="1"/>
  <c r="I90" i="3"/>
  <c r="J90" i="3" s="1"/>
  <c r="I106" i="3"/>
  <c r="J106" i="3" s="1"/>
  <c r="I122" i="3"/>
  <c r="J122" i="3" s="1"/>
  <c r="I201" i="3"/>
  <c r="J201" i="3" s="1"/>
  <c r="I221" i="3"/>
  <c r="J221" i="3" s="1"/>
  <c r="I305" i="3"/>
  <c r="J305" i="3" s="1"/>
  <c r="I313" i="3"/>
  <c r="J313" i="3" s="1"/>
  <c r="I321" i="3"/>
  <c r="J321" i="3" s="1"/>
  <c r="I329" i="3"/>
  <c r="J329" i="3" s="1"/>
  <c r="I372" i="3"/>
  <c r="J372" i="3" s="1"/>
  <c r="I388" i="3"/>
  <c r="J388" i="3" s="1"/>
  <c r="I404" i="3"/>
  <c r="J404" i="3" s="1"/>
  <c r="I420" i="3"/>
  <c r="J420" i="3" s="1"/>
  <c r="I436" i="3"/>
  <c r="J436" i="3" s="1"/>
  <c r="I452" i="3"/>
  <c r="J452" i="3" s="1"/>
  <c r="I468" i="3"/>
  <c r="J468" i="3" s="1"/>
  <c r="I484" i="3"/>
  <c r="J484" i="3" s="1"/>
  <c r="I500" i="3"/>
  <c r="J500" i="3" s="1"/>
  <c r="J401" i="2"/>
  <c r="J101" i="2"/>
  <c r="J235" i="2"/>
  <c r="J343" i="2"/>
  <c r="J345" i="2"/>
  <c r="J251" i="2"/>
  <c r="J457" i="2"/>
  <c r="J433" i="2"/>
  <c r="J189" i="2"/>
  <c r="J287" i="2"/>
  <c r="J303" i="2"/>
  <c r="J477" i="2"/>
  <c r="J470" i="2"/>
  <c r="J482" i="2"/>
  <c r="J502" i="2"/>
  <c r="J385" i="2"/>
  <c r="J279" i="2"/>
  <c r="J311" i="2"/>
  <c r="J417" i="2"/>
  <c r="J93" i="2"/>
  <c r="J157" i="2"/>
  <c r="J219" i="2"/>
  <c r="J243" i="2"/>
  <c r="J355" i="2"/>
  <c r="J498" i="2"/>
  <c r="J85" i="2"/>
  <c r="J117" i="2"/>
  <c r="J149" i="2"/>
  <c r="J181" i="2"/>
  <c r="J202" i="2"/>
  <c r="J458" i="2"/>
  <c r="J74" i="2"/>
  <c r="J133" i="2"/>
  <c r="J165" i="2"/>
  <c r="J197" i="2"/>
  <c r="J224" i="2"/>
  <c r="J271" i="2"/>
  <c r="J381" i="2"/>
  <c r="J393" i="2"/>
  <c r="J35" i="2"/>
  <c r="J77" i="2"/>
  <c r="J109" i="2"/>
  <c r="J141" i="2"/>
  <c r="J173" i="2"/>
  <c r="J203" i="2"/>
  <c r="J234" i="2"/>
  <c r="J238" i="2"/>
  <c r="J263" i="2"/>
  <c r="J275" i="2"/>
  <c r="J295" i="2"/>
  <c r="J297" i="2"/>
  <c r="J327" i="2"/>
  <c r="J329" i="2"/>
  <c r="J462" i="2"/>
  <c r="J478" i="2"/>
  <c r="J494" i="2"/>
  <c r="I131" i="3"/>
  <c r="J131" i="3" s="1"/>
  <c r="I135" i="3"/>
  <c r="J135" i="3" s="1"/>
  <c r="I139" i="3"/>
  <c r="J139" i="3" s="1"/>
  <c r="I143" i="3"/>
  <c r="J143" i="3" s="1"/>
  <c r="I147" i="3"/>
  <c r="J147" i="3" s="1"/>
  <c r="I151" i="3"/>
  <c r="J151" i="3" s="1"/>
  <c r="I155" i="3"/>
  <c r="J155" i="3" s="1"/>
  <c r="I159" i="3"/>
  <c r="J159" i="3" s="1"/>
  <c r="I163" i="3"/>
  <c r="J163" i="3" s="1"/>
  <c r="I130" i="3"/>
  <c r="J130" i="3" s="1"/>
  <c r="I134" i="3"/>
  <c r="J134" i="3" s="1"/>
  <c r="I138" i="3"/>
  <c r="J138" i="3" s="1"/>
  <c r="I142" i="3"/>
  <c r="J142" i="3" s="1"/>
  <c r="I146" i="3"/>
  <c r="J146" i="3" s="1"/>
  <c r="I150" i="3"/>
  <c r="J150" i="3" s="1"/>
  <c r="I154" i="3"/>
  <c r="J154" i="3" s="1"/>
  <c r="I158" i="3"/>
  <c r="J158" i="3" s="1"/>
  <c r="I162" i="3"/>
  <c r="J162" i="3" s="1"/>
  <c r="I23" i="3"/>
  <c r="J23" i="3" s="1"/>
  <c r="I31" i="3"/>
  <c r="J31" i="3" s="1"/>
  <c r="I39" i="3"/>
  <c r="J39" i="3" s="1"/>
  <c r="I47" i="3"/>
  <c r="J47" i="3" s="1"/>
  <c r="I55" i="3"/>
  <c r="J55" i="3" s="1"/>
  <c r="I63" i="3"/>
  <c r="J63" i="3" s="1"/>
  <c r="I71" i="3"/>
  <c r="J71" i="3" s="1"/>
  <c r="I79" i="3"/>
  <c r="J79" i="3" s="1"/>
  <c r="I87" i="3"/>
  <c r="J87" i="3" s="1"/>
  <c r="I95" i="3"/>
  <c r="J95" i="3" s="1"/>
  <c r="I103" i="3"/>
  <c r="J103" i="3" s="1"/>
  <c r="I111" i="3"/>
  <c r="J111" i="3" s="1"/>
  <c r="I119" i="3"/>
  <c r="J119" i="3" s="1"/>
  <c r="I127" i="3"/>
  <c r="J127" i="3" s="1"/>
  <c r="I312" i="3"/>
  <c r="J312" i="3" s="1"/>
  <c r="I320" i="3"/>
  <c r="J320" i="3" s="1"/>
  <c r="I328" i="3"/>
  <c r="J328" i="3" s="1"/>
  <c r="I174" i="3"/>
  <c r="J174" i="3" s="1"/>
  <c r="I182" i="3"/>
  <c r="J182" i="3" s="1"/>
  <c r="I190" i="3"/>
  <c r="J190" i="3" s="1"/>
  <c r="I198" i="3"/>
  <c r="J198" i="3" s="1"/>
  <c r="I206" i="3"/>
  <c r="J206" i="3" s="1"/>
  <c r="I214" i="3"/>
  <c r="J214" i="3" s="1"/>
  <c r="I222" i="3"/>
  <c r="J222" i="3" s="1"/>
  <c r="I224" i="3"/>
  <c r="J224" i="3" s="1"/>
  <c r="I226" i="3"/>
  <c r="J226" i="3" s="1"/>
  <c r="I228" i="3"/>
  <c r="J228" i="3" s="1"/>
  <c r="I230" i="3"/>
  <c r="J230" i="3" s="1"/>
  <c r="I232" i="3"/>
  <c r="J232" i="3" s="1"/>
  <c r="I234" i="3"/>
  <c r="J234" i="3" s="1"/>
  <c r="I236" i="3"/>
  <c r="J236" i="3" s="1"/>
  <c r="I238" i="3"/>
  <c r="J238" i="3" s="1"/>
  <c r="I240" i="3"/>
  <c r="J240" i="3" s="1"/>
  <c r="I242" i="3"/>
  <c r="J242" i="3" s="1"/>
  <c r="I244" i="3"/>
  <c r="J244" i="3" s="1"/>
  <c r="I246" i="3"/>
  <c r="J246" i="3" s="1"/>
  <c r="I248" i="3"/>
  <c r="J248" i="3" s="1"/>
  <c r="I250" i="3"/>
  <c r="J250" i="3" s="1"/>
  <c r="I252" i="3"/>
  <c r="J252" i="3" s="1"/>
  <c r="I254" i="3"/>
  <c r="J254" i="3" s="1"/>
  <c r="I256" i="3"/>
  <c r="J256" i="3" s="1"/>
  <c r="I258" i="3"/>
  <c r="J258" i="3" s="1"/>
  <c r="I260" i="3"/>
  <c r="J260" i="3" s="1"/>
  <c r="I262" i="3"/>
  <c r="J262" i="3" s="1"/>
  <c r="I264" i="3"/>
  <c r="J264" i="3" s="1"/>
  <c r="I266" i="3"/>
  <c r="J266" i="3" s="1"/>
  <c r="I268" i="3"/>
  <c r="J268" i="3" s="1"/>
  <c r="I270" i="3"/>
  <c r="J270" i="3" s="1"/>
  <c r="I272" i="3"/>
  <c r="J272" i="3" s="1"/>
  <c r="I274" i="3"/>
  <c r="J274" i="3" s="1"/>
  <c r="I276" i="3"/>
  <c r="J276" i="3" s="1"/>
  <c r="I278" i="3"/>
  <c r="J278" i="3" s="1"/>
  <c r="I280" i="3"/>
  <c r="J280" i="3" s="1"/>
  <c r="I282" i="3"/>
  <c r="J282" i="3" s="1"/>
  <c r="I284" i="3"/>
  <c r="J284" i="3" s="1"/>
  <c r="I286" i="3"/>
  <c r="J286" i="3" s="1"/>
  <c r="I288" i="3"/>
  <c r="J288" i="3" s="1"/>
  <c r="I290" i="3"/>
  <c r="J290" i="3" s="1"/>
  <c r="I292" i="3"/>
  <c r="J292" i="3" s="1"/>
  <c r="I294" i="3"/>
  <c r="J294" i="3" s="1"/>
  <c r="I296" i="3"/>
  <c r="J296" i="3" s="1"/>
  <c r="I298" i="3"/>
  <c r="J298" i="3" s="1"/>
  <c r="I300" i="3"/>
  <c r="J300" i="3" s="1"/>
  <c r="I302" i="3"/>
  <c r="J302" i="3" s="1"/>
  <c r="I304" i="3"/>
  <c r="J304" i="3" s="1"/>
  <c r="I339" i="3"/>
  <c r="J339" i="3" s="1"/>
  <c r="I347" i="3"/>
  <c r="J347" i="3" s="1"/>
  <c r="I355" i="3"/>
  <c r="J355" i="3" s="1"/>
  <c r="I363" i="3"/>
  <c r="J363" i="3" s="1"/>
  <c r="I333" i="3"/>
  <c r="J333" i="3" s="1"/>
  <c r="I341" i="3"/>
  <c r="J341" i="3" s="1"/>
  <c r="I349" i="3"/>
  <c r="J349" i="3" s="1"/>
  <c r="I357" i="3"/>
  <c r="J357" i="3" s="1"/>
  <c r="I365" i="3"/>
  <c r="J365" i="3" s="1"/>
  <c r="I337" i="3"/>
  <c r="J337" i="3" s="1"/>
  <c r="I345" i="3"/>
  <c r="J345" i="3" s="1"/>
  <c r="I353" i="3"/>
  <c r="J353" i="3" s="1"/>
  <c r="I361" i="3"/>
  <c r="J361" i="3" s="1"/>
  <c r="I371" i="3"/>
  <c r="J371" i="3" s="1"/>
  <c r="I379" i="3"/>
  <c r="J379" i="3" s="1"/>
  <c r="I387" i="3"/>
  <c r="J387" i="3" s="1"/>
  <c r="I395" i="3"/>
  <c r="J395" i="3" s="1"/>
  <c r="I403" i="3"/>
  <c r="J403" i="3" s="1"/>
  <c r="I411" i="3"/>
  <c r="J411" i="3" s="1"/>
  <c r="I419" i="3"/>
  <c r="J419" i="3" s="1"/>
  <c r="I427" i="3"/>
  <c r="J427" i="3" s="1"/>
  <c r="I435" i="3"/>
  <c r="J435" i="3" s="1"/>
  <c r="I443" i="3"/>
  <c r="J443" i="3" s="1"/>
  <c r="I451" i="3"/>
  <c r="J451" i="3" s="1"/>
  <c r="I459" i="3"/>
  <c r="J459" i="3" s="1"/>
  <c r="I467" i="3"/>
  <c r="J467" i="3" s="1"/>
  <c r="I475" i="3"/>
  <c r="J475" i="3" s="1"/>
  <c r="I483" i="3"/>
  <c r="J483" i="3" s="1"/>
  <c r="I491" i="3"/>
  <c r="J491" i="3" s="1"/>
  <c r="I499" i="3"/>
  <c r="J499" i="3" s="1"/>
  <c r="J7" i="2"/>
  <c r="J11" i="2"/>
  <c r="J31" i="2"/>
  <c r="J39" i="2"/>
  <c r="J47" i="2"/>
  <c r="J63" i="2"/>
  <c r="P185" i="2"/>
  <c r="L185" i="2"/>
  <c r="J262" i="2"/>
  <c r="J14" i="2"/>
  <c r="J18" i="2"/>
  <c r="J22" i="2"/>
  <c r="J26" i="2"/>
  <c r="J34" i="2"/>
  <c r="J42" i="2"/>
  <c r="J46" i="2"/>
  <c r="L50" i="2"/>
  <c r="J51" i="2"/>
  <c r="L53" i="2"/>
  <c r="J54" i="2"/>
  <c r="P54" i="2"/>
  <c r="J61" i="2"/>
  <c r="L66" i="2"/>
  <c r="J67" i="2"/>
  <c r="L69" i="2"/>
  <c r="J70" i="2"/>
  <c r="P70" i="2"/>
  <c r="P202" i="2"/>
  <c r="L202" i="2"/>
  <c r="J223" i="2"/>
  <c r="P234" i="2"/>
  <c r="L234" i="2"/>
  <c r="P373" i="2"/>
  <c r="L373" i="2"/>
  <c r="J373" i="2"/>
  <c r="J43" i="2"/>
  <c r="J57" i="2"/>
  <c r="P73" i="2"/>
  <c r="L73" i="2"/>
  <c r="P81" i="2"/>
  <c r="L81" i="2"/>
  <c r="P97" i="2"/>
  <c r="L97" i="2"/>
  <c r="P113" i="2"/>
  <c r="L113" i="2"/>
  <c r="P129" i="2"/>
  <c r="L129" i="2"/>
  <c r="P137" i="2"/>
  <c r="L137" i="2"/>
  <c r="P161" i="2"/>
  <c r="L161" i="2"/>
  <c r="P169" i="2"/>
  <c r="L169" i="2"/>
  <c r="J5" i="2"/>
  <c r="P7" i="2"/>
  <c r="J9" i="2"/>
  <c r="L11" i="2"/>
  <c r="L15" i="2"/>
  <c r="J17" i="2"/>
  <c r="J21" i="2"/>
  <c r="P23" i="2"/>
  <c r="J25" i="2"/>
  <c r="P27" i="2"/>
  <c r="J29" i="2"/>
  <c r="L31" i="2"/>
  <c r="P31" i="2"/>
  <c r="J33" i="2"/>
  <c r="L35" i="2"/>
  <c r="P35" i="2"/>
  <c r="J37" i="2"/>
  <c r="L39" i="2"/>
  <c r="J41" i="2"/>
  <c r="L43" i="2"/>
  <c r="P43" i="2"/>
  <c r="J45" i="2"/>
  <c r="L47" i="2"/>
  <c r="P47" i="2"/>
  <c r="J49" i="2"/>
  <c r="L54" i="2"/>
  <c r="J55" i="2"/>
  <c r="L57" i="2"/>
  <c r="L63" i="2"/>
  <c r="P63" i="2"/>
  <c r="J65" i="2"/>
  <c r="L70" i="2"/>
  <c r="J71" i="2"/>
  <c r="P77" i="2"/>
  <c r="L77" i="2"/>
  <c r="P85" i="2"/>
  <c r="L85" i="2"/>
  <c r="P93" i="2"/>
  <c r="L93" i="2"/>
  <c r="P101" i="2"/>
  <c r="L101" i="2"/>
  <c r="P109" i="2"/>
  <c r="L109" i="2"/>
  <c r="P117" i="2"/>
  <c r="L117" i="2"/>
  <c r="P125" i="2"/>
  <c r="L125" i="2"/>
  <c r="P133" i="2"/>
  <c r="L133" i="2"/>
  <c r="P141" i="2"/>
  <c r="L141" i="2"/>
  <c r="P149" i="2"/>
  <c r="L149" i="2"/>
  <c r="P157" i="2"/>
  <c r="L157" i="2"/>
  <c r="P165" i="2"/>
  <c r="L165" i="2"/>
  <c r="P173" i="2"/>
  <c r="L173" i="2"/>
  <c r="P181" i="2"/>
  <c r="L181" i="2"/>
  <c r="P189" i="2"/>
  <c r="L189" i="2"/>
  <c r="P197" i="2"/>
  <c r="L197" i="2"/>
  <c r="P201" i="2"/>
  <c r="L207" i="2"/>
  <c r="P224" i="2"/>
  <c r="L224" i="2"/>
  <c r="J237" i="2"/>
  <c r="J15" i="2"/>
  <c r="J19" i="2"/>
  <c r="J23" i="2"/>
  <c r="J27" i="2"/>
  <c r="P89" i="2"/>
  <c r="L89" i="2"/>
  <c r="P105" i="2"/>
  <c r="L105" i="2"/>
  <c r="P121" i="2"/>
  <c r="L121" i="2"/>
  <c r="P145" i="2"/>
  <c r="L145" i="2"/>
  <c r="P153" i="2"/>
  <c r="L153" i="2"/>
  <c r="P177" i="2"/>
  <c r="L177" i="2"/>
  <c r="P193" i="2"/>
  <c r="L193" i="2"/>
  <c r="P208" i="2"/>
  <c r="L208" i="2"/>
  <c r="J13" i="2"/>
  <c r="L19" i="2"/>
  <c r="L58" i="2"/>
  <c r="J59" i="2"/>
  <c r="P62" i="2"/>
  <c r="P74" i="2"/>
  <c r="J81" i="2"/>
  <c r="J89" i="2"/>
  <c r="J97" i="2"/>
  <c r="J105" i="2"/>
  <c r="J113" i="2"/>
  <c r="J121" i="2"/>
  <c r="J129" i="2"/>
  <c r="J137" i="2"/>
  <c r="J145" i="2"/>
  <c r="J153" i="2"/>
  <c r="J161" i="2"/>
  <c r="J169" i="2"/>
  <c r="J177" i="2"/>
  <c r="J185" i="2"/>
  <c r="J193" i="2"/>
  <c r="L201" i="2"/>
  <c r="J207" i="2"/>
  <c r="J208" i="2"/>
  <c r="P218" i="2"/>
  <c r="L218" i="2"/>
  <c r="J270" i="2"/>
  <c r="L211" i="2"/>
  <c r="J212" i="2"/>
  <c r="L214" i="2"/>
  <c r="P214" i="2"/>
  <c r="P215" i="2"/>
  <c r="L227" i="2"/>
  <c r="J228" i="2"/>
  <c r="L230" i="2"/>
  <c r="P230" i="2"/>
  <c r="P231" i="2"/>
  <c r="P238" i="2"/>
  <c r="L238" i="2"/>
  <c r="L239" i="2"/>
  <c r="P251" i="2"/>
  <c r="L255" i="2"/>
  <c r="L263" i="2"/>
  <c r="L271" i="2"/>
  <c r="J352" i="2"/>
  <c r="J75" i="2"/>
  <c r="J79" i="2"/>
  <c r="J83" i="2"/>
  <c r="J87" i="2"/>
  <c r="J91" i="2"/>
  <c r="J95" i="2"/>
  <c r="J99" i="2"/>
  <c r="J103" i="2"/>
  <c r="J107" i="2"/>
  <c r="J111" i="2"/>
  <c r="J115" i="2"/>
  <c r="J119" i="2"/>
  <c r="J123" i="2"/>
  <c r="J127" i="2"/>
  <c r="J131" i="2"/>
  <c r="J135" i="2"/>
  <c r="J139" i="2"/>
  <c r="J143" i="2"/>
  <c r="J147" i="2"/>
  <c r="J151" i="2"/>
  <c r="J155" i="2"/>
  <c r="J159" i="2"/>
  <c r="J163" i="2"/>
  <c r="J167" i="2"/>
  <c r="J171" i="2"/>
  <c r="J175" i="2"/>
  <c r="J179" i="2"/>
  <c r="J183" i="2"/>
  <c r="J187" i="2"/>
  <c r="J191" i="2"/>
  <c r="J195" i="2"/>
  <c r="J199" i="2"/>
  <c r="P203" i="2"/>
  <c r="J210" i="2"/>
  <c r="L215" i="2"/>
  <c r="J216" i="2"/>
  <c r="P219" i="2"/>
  <c r="J226" i="2"/>
  <c r="L231" i="2"/>
  <c r="J232" i="2"/>
  <c r="P235" i="2"/>
  <c r="P243" i="2"/>
  <c r="P247" i="2"/>
  <c r="L251" i="2"/>
  <c r="J259" i="2"/>
  <c r="P259" i="2"/>
  <c r="J267" i="2"/>
  <c r="P267" i="2"/>
  <c r="P279" i="2"/>
  <c r="L279" i="2"/>
  <c r="J282" i="2"/>
  <c r="J78" i="2"/>
  <c r="J82" i="2"/>
  <c r="J86" i="2"/>
  <c r="J90" i="2"/>
  <c r="J94" i="2"/>
  <c r="J98" i="2"/>
  <c r="J102" i="2"/>
  <c r="J106" i="2"/>
  <c r="J110" i="2"/>
  <c r="J114" i="2"/>
  <c r="J118" i="2"/>
  <c r="J122" i="2"/>
  <c r="J126" i="2"/>
  <c r="J130" i="2"/>
  <c r="J134" i="2"/>
  <c r="J138" i="2"/>
  <c r="J142" i="2"/>
  <c r="J146" i="2"/>
  <c r="J150" i="2"/>
  <c r="J154" i="2"/>
  <c r="J158" i="2"/>
  <c r="J162" i="2"/>
  <c r="J166" i="2"/>
  <c r="J170" i="2"/>
  <c r="J174" i="2"/>
  <c r="J178" i="2"/>
  <c r="J182" i="2"/>
  <c r="J186" i="2"/>
  <c r="J190" i="2"/>
  <c r="J194" i="2"/>
  <c r="J198" i="2"/>
  <c r="J201" i="2"/>
  <c r="L203" i="2"/>
  <c r="J204" i="2"/>
  <c r="P207" i="2"/>
  <c r="J214" i="2"/>
  <c r="L219" i="2"/>
  <c r="J220" i="2"/>
  <c r="P223" i="2"/>
  <c r="J230" i="2"/>
  <c r="L235" i="2"/>
  <c r="P242" i="2"/>
  <c r="L242" i="2"/>
  <c r="L243" i="2"/>
  <c r="L247" i="2"/>
  <c r="L259" i="2"/>
  <c r="L267" i="2"/>
  <c r="P275" i="2"/>
  <c r="L275" i="2"/>
  <c r="P280" i="2"/>
  <c r="P287" i="2"/>
  <c r="L287" i="2"/>
  <c r="P289" i="2"/>
  <c r="L289" i="2"/>
  <c r="P303" i="2"/>
  <c r="L303" i="2"/>
  <c r="P305" i="2"/>
  <c r="L305" i="2"/>
  <c r="P319" i="2"/>
  <c r="L319" i="2"/>
  <c r="P321" i="2"/>
  <c r="L321" i="2"/>
  <c r="P335" i="2"/>
  <c r="L335" i="2"/>
  <c r="P337" i="2"/>
  <c r="L337" i="2"/>
  <c r="P361" i="2"/>
  <c r="L361" i="2"/>
  <c r="P381" i="2"/>
  <c r="L381" i="2"/>
  <c r="P385" i="2"/>
  <c r="L385" i="2"/>
  <c r="J277" i="2"/>
  <c r="L281" i="2"/>
  <c r="J284" i="2"/>
  <c r="P393" i="2"/>
  <c r="L393" i="2"/>
  <c r="P409" i="2"/>
  <c r="L409" i="2"/>
  <c r="J409" i="2"/>
  <c r="J236" i="2"/>
  <c r="J240" i="2"/>
  <c r="J244" i="2"/>
  <c r="L246" i="2"/>
  <c r="J248" i="2"/>
  <c r="L250" i="2"/>
  <c r="J252" i="2"/>
  <c r="L254" i="2"/>
  <c r="J256" i="2"/>
  <c r="J260" i="2"/>
  <c r="J264" i="2"/>
  <c r="J268" i="2"/>
  <c r="J272" i="2"/>
  <c r="J276" i="2"/>
  <c r="L280" i="2"/>
  <c r="L284" i="2"/>
  <c r="P295" i="2"/>
  <c r="L295" i="2"/>
  <c r="P297" i="2"/>
  <c r="L297" i="2"/>
  <c r="P311" i="2"/>
  <c r="L311" i="2"/>
  <c r="P313" i="2"/>
  <c r="L313" i="2"/>
  <c r="P327" i="2"/>
  <c r="L327" i="2"/>
  <c r="P329" i="2"/>
  <c r="L329" i="2"/>
  <c r="P343" i="2"/>
  <c r="L343" i="2"/>
  <c r="P345" i="2"/>
  <c r="L345" i="2"/>
  <c r="P353" i="2"/>
  <c r="L353" i="2"/>
  <c r="P355" i="2"/>
  <c r="L355" i="2"/>
  <c r="P425" i="2"/>
  <c r="L425" i="2"/>
  <c r="J425" i="2"/>
  <c r="P284" i="2"/>
  <c r="J285" i="2"/>
  <c r="J293" i="2"/>
  <c r="J301" i="2"/>
  <c r="J309" i="2"/>
  <c r="J317" i="2"/>
  <c r="J325" i="2"/>
  <c r="J333" i="2"/>
  <c r="J341" i="2"/>
  <c r="L352" i="2"/>
  <c r="J357" i="2"/>
  <c r="J369" i="2"/>
  <c r="J389" i="2"/>
  <c r="P401" i="2"/>
  <c r="L401" i="2"/>
  <c r="P417" i="2"/>
  <c r="L417" i="2"/>
  <c r="P433" i="2"/>
  <c r="L433" i="2"/>
  <c r="J291" i="2"/>
  <c r="J299" i="2"/>
  <c r="J307" i="2"/>
  <c r="J315" i="2"/>
  <c r="J323" i="2"/>
  <c r="J331" i="2"/>
  <c r="J339" i="2"/>
  <c r="J347" i="2"/>
  <c r="J365" i="2"/>
  <c r="J377" i="2"/>
  <c r="J397" i="2"/>
  <c r="P445" i="2"/>
  <c r="L445" i="2"/>
  <c r="J359" i="2"/>
  <c r="J367" i="2"/>
  <c r="J375" i="2"/>
  <c r="J383" i="2"/>
  <c r="J391" i="2"/>
  <c r="J399" i="2"/>
  <c r="J407" i="2"/>
  <c r="J415" i="2"/>
  <c r="J423" i="2"/>
  <c r="J431" i="2"/>
  <c r="J441" i="2"/>
  <c r="J453" i="2"/>
  <c r="J405" i="2"/>
  <c r="J413" i="2"/>
  <c r="J421" i="2"/>
  <c r="J429" i="2"/>
  <c r="J437" i="2"/>
  <c r="J449" i="2"/>
  <c r="L348" i="2"/>
  <c r="J349" i="2"/>
  <c r="L351" i="2"/>
  <c r="P352" i="2"/>
  <c r="L359" i="2"/>
  <c r="J363" i="2"/>
  <c r="L367" i="2"/>
  <c r="J371" i="2"/>
  <c r="L375" i="2"/>
  <c r="J379" i="2"/>
  <c r="L383" i="2"/>
  <c r="J387" i="2"/>
  <c r="L391" i="2"/>
  <c r="J395" i="2"/>
  <c r="L399" i="2"/>
  <c r="J403" i="2"/>
  <c r="L407" i="2"/>
  <c r="J411" i="2"/>
  <c r="L415" i="2"/>
  <c r="J419" i="2"/>
  <c r="L423" i="2"/>
  <c r="J427" i="2"/>
  <c r="L431" i="2"/>
  <c r="J435" i="2"/>
  <c r="L441" i="2"/>
  <c r="P441" i="2"/>
  <c r="L453" i="2"/>
  <c r="J439" i="2"/>
  <c r="L443" i="2"/>
  <c r="P443" i="2"/>
  <c r="J447" i="2"/>
  <c r="L451" i="2"/>
  <c r="P451" i="2"/>
  <c r="J455" i="2"/>
  <c r="J443" i="2"/>
  <c r="J451" i="2"/>
  <c r="P457" i="2"/>
  <c r="P458" i="2"/>
  <c r="P465" i="2"/>
  <c r="P466" i="2"/>
  <c r="P473" i="2"/>
  <c r="P474" i="2"/>
  <c r="P481" i="2"/>
  <c r="P482" i="2"/>
  <c r="P489" i="2"/>
  <c r="P490" i="2"/>
  <c r="P497" i="2"/>
  <c r="P498" i="2"/>
  <c r="P461" i="2"/>
  <c r="P462" i="2"/>
  <c r="P469" i="2"/>
  <c r="P470" i="2"/>
  <c r="P477" i="2"/>
  <c r="P478" i="2"/>
  <c r="P485" i="2"/>
  <c r="P486" i="2"/>
  <c r="P493" i="2"/>
  <c r="P494" i="2"/>
  <c r="P501" i="2"/>
  <c r="P502" i="2"/>
  <c r="D4" i="3" l="1"/>
  <c r="C4" i="3"/>
  <c r="B4" i="3"/>
  <c r="A4" i="3"/>
  <c r="A505" i="9" l="1"/>
  <c r="A505" i="2"/>
  <c r="K5" i="10"/>
  <c r="K6" i="10"/>
  <c r="K7" i="10"/>
  <c r="K8" i="10"/>
  <c r="K9" i="10"/>
  <c r="K10" i="10"/>
  <c r="K11" i="10"/>
  <c r="K12" i="10"/>
  <c r="K13" i="10"/>
  <c r="K14" i="10"/>
  <c r="K15" i="10"/>
  <c r="K16" i="10"/>
  <c r="K17" i="10"/>
  <c r="K18" i="10"/>
  <c r="K19" i="10"/>
  <c r="K20" i="10"/>
  <c r="K21" i="10"/>
  <c r="K22" i="10"/>
  <c r="K23" i="10"/>
  <c r="K24" i="10"/>
  <c r="K25" i="10"/>
  <c r="K26" i="10"/>
  <c r="K27" i="10"/>
  <c r="K28" i="10"/>
  <c r="K29" i="10"/>
  <c r="K30" i="10"/>
  <c r="K31" i="10"/>
  <c r="K32" i="10"/>
  <c r="K33" i="10"/>
  <c r="K34" i="10"/>
  <c r="K35" i="10"/>
  <c r="K36" i="10"/>
  <c r="K37" i="10"/>
  <c r="K38" i="10"/>
  <c r="K39" i="10"/>
  <c r="K40" i="10"/>
  <c r="K41" i="10"/>
  <c r="K42" i="10"/>
  <c r="K43" i="10"/>
  <c r="K44" i="10"/>
  <c r="K45" i="10"/>
  <c r="K46" i="10"/>
  <c r="K47" i="10"/>
  <c r="K48" i="10"/>
  <c r="K49" i="10"/>
  <c r="K50" i="10"/>
  <c r="K51" i="10"/>
  <c r="K52" i="10"/>
  <c r="K53" i="10"/>
  <c r="K54" i="10"/>
  <c r="K55" i="10"/>
  <c r="K56" i="10"/>
  <c r="K57" i="10"/>
  <c r="K58" i="10"/>
  <c r="K59" i="10"/>
  <c r="K60" i="10"/>
  <c r="K61" i="10"/>
  <c r="K62" i="10"/>
  <c r="K63" i="10"/>
  <c r="K64" i="10"/>
  <c r="K65" i="10"/>
  <c r="K66" i="10"/>
  <c r="K67" i="10"/>
  <c r="K68" i="10"/>
  <c r="K69" i="10"/>
  <c r="K70" i="10"/>
  <c r="K71" i="10"/>
  <c r="K72" i="10"/>
  <c r="K73" i="10"/>
  <c r="K74" i="10"/>
  <c r="K75" i="10"/>
  <c r="K76" i="10"/>
  <c r="K77" i="10"/>
  <c r="K78" i="10"/>
  <c r="K79" i="10"/>
  <c r="K80" i="10"/>
  <c r="K81" i="10"/>
  <c r="K82" i="10"/>
  <c r="K83" i="10"/>
  <c r="K84" i="10"/>
  <c r="K85" i="10"/>
  <c r="K86" i="10"/>
  <c r="K87" i="10"/>
  <c r="K88" i="10"/>
  <c r="K89" i="10"/>
  <c r="K90" i="10"/>
  <c r="K91" i="10"/>
  <c r="K92" i="10"/>
  <c r="K93" i="10"/>
  <c r="K94" i="10"/>
  <c r="K95" i="10"/>
  <c r="K96" i="10"/>
  <c r="K97" i="10"/>
  <c r="K98" i="10"/>
  <c r="K99" i="10"/>
  <c r="K100" i="10"/>
  <c r="K101" i="10"/>
  <c r="K102" i="10"/>
  <c r="K103" i="10"/>
  <c r="K104" i="10"/>
  <c r="K105" i="10"/>
  <c r="K106" i="10"/>
  <c r="K107" i="10"/>
  <c r="K108" i="10"/>
  <c r="K109" i="10"/>
  <c r="K110" i="10"/>
  <c r="K111" i="10"/>
  <c r="K112" i="10"/>
  <c r="K113" i="10"/>
  <c r="K114" i="10"/>
  <c r="K115" i="10"/>
  <c r="K116" i="10"/>
  <c r="K117" i="10"/>
  <c r="K118" i="10"/>
  <c r="K119" i="10"/>
  <c r="K120" i="10"/>
  <c r="K121" i="10"/>
  <c r="K122" i="10"/>
  <c r="K123" i="10"/>
  <c r="K124" i="10"/>
  <c r="K125" i="10"/>
  <c r="K126" i="10"/>
  <c r="K127" i="10"/>
  <c r="K128" i="10"/>
  <c r="K129" i="10"/>
  <c r="K130" i="10"/>
  <c r="K131" i="10"/>
  <c r="K132" i="10"/>
  <c r="K133" i="10"/>
  <c r="K134" i="10"/>
  <c r="K135" i="10"/>
  <c r="K136" i="10"/>
  <c r="K137" i="10"/>
  <c r="K138" i="10"/>
  <c r="K139" i="10"/>
  <c r="K140" i="10"/>
  <c r="K141" i="10"/>
  <c r="K142" i="10"/>
  <c r="K143" i="10"/>
  <c r="K144" i="10"/>
  <c r="K145" i="10"/>
  <c r="K146" i="10"/>
  <c r="K147" i="10"/>
  <c r="K148" i="10"/>
  <c r="K149" i="10"/>
  <c r="K150" i="10"/>
  <c r="K151" i="10"/>
  <c r="K152" i="10"/>
  <c r="K153" i="10"/>
  <c r="K154" i="10"/>
  <c r="K155" i="10"/>
  <c r="K156" i="10"/>
  <c r="K157" i="10"/>
  <c r="K158" i="10"/>
  <c r="K159" i="10"/>
  <c r="K160" i="10"/>
  <c r="K161" i="10"/>
  <c r="K162" i="10"/>
  <c r="K163" i="10"/>
  <c r="K164" i="10"/>
  <c r="K165" i="10"/>
  <c r="K166" i="10"/>
  <c r="K167" i="10"/>
  <c r="K168" i="10"/>
  <c r="K169" i="10"/>
  <c r="K170" i="10"/>
  <c r="K171" i="10"/>
  <c r="K172" i="10"/>
  <c r="K173" i="10"/>
  <c r="K174" i="10"/>
  <c r="K175" i="10"/>
  <c r="K176" i="10"/>
  <c r="K177" i="10"/>
  <c r="K178" i="10"/>
  <c r="K179" i="10"/>
  <c r="K180" i="10"/>
  <c r="K181" i="10"/>
  <c r="K182" i="10"/>
  <c r="K183" i="10"/>
  <c r="K184" i="10"/>
  <c r="K185" i="10"/>
  <c r="K186" i="10"/>
  <c r="K187" i="10"/>
  <c r="K188" i="10"/>
  <c r="K189" i="10"/>
  <c r="K190" i="10"/>
  <c r="K191" i="10"/>
  <c r="K192" i="10"/>
  <c r="K193" i="10"/>
  <c r="K194" i="10"/>
  <c r="K195" i="10"/>
  <c r="K196" i="10"/>
  <c r="K197" i="10"/>
  <c r="K198" i="10"/>
  <c r="K199" i="10"/>
  <c r="K200" i="10"/>
  <c r="K201" i="10"/>
  <c r="K202" i="10"/>
  <c r="K203" i="10"/>
  <c r="K204" i="10"/>
  <c r="K205" i="10"/>
  <c r="K206" i="10"/>
  <c r="K207" i="10"/>
  <c r="K208" i="10"/>
  <c r="K209" i="10"/>
  <c r="K210" i="10"/>
  <c r="K211" i="10"/>
  <c r="K212" i="10"/>
  <c r="K213" i="10"/>
  <c r="K214" i="10"/>
  <c r="K215" i="10"/>
  <c r="K216" i="10"/>
  <c r="K217" i="10"/>
  <c r="K218" i="10"/>
  <c r="K219" i="10"/>
  <c r="K220" i="10"/>
  <c r="K221" i="10"/>
  <c r="K222" i="10"/>
  <c r="K223" i="10"/>
  <c r="K224" i="10"/>
  <c r="K225" i="10"/>
  <c r="K226" i="10"/>
  <c r="K227" i="10"/>
  <c r="K228" i="10"/>
  <c r="K229" i="10"/>
  <c r="K230" i="10"/>
  <c r="K231" i="10"/>
  <c r="K232" i="10"/>
  <c r="K233" i="10"/>
  <c r="K234" i="10"/>
  <c r="K235" i="10"/>
  <c r="K236" i="10"/>
  <c r="K237" i="10"/>
  <c r="K238" i="10"/>
  <c r="K239" i="10"/>
  <c r="K240" i="10"/>
  <c r="K241" i="10"/>
  <c r="K242" i="10"/>
  <c r="K243" i="10"/>
  <c r="K244" i="10"/>
  <c r="K245" i="10"/>
  <c r="K246" i="10"/>
  <c r="K247" i="10"/>
  <c r="K248" i="10"/>
  <c r="K249" i="10"/>
  <c r="K250" i="10"/>
  <c r="K251" i="10"/>
  <c r="K252" i="10"/>
  <c r="K253" i="10"/>
  <c r="K254" i="10"/>
  <c r="K255" i="10"/>
  <c r="K256" i="10"/>
  <c r="K257" i="10"/>
  <c r="K258" i="10"/>
  <c r="K259" i="10"/>
  <c r="K260" i="10"/>
  <c r="K261" i="10"/>
  <c r="K262" i="10"/>
  <c r="K263" i="10"/>
  <c r="K264" i="10"/>
  <c r="K265" i="10"/>
  <c r="K266" i="10"/>
  <c r="K267" i="10"/>
  <c r="K268" i="10"/>
  <c r="K269" i="10"/>
  <c r="K270" i="10"/>
  <c r="K271" i="10"/>
  <c r="K272" i="10"/>
  <c r="K273" i="10"/>
  <c r="K274" i="10"/>
  <c r="K275" i="10"/>
  <c r="K276" i="10"/>
  <c r="K277" i="10"/>
  <c r="K278" i="10"/>
  <c r="K279" i="10"/>
  <c r="K280" i="10"/>
  <c r="K281" i="10"/>
  <c r="K282" i="10"/>
  <c r="K283" i="10"/>
  <c r="K284" i="10"/>
  <c r="K285" i="10"/>
  <c r="K286" i="10"/>
  <c r="K287" i="10"/>
  <c r="K288" i="10"/>
  <c r="K289" i="10"/>
  <c r="K290" i="10"/>
  <c r="K291" i="10"/>
  <c r="K292" i="10"/>
  <c r="K293" i="10"/>
  <c r="K294" i="10"/>
  <c r="K295" i="10"/>
  <c r="K296" i="10"/>
  <c r="K297" i="10"/>
  <c r="K298" i="10"/>
  <c r="K299" i="10"/>
  <c r="K300" i="10"/>
  <c r="K301" i="10"/>
  <c r="K302" i="10"/>
  <c r="K303" i="10"/>
  <c r="K304" i="10"/>
  <c r="K305" i="10"/>
  <c r="K306" i="10"/>
  <c r="K307" i="10"/>
  <c r="K308" i="10"/>
  <c r="K309" i="10"/>
  <c r="K310" i="10"/>
  <c r="K311" i="10"/>
  <c r="K312" i="10"/>
  <c r="K313" i="10"/>
  <c r="K314" i="10"/>
  <c r="K315" i="10"/>
  <c r="K316" i="10"/>
  <c r="K317" i="10"/>
  <c r="K318" i="10"/>
  <c r="K319" i="10"/>
  <c r="K320" i="10"/>
  <c r="K321" i="10"/>
  <c r="K322" i="10"/>
  <c r="K323" i="10"/>
  <c r="K324" i="10"/>
  <c r="K325" i="10"/>
  <c r="K326" i="10"/>
  <c r="K327" i="10"/>
  <c r="K328" i="10"/>
  <c r="K329" i="10"/>
  <c r="K330" i="10"/>
  <c r="K331" i="10"/>
  <c r="K332" i="10"/>
  <c r="K333" i="10"/>
  <c r="K334" i="10"/>
  <c r="K335" i="10"/>
  <c r="K336" i="10"/>
  <c r="K337" i="10"/>
  <c r="K338" i="10"/>
  <c r="K339" i="10"/>
  <c r="K340" i="10"/>
  <c r="K341" i="10"/>
  <c r="K342" i="10"/>
  <c r="K343" i="10"/>
  <c r="K344" i="10"/>
  <c r="K345" i="10"/>
  <c r="K346" i="10"/>
  <c r="K347" i="10"/>
  <c r="K348" i="10"/>
  <c r="K349" i="10"/>
  <c r="K350" i="10"/>
  <c r="K351" i="10"/>
  <c r="K352" i="10"/>
  <c r="K353" i="10"/>
  <c r="K354" i="10"/>
  <c r="K355" i="10"/>
  <c r="K356" i="10"/>
  <c r="K357" i="10"/>
  <c r="K358" i="10"/>
  <c r="K359" i="10"/>
  <c r="K360" i="10"/>
  <c r="K361" i="10"/>
  <c r="K362" i="10"/>
  <c r="K363" i="10"/>
  <c r="K364" i="10"/>
  <c r="K365" i="10"/>
  <c r="K366" i="10"/>
  <c r="K367" i="10"/>
  <c r="K368" i="10"/>
  <c r="K369" i="10"/>
  <c r="K370" i="10"/>
  <c r="K371" i="10"/>
  <c r="K372" i="10"/>
  <c r="K373" i="10"/>
  <c r="K374" i="10"/>
  <c r="K375" i="10"/>
  <c r="K376" i="10"/>
  <c r="K377" i="10"/>
  <c r="K378" i="10"/>
  <c r="K379" i="10"/>
  <c r="K380" i="10"/>
  <c r="K381" i="10"/>
  <c r="K382" i="10"/>
  <c r="K383" i="10"/>
  <c r="K384" i="10"/>
  <c r="K385" i="10"/>
  <c r="K386" i="10"/>
  <c r="K387" i="10"/>
  <c r="K388" i="10"/>
  <c r="K389" i="10"/>
  <c r="K390" i="10"/>
  <c r="K391" i="10"/>
  <c r="K392" i="10"/>
  <c r="K393" i="10"/>
  <c r="K394" i="10"/>
  <c r="K395" i="10"/>
  <c r="K396" i="10"/>
  <c r="K397" i="10"/>
  <c r="K398" i="10"/>
  <c r="K399" i="10"/>
  <c r="K400" i="10"/>
  <c r="K401" i="10"/>
  <c r="K402" i="10"/>
  <c r="K403" i="10"/>
  <c r="K404" i="10"/>
  <c r="K405" i="10"/>
  <c r="K406" i="10"/>
  <c r="K407" i="10"/>
  <c r="K408" i="10"/>
  <c r="K409" i="10"/>
  <c r="K410" i="10"/>
  <c r="K411" i="10"/>
  <c r="K412" i="10"/>
  <c r="K413" i="10"/>
  <c r="K414" i="10"/>
  <c r="K415" i="10"/>
  <c r="K416" i="10"/>
  <c r="K417" i="10"/>
  <c r="K418" i="10"/>
  <c r="K419" i="10"/>
  <c r="K420" i="10"/>
  <c r="K421" i="10"/>
  <c r="K422" i="10"/>
  <c r="K423" i="10"/>
  <c r="K424" i="10"/>
  <c r="K425" i="10"/>
  <c r="K426" i="10"/>
  <c r="K427" i="10"/>
  <c r="K428" i="10"/>
  <c r="K429" i="10"/>
  <c r="K430" i="10"/>
  <c r="K431" i="10"/>
  <c r="K432" i="10"/>
  <c r="K433" i="10"/>
  <c r="K434" i="10"/>
  <c r="K435" i="10"/>
  <c r="K436" i="10"/>
  <c r="K437" i="10"/>
  <c r="K438" i="10"/>
  <c r="K439" i="10"/>
  <c r="K440" i="10"/>
  <c r="K441" i="10"/>
  <c r="K442" i="10"/>
  <c r="K443" i="10"/>
  <c r="K444" i="10"/>
  <c r="K445" i="10"/>
  <c r="K446" i="10"/>
  <c r="K447" i="10"/>
  <c r="K448" i="10"/>
  <c r="K449" i="10"/>
  <c r="K450" i="10"/>
  <c r="K451" i="10"/>
  <c r="K452" i="10"/>
  <c r="K453" i="10"/>
  <c r="K454" i="10"/>
  <c r="K455" i="10"/>
  <c r="K456" i="10"/>
  <c r="K457" i="10"/>
  <c r="K458" i="10"/>
  <c r="K459" i="10"/>
  <c r="K460" i="10"/>
  <c r="K461" i="10"/>
  <c r="K462" i="10"/>
  <c r="K463" i="10"/>
  <c r="K464" i="10"/>
  <c r="K465" i="10"/>
  <c r="K466" i="10"/>
  <c r="K467" i="10"/>
  <c r="K468" i="10"/>
  <c r="K469" i="10"/>
  <c r="K470" i="10"/>
  <c r="K471" i="10"/>
  <c r="K472" i="10"/>
  <c r="K473" i="10"/>
  <c r="K474" i="10"/>
  <c r="K475" i="10"/>
  <c r="K476" i="10"/>
  <c r="K477" i="10"/>
  <c r="K478" i="10"/>
  <c r="K479" i="10"/>
  <c r="K480" i="10"/>
  <c r="K481" i="10"/>
  <c r="K482" i="10"/>
  <c r="K483" i="10"/>
  <c r="K484" i="10"/>
  <c r="K485" i="10"/>
  <c r="K486" i="10"/>
  <c r="K487" i="10"/>
  <c r="K488" i="10"/>
  <c r="K489" i="10"/>
  <c r="K490" i="10"/>
  <c r="K491" i="10"/>
  <c r="K492" i="10"/>
  <c r="K493" i="10"/>
  <c r="K494" i="10"/>
  <c r="K495" i="10"/>
  <c r="K496" i="10"/>
  <c r="K497" i="10"/>
  <c r="K498" i="10"/>
  <c r="K499" i="10"/>
  <c r="K500" i="10"/>
  <c r="K501" i="10"/>
  <c r="K502" i="10"/>
  <c r="K503" i="10"/>
  <c r="K4" i="10"/>
  <c r="E4" i="3" l="1"/>
  <c r="H504" i="10"/>
  <c r="K504" i="10" l="1"/>
  <c r="L5" i="9"/>
  <c r="F5" i="4" s="1"/>
  <c r="K5" i="4" s="1"/>
  <c r="L5" i="4" s="1"/>
  <c r="L6" i="9"/>
  <c r="F6" i="4" s="1"/>
  <c r="K6" i="4" s="1"/>
  <c r="L6" i="4" s="1"/>
  <c r="L7" i="9"/>
  <c r="F7" i="4" s="1"/>
  <c r="K7" i="4" s="1"/>
  <c r="L7" i="4" s="1"/>
  <c r="L8" i="9"/>
  <c r="F8" i="4" s="1"/>
  <c r="K8" i="4" s="1"/>
  <c r="L8" i="4" s="1"/>
  <c r="L9" i="9"/>
  <c r="F9" i="4" s="1"/>
  <c r="K9" i="4" s="1"/>
  <c r="L9" i="4" s="1"/>
  <c r="L10" i="9"/>
  <c r="F10" i="4" s="1"/>
  <c r="K10" i="4" s="1"/>
  <c r="L10" i="4" s="1"/>
  <c r="L11" i="9"/>
  <c r="F11" i="4" s="1"/>
  <c r="K11" i="4" s="1"/>
  <c r="L11" i="4" s="1"/>
  <c r="L12" i="9"/>
  <c r="F12" i="4" s="1"/>
  <c r="K12" i="4" s="1"/>
  <c r="L12" i="4" s="1"/>
  <c r="L13" i="9"/>
  <c r="F13" i="4" s="1"/>
  <c r="K13" i="4" s="1"/>
  <c r="L13" i="4" s="1"/>
  <c r="L14" i="9"/>
  <c r="F14" i="4" s="1"/>
  <c r="K14" i="4" s="1"/>
  <c r="L14" i="4" s="1"/>
  <c r="L15" i="9"/>
  <c r="F15" i="4" s="1"/>
  <c r="K15" i="4" s="1"/>
  <c r="L15" i="4" s="1"/>
  <c r="L16" i="9"/>
  <c r="F16" i="4" s="1"/>
  <c r="K16" i="4" s="1"/>
  <c r="L16" i="4" s="1"/>
  <c r="L17" i="9"/>
  <c r="F17" i="4" s="1"/>
  <c r="K17" i="4" s="1"/>
  <c r="L17" i="4" s="1"/>
  <c r="L18" i="9"/>
  <c r="F18" i="4" s="1"/>
  <c r="K18" i="4" s="1"/>
  <c r="L18" i="4" s="1"/>
  <c r="L19" i="9"/>
  <c r="F19" i="4" s="1"/>
  <c r="K19" i="4" s="1"/>
  <c r="L19" i="4" s="1"/>
  <c r="L20" i="9"/>
  <c r="F20" i="4" s="1"/>
  <c r="K20" i="4" s="1"/>
  <c r="L20" i="4" s="1"/>
  <c r="L21" i="9"/>
  <c r="F21" i="4" s="1"/>
  <c r="K21" i="4" s="1"/>
  <c r="L21" i="4" s="1"/>
  <c r="L22" i="9"/>
  <c r="F22" i="4" s="1"/>
  <c r="K22" i="4" s="1"/>
  <c r="L22" i="4" s="1"/>
  <c r="L23" i="9"/>
  <c r="F23" i="4" s="1"/>
  <c r="K23" i="4" s="1"/>
  <c r="L23" i="4" s="1"/>
  <c r="L24" i="9"/>
  <c r="F24" i="4" s="1"/>
  <c r="K24" i="4" s="1"/>
  <c r="L24" i="4" s="1"/>
  <c r="L25" i="9"/>
  <c r="F25" i="4" s="1"/>
  <c r="K25" i="4" s="1"/>
  <c r="L25" i="4" s="1"/>
  <c r="L26" i="9"/>
  <c r="F26" i="4" s="1"/>
  <c r="K26" i="4" s="1"/>
  <c r="L26" i="4" s="1"/>
  <c r="L27" i="9"/>
  <c r="F27" i="4" s="1"/>
  <c r="K27" i="4" s="1"/>
  <c r="L27" i="4" s="1"/>
  <c r="L28" i="9"/>
  <c r="F28" i="4" s="1"/>
  <c r="K28" i="4" s="1"/>
  <c r="L28" i="4" s="1"/>
  <c r="L29" i="9"/>
  <c r="F29" i="4" s="1"/>
  <c r="K29" i="4" s="1"/>
  <c r="L29" i="4" s="1"/>
  <c r="L30" i="9"/>
  <c r="F30" i="4" s="1"/>
  <c r="K30" i="4" s="1"/>
  <c r="L30" i="4" s="1"/>
  <c r="L31" i="9"/>
  <c r="F31" i="4" s="1"/>
  <c r="K31" i="4" s="1"/>
  <c r="L31" i="4" s="1"/>
  <c r="L32" i="9"/>
  <c r="F32" i="4" s="1"/>
  <c r="K32" i="4" s="1"/>
  <c r="L32" i="4" s="1"/>
  <c r="L33" i="9"/>
  <c r="F33" i="4" s="1"/>
  <c r="K33" i="4" s="1"/>
  <c r="L33" i="4" s="1"/>
  <c r="L34" i="9"/>
  <c r="F34" i="4" s="1"/>
  <c r="K34" i="4" s="1"/>
  <c r="L34" i="4" s="1"/>
  <c r="L35" i="9"/>
  <c r="F35" i="4" s="1"/>
  <c r="K35" i="4" s="1"/>
  <c r="L35" i="4" s="1"/>
  <c r="L36" i="9"/>
  <c r="F36" i="4" s="1"/>
  <c r="K36" i="4" s="1"/>
  <c r="L36" i="4" s="1"/>
  <c r="L37" i="9"/>
  <c r="F37" i="4" s="1"/>
  <c r="K37" i="4" s="1"/>
  <c r="L37" i="4" s="1"/>
  <c r="L38" i="9"/>
  <c r="F38" i="4" s="1"/>
  <c r="K38" i="4" s="1"/>
  <c r="L38" i="4" s="1"/>
  <c r="L39" i="9"/>
  <c r="F39" i="4" s="1"/>
  <c r="K39" i="4" s="1"/>
  <c r="L39" i="4" s="1"/>
  <c r="L40" i="9"/>
  <c r="F40" i="4" s="1"/>
  <c r="K40" i="4" s="1"/>
  <c r="L40" i="4" s="1"/>
  <c r="L41" i="9"/>
  <c r="F41" i="4" s="1"/>
  <c r="K41" i="4" s="1"/>
  <c r="L41" i="4" s="1"/>
  <c r="L42" i="9"/>
  <c r="F42" i="4" s="1"/>
  <c r="K42" i="4" s="1"/>
  <c r="L42" i="4" s="1"/>
  <c r="L43" i="9"/>
  <c r="F43" i="4" s="1"/>
  <c r="K43" i="4" s="1"/>
  <c r="L43" i="4" s="1"/>
  <c r="L44" i="9"/>
  <c r="F44" i="4" s="1"/>
  <c r="K44" i="4" s="1"/>
  <c r="L44" i="4" s="1"/>
  <c r="L45" i="9"/>
  <c r="F45" i="4" s="1"/>
  <c r="K45" i="4" s="1"/>
  <c r="L45" i="4" s="1"/>
  <c r="L46" i="9"/>
  <c r="F46" i="4" s="1"/>
  <c r="K46" i="4" s="1"/>
  <c r="L46" i="4" s="1"/>
  <c r="L47" i="9"/>
  <c r="F47" i="4" s="1"/>
  <c r="K47" i="4" s="1"/>
  <c r="L47" i="4" s="1"/>
  <c r="L48" i="9"/>
  <c r="F48" i="4" s="1"/>
  <c r="K48" i="4" s="1"/>
  <c r="L48" i="4" s="1"/>
  <c r="L49" i="9"/>
  <c r="F49" i="4" s="1"/>
  <c r="K49" i="4" s="1"/>
  <c r="L49" i="4" s="1"/>
  <c r="L50" i="9"/>
  <c r="F50" i="4" s="1"/>
  <c r="K50" i="4" s="1"/>
  <c r="L50" i="4" s="1"/>
  <c r="L51" i="9"/>
  <c r="F51" i="4" s="1"/>
  <c r="K51" i="4" s="1"/>
  <c r="L51" i="4" s="1"/>
  <c r="L52" i="9"/>
  <c r="F52" i="4" s="1"/>
  <c r="K52" i="4" s="1"/>
  <c r="L52" i="4" s="1"/>
  <c r="L53" i="9"/>
  <c r="F53" i="4" s="1"/>
  <c r="K53" i="4" s="1"/>
  <c r="L53" i="4" s="1"/>
  <c r="L54" i="9"/>
  <c r="F54" i="4" s="1"/>
  <c r="K54" i="4" s="1"/>
  <c r="L54" i="4" s="1"/>
  <c r="L55" i="9"/>
  <c r="F55" i="4" s="1"/>
  <c r="K55" i="4" s="1"/>
  <c r="L55" i="4" s="1"/>
  <c r="L56" i="9"/>
  <c r="F56" i="4" s="1"/>
  <c r="K56" i="4" s="1"/>
  <c r="L56" i="4" s="1"/>
  <c r="L57" i="9"/>
  <c r="F57" i="4" s="1"/>
  <c r="K57" i="4" s="1"/>
  <c r="L57" i="4" s="1"/>
  <c r="L58" i="9"/>
  <c r="F58" i="4" s="1"/>
  <c r="K58" i="4" s="1"/>
  <c r="L58" i="4" s="1"/>
  <c r="L59" i="9"/>
  <c r="F59" i="4" s="1"/>
  <c r="K59" i="4" s="1"/>
  <c r="L59" i="4" s="1"/>
  <c r="L60" i="9"/>
  <c r="F60" i="4" s="1"/>
  <c r="K60" i="4" s="1"/>
  <c r="L60" i="4" s="1"/>
  <c r="L61" i="9"/>
  <c r="F61" i="4" s="1"/>
  <c r="K61" i="4" s="1"/>
  <c r="L61" i="4" s="1"/>
  <c r="L62" i="9"/>
  <c r="F62" i="4" s="1"/>
  <c r="K62" i="4" s="1"/>
  <c r="L62" i="4" s="1"/>
  <c r="L63" i="9"/>
  <c r="F63" i="4" s="1"/>
  <c r="K63" i="4" s="1"/>
  <c r="L63" i="4" s="1"/>
  <c r="L64" i="9"/>
  <c r="F64" i="4" s="1"/>
  <c r="K64" i="4" s="1"/>
  <c r="L64" i="4" s="1"/>
  <c r="L65" i="9"/>
  <c r="F65" i="4" s="1"/>
  <c r="K65" i="4" s="1"/>
  <c r="L65" i="4" s="1"/>
  <c r="L66" i="9"/>
  <c r="F66" i="4" s="1"/>
  <c r="K66" i="4" s="1"/>
  <c r="L66" i="4" s="1"/>
  <c r="L67" i="9"/>
  <c r="F67" i="4" s="1"/>
  <c r="K67" i="4" s="1"/>
  <c r="L67" i="4" s="1"/>
  <c r="L68" i="9"/>
  <c r="F68" i="4" s="1"/>
  <c r="K68" i="4" s="1"/>
  <c r="L68" i="4" s="1"/>
  <c r="L69" i="9"/>
  <c r="F69" i="4" s="1"/>
  <c r="K69" i="4" s="1"/>
  <c r="L69" i="4" s="1"/>
  <c r="L70" i="9"/>
  <c r="F70" i="4" s="1"/>
  <c r="K70" i="4" s="1"/>
  <c r="L70" i="4" s="1"/>
  <c r="L71" i="9"/>
  <c r="F71" i="4" s="1"/>
  <c r="K71" i="4" s="1"/>
  <c r="L71" i="4" s="1"/>
  <c r="L78" i="9"/>
  <c r="F78" i="4" s="1"/>
  <c r="K78" i="4" s="1"/>
  <c r="L78" i="4" s="1"/>
  <c r="L72" i="9"/>
  <c r="F72" i="4" s="1"/>
  <c r="K72" i="4" s="1"/>
  <c r="L72" i="4" s="1"/>
  <c r="L73" i="9"/>
  <c r="F73" i="4" s="1"/>
  <c r="K73" i="4" s="1"/>
  <c r="L73" i="4" s="1"/>
  <c r="L74" i="9"/>
  <c r="F74" i="4" s="1"/>
  <c r="K74" i="4" s="1"/>
  <c r="L74" i="4" s="1"/>
  <c r="L75" i="9"/>
  <c r="F75" i="4" s="1"/>
  <c r="K75" i="4" s="1"/>
  <c r="L75" i="4" s="1"/>
  <c r="L76" i="9"/>
  <c r="F76" i="4" s="1"/>
  <c r="K76" i="4" s="1"/>
  <c r="L76" i="4" s="1"/>
  <c r="L77" i="9"/>
  <c r="F77" i="4" s="1"/>
  <c r="K77" i="4" s="1"/>
  <c r="L77" i="4" s="1"/>
  <c r="L79" i="9"/>
  <c r="F79" i="4" s="1"/>
  <c r="K79" i="4" s="1"/>
  <c r="L79" i="4" s="1"/>
  <c r="L80" i="9"/>
  <c r="F80" i="4" s="1"/>
  <c r="K80" i="4" s="1"/>
  <c r="L80" i="4" s="1"/>
  <c r="L81" i="9"/>
  <c r="F81" i="4" s="1"/>
  <c r="K81" i="4" s="1"/>
  <c r="L81" i="4" s="1"/>
  <c r="L82" i="9"/>
  <c r="F82" i="4" s="1"/>
  <c r="K82" i="4" s="1"/>
  <c r="L82" i="4" s="1"/>
  <c r="L83" i="9"/>
  <c r="F83" i="4" s="1"/>
  <c r="K83" i="4" s="1"/>
  <c r="L83" i="4" s="1"/>
  <c r="L84" i="9"/>
  <c r="F84" i="4" s="1"/>
  <c r="K84" i="4" s="1"/>
  <c r="L84" i="4" s="1"/>
  <c r="L85" i="9"/>
  <c r="F85" i="4" s="1"/>
  <c r="K85" i="4" s="1"/>
  <c r="L85" i="4" s="1"/>
  <c r="L86" i="9"/>
  <c r="F86" i="4" s="1"/>
  <c r="K86" i="4" s="1"/>
  <c r="L86" i="4" s="1"/>
  <c r="L87" i="9"/>
  <c r="F87" i="4" s="1"/>
  <c r="K87" i="4" s="1"/>
  <c r="L87" i="4" s="1"/>
  <c r="L88" i="9"/>
  <c r="F88" i="4" s="1"/>
  <c r="K88" i="4" s="1"/>
  <c r="L88" i="4" s="1"/>
  <c r="L89" i="9"/>
  <c r="F89" i="4" s="1"/>
  <c r="K89" i="4" s="1"/>
  <c r="L89" i="4" s="1"/>
  <c r="L90" i="9"/>
  <c r="F90" i="4" s="1"/>
  <c r="K90" i="4" s="1"/>
  <c r="L90" i="4" s="1"/>
  <c r="L91" i="9"/>
  <c r="F91" i="4" s="1"/>
  <c r="K91" i="4" s="1"/>
  <c r="L91" i="4" s="1"/>
  <c r="L92" i="9"/>
  <c r="F92" i="4" s="1"/>
  <c r="K92" i="4" s="1"/>
  <c r="L92" i="4" s="1"/>
  <c r="L93" i="9"/>
  <c r="F93" i="4" s="1"/>
  <c r="K93" i="4" s="1"/>
  <c r="L93" i="4" s="1"/>
  <c r="L94" i="9"/>
  <c r="F94" i="4" s="1"/>
  <c r="K94" i="4" s="1"/>
  <c r="L94" i="4" s="1"/>
  <c r="L95" i="9"/>
  <c r="F95" i="4" s="1"/>
  <c r="K95" i="4" s="1"/>
  <c r="L95" i="4" s="1"/>
  <c r="L96" i="9"/>
  <c r="F96" i="4" s="1"/>
  <c r="K96" i="4" s="1"/>
  <c r="L96" i="4" s="1"/>
  <c r="L97" i="9"/>
  <c r="F97" i="4" s="1"/>
  <c r="K97" i="4" s="1"/>
  <c r="L97" i="4" s="1"/>
  <c r="L98" i="9"/>
  <c r="F98" i="4" s="1"/>
  <c r="K98" i="4" s="1"/>
  <c r="L98" i="4" s="1"/>
  <c r="L99" i="9"/>
  <c r="F99" i="4" s="1"/>
  <c r="K99" i="4" s="1"/>
  <c r="L99" i="4" s="1"/>
  <c r="L100" i="9"/>
  <c r="F100" i="4" s="1"/>
  <c r="K100" i="4" s="1"/>
  <c r="L100" i="4" s="1"/>
  <c r="L101" i="9"/>
  <c r="F101" i="4" s="1"/>
  <c r="K101" i="4" s="1"/>
  <c r="L101" i="4" s="1"/>
  <c r="L102" i="9"/>
  <c r="F102" i="4" s="1"/>
  <c r="K102" i="4" s="1"/>
  <c r="L102" i="4" s="1"/>
  <c r="L103" i="9"/>
  <c r="F103" i="4" s="1"/>
  <c r="K103" i="4" s="1"/>
  <c r="L103" i="4" s="1"/>
  <c r="L104" i="9"/>
  <c r="F104" i="4" s="1"/>
  <c r="K104" i="4" s="1"/>
  <c r="L104" i="4" s="1"/>
  <c r="L105" i="9"/>
  <c r="F105" i="4" s="1"/>
  <c r="K105" i="4" s="1"/>
  <c r="L105" i="4" s="1"/>
  <c r="L106" i="9"/>
  <c r="F106" i="4" s="1"/>
  <c r="K106" i="4" s="1"/>
  <c r="L106" i="4" s="1"/>
  <c r="L107" i="9"/>
  <c r="F107" i="4" s="1"/>
  <c r="K107" i="4" s="1"/>
  <c r="L107" i="4" s="1"/>
  <c r="L108" i="9"/>
  <c r="F108" i="4" s="1"/>
  <c r="K108" i="4" s="1"/>
  <c r="L108" i="4" s="1"/>
  <c r="L109" i="9"/>
  <c r="F109" i="4" s="1"/>
  <c r="K109" i="4" s="1"/>
  <c r="L109" i="4" s="1"/>
  <c r="L110" i="9"/>
  <c r="F110" i="4" s="1"/>
  <c r="K110" i="4" s="1"/>
  <c r="L110" i="4" s="1"/>
  <c r="L111" i="9"/>
  <c r="F111" i="4" s="1"/>
  <c r="K111" i="4" s="1"/>
  <c r="L111" i="4" s="1"/>
  <c r="L112" i="9"/>
  <c r="F112" i="4" s="1"/>
  <c r="K112" i="4" s="1"/>
  <c r="L112" i="4" s="1"/>
  <c r="L113" i="9"/>
  <c r="F113" i="4" s="1"/>
  <c r="K113" i="4" s="1"/>
  <c r="L113" i="4" s="1"/>
  <c r="L114" i="9"/>
  <c r="F114" i="4" s="1"/>
  <c r="K114" i="4" s="1"/>
  <c r="L114" i="4" s="1"/>
  <c r="L115" i="9"/>
  <c r="F115" i="4" s="1"/>
  <c r="K115" i="4" s="1"/>
  <c r="L115" i="4" s="1"/>
  <c r="L116" i="9"/>
  <c r="F116" i="4" s="1"/>
  <c r="K116" i="4" s="1"/>
  <c r="L116" i="4" s="1"/>
  <c r="L117" i="9"/>
  <c r="F117" i="4" s="1"/>
  <c r="K117" i="4" s="1"/>
  <c r="L117" i="4" s="1"/>
  <c r="L118" i="9"/>
  <c r="F118" i="4" s="1"/>
  <c r="K118" i="4" s="1"/>
  <c r="L118" i="4" s="1"/>
  <c r="L119" i="9"/>
  <c r="F119" i="4" s="1"/>
  <c r="K119" i="4" s="1"/>
  <c r="L119" i="4" s="1"/>
  <c r="L120" i="9"/>
  <c r="F120" i="4" s="1"/>
  <c r="K120" i="4" s="1"/>
  <c r="L120" i="4" s="1"/>
  <c r="L121" i="9"/>
  <c r="F121" i="4" s="1"/>
  <c r="K121" i="4" s="1"/>
  <c r="L121" i="4" s="1"/>
  <c r="L122" i="9"/>
  <c r="F122" i="4" s="1"/>
  <c r="K122" i="4" s="1"/>
  <c r="L122" i="4" s="1"/>
  <c r="L123" i="9"/>
  <c r="F123" i="4" s="1"/>
  <c r="K123" i="4" s="1"/>
  <c r="L123" i="4" s="1"/>
  <c r="L124" i="9"/>
  <c r="F124" i="4" s="1"/>
  <c r="K124" i="4" s="1"/>
  <c r="L124" i="4" s="1"/>
  <c r="L125" i="9"/>
  <c r="F125" i="4" s="1"/>
  <c r="K125" i="4" s="1"/>
  <c r="L125" i="4" s="1"/>
  <c r="L126" i="9"/>
  <c r="F126" i="4" s="1"/>
  <c r="K126" i="4" s="1"/>
  <c r="L126" i="4" s="1"/>
  <c r="L127" i="9"/>
  <c r="F127" i="4" s="1"/>
  <c r="K127" i="4" s="1"/>
  <c r="L127" i="4" s="1"/>
  <c r="L128" i="9"/>
  <c r="F128" i="4" s="1"/>
  <c r="K128" i="4" s="1"/>
  <c r="L128" i="4" s="1"/>
  <c r="L129" i="9"/>
  <c r="F129" i="4" s="1"/>
  <c r="K129" i="4" s="1"/>
  <c r="L129" i="4" s="1"/>
  <c r="L130" i="9"/>
  <c r="F130" i="4" s="1"/>
  <c r="K130" i="4" s="1"/>
  <c r="L130" i="4" s="1"/>
  <c r="L131" i="9"/>
  <c r="F131" i="4" s="1"/>
  <c r="K131" i="4" s="1"/>
  <c r="L131" i="4" s="1"/>
  <c r="L132" i="9"/>
  <c r="F132" i="4" s="1"/>
  <c r="K132" i="4" s="1"/>
  <c r="L132" i="4" s="1"/>
  <c r="L133" i="9"/>
  <c r="F133" i="4" s="1"/>
  <c r="K133" i="4" s="1"/>
  <c r="L133" i="4" s="1"/>
  <c r="L134" i="9"/>
  <c r="F134" i="4" s="1"/>
  <c r="K134" i="4" s="1"/>
  <c r="L134" i="4" s="1"/>
  <c r="L135" i="9"/>
  <c r="F135" i="4" s="1"/>
  <c r="K135" i="4" s="1"/>
  <c r="L135" i="4" s="1"/>
  <c r="L136" i="9"/>
  <c r="F136" i="4" s="1"/>
  <c r="K136" i="4" s="1"/>
  <c r="L136" i="4" s="1"/>
  <c r="L137" i="9"/>
  <c r="F137" i="4" s="1"/>
  <c r="K137" i="4" s="1"/>
  <c r="L137" i="4" s="1"/>
  <c r="L138" i="9"/>
  <c r="F138" i="4" s="1"/>
  <c r="K138" i="4" s="1"/>
  <c r="L138" i="4" s="1"/>
  <c r="L139" i="9"/>
  <c r="F139" i="4" s="1"/>
  <c r="K139" i="4" s="1"/>
  <c r="L139" i="4" s="1"/>
  <c r="L140" i="9"/>
  <c r="F140" i="4" s="1"/>
  <c r="K140" i="4" s="1"/>
  <c r="L140" i="4" s="1"/>
  <c r="L141" i="9"/>
  <c r="F141" i="4" s="1"/>
  <c r="K141" i="4" s="1"/>
  <c r="L141" i="4" s="1"/>
  <c r="L142" i="9"/>
  <c r="F142" i="4" s="1"/>
  <c r="K142" i="4" s="1"/>
  <c r="L142" i="4" s="1"/>
  <c r="L143" i="9"/>
  <c r="F143" i="4" s="1"/>
  <c r="K143" i="4" s="1"/>
  <c r="L143" i="4" s="1"/>
  <c r="L144" i="9"/>
  <c r="F144" i="4" s="1"/>
  <c r="K144" i="4" s="1"/>
  <c r="L144" i="4" s="1"/>
  <c r="L145" i="9"/>
  <c r="F145" i="4" s="1"/>
  <c r="K145" i="4" s="1"/>
  <c r="L145" i="4" s="1"/>
  <c r="L146" i="9"/>
  <c r="F146" i="4" s="1"/>
  <c r="K146" i="4" s="1"/>
  <c r="L146" i="4" s="1"/>
  <c r="L147" i="9"/>
  <c r="F147" i="4" s="1"/>
  <c r="K147" i="4" s="1"/>
  <c r="L147" i="4" s="1"/>
  <c r="L148" i="9"/>
  <c r="F148" i="4" s="1"/>
  <c r="K148" i="4" s="1"/>
  <c r="L148" i="4" s="1"/>
  <c r="L149" i="9"/>
  <c r="F149" i="4" s="1"/>
  <c r="K149" i="4" s="1"/>
  <c r="L149" i="4" s="1"/>
  <c r="L150" i="9"/>
  <c r="F150" i="4" s="1"/>
  <c r="K150" i="4" s="1"/>
  <c r="L150" i="4" s="1"/>
  <c r="L151" i="9"/>
  <c r="F151" i="4" s="1"/>
  <c r="K151" i="4" s="1"/>
  <c r="L151" i="4" s="1"/>
  <c r="L152" i="9"/>
  <c r="F152" i="4" s="1"/>
  <c r="K152" i="4" s="1"/>
  <c r="L152" i="4" s="1"/>
  <c r="L153" i="9"/>
  <c r="F153" i="4" s="1"/>
  <c r="K153" i="4" s="1"/>
  <c r="L153" i="4" s="1"/>
  <c r="L154" i="9"/>
  <c r="F154" i="4" s="1"/>
  <c r="K154" i="4" s="1"/>
  <c r="L154" i="4" s="1"/>
  <c r="L155" i="9"/>
  <c r="F155" i="4" s="1"/>
  <c r="K155" i="4" s="1"/>
  <c r="L155" i="4" s="1"/>
  <c r="L156" i="9"/>
  <c r="F156" i="4" s="1"/>
  <c r="K156" i="4" s="1"/>
  <c r="L156" i="4" s="1"/>
  <c r="L157" i="9"/>
  <c r="F157" i="4" s="1"/>
  <c r="K157" i="4" s="1"/>
  <c r="L157" i="4" s="1"/>
  <c r="L158" i="9"/>
  <c r="F158" i="4" s="1"/>
  <c r="K158" i="4" s="1"/>
  <c r="L158" i="4" s="1"/>
  <c r="L159" i="9"/>
  <c r="F159" i="4" s="1"/>
  <c r="K159" i="4" s="1"/>
  <c r="L159" i="4" s="1"/>
  <c r="L160" i="9"/>
  <c r="F160" i="4" s="1"/>
  <c r="K160" i="4" s="1"/>
  <c r="L160" i="4" s="1"/>
  <c r="L161" i="9"/>
  <c r="F161" i="4" s="1"/>
  <c r="K161" i="4" s="1"/>
  <c r="L161" i="4" s="1"/>
  <c r="L162" i="9"/>
  <c r="F162" i="4" s="1"/>
  <c r="K162" i="4" s="1"/>
  <c r="L162" i="4" s="1"/>
  <c r="L163" i="9"/>
  <c r="F163" i="4" s="1"/>
  <c r="K163" i="4" s="1"/>
  <c r="L163" i="4" s="1"/>
  <c r="L164" i="9"/>
  <c r="F164" i="4" s="1"/>
  <c r="K164" i="4" s="1"/>
  <c r="L164" i="4" s="1"/>
  <c r="L165" i="9"/>
  <c r="F165" i="4" s="1"/>
  <c r="K165" i="4" s="1"/>
  <c r="L165" i="4" s="1"/>
  <c r="L166" i="9"/>
  <c r="F166" i="4" s="1"/>
  <c r="K166" i="4" s="1"/>
  <c r="L166" i="4" s="1"/>
  <c r="L167" i="9"/>
  <c r="F167" i="4" s="1"/>
  <c r="K167" i="4" s="1"/>
  <c r="L167" i="4" s="1"/>
  <c r="L168" i="9"/>
  <c r="F168" i="4" s="1"/>
  <c r="K168" i="4" s="1"/>
  <c r="L168" i="4" s="1"/>
  <c r="L169" i="9"/>
  <c r="F169" i="4" s="1"/>
  <c r="K169" i="4" s="1"/>
  <c r="L169" i="4" s="1"/>
  <c r="L170" i="9"/>
  <c r="F170" i="4" s="1"/>
  <c r="K170" i="4" s="1"/>
  <c r="L170" i="4" s="1"/>
  <c r="L171" i="9"/>
  <c r="F171" i="4" s="1"/>
  <c r="K171" i="4" s="1"/>
  <c r="L171" i="4" s="1"/>
  <c r="L172" i="9"/>
  <c r="F172" i="4" s="1"/>
  <c r="K172" i="4" s="1"/>
  <c r="L172" i="4" s="1"/>
  <c r="L173" i="9"/>
  <c r="F173" i="4" s="1"/>
  <c r="K173" i="4" s="1"/>
  <c r="L173" i="4" s="1"/>
  <c r="L174" i="9"/>
  <c r="F174" i="4" s="1"/>
  <c r="K174" i="4" s="1"/>
  <c r="L174" i="4" s="1"/>
  <c r="L175" i="9"/>
  <c r="F175" i="4" s="1"/>
  <c r="K175" i="4" s="1"/>
  <c r="L175" i="4" s="1"/>
  <c r="L176" i="9"/>
  <c r="F176" i="4" s="1"/>
  <c r="K176" i="4" s="1"/>
  <c r="L176" i="4" s="1"/>
  <c r="L177" i="9"/>
  <c r="F177" i="4" s="1"/>
  <c r="K177" i="4" s="1"/>
  <c r="L177" i="4" s="1"/>
  <c r="L178" i="9"/>
  <c r="F178" i="4" s="1"/>
  <c r="K178" i="4" s="1"/>
  <c r="L178" i="4" s="1"/>
  <c r="L179" i="9"/>
  <c r="F179" i="4" s="1"/>
  <c r="K179" i="4" s="1"/>
  <c r="L179" i="4" s="1"/>
  <c r="L180" i="9"/>
  <c r="F180" i="4" s="1"/>
  <c r="K180" i="4" s="1"/>
  <c r="L180" i="4" s="1"/>
  <c r="L181" i="9"/>
  <c r="F181" i="4" s="1"/>
  <c r="K181" i="4" s="1"/>
  <c r="L181" i="4" s="1"/>
  <c r="L182" i="9"/>
  <c r="F182" i="4" s="1"/>
  <c r="K182" i="4" s="1"/>
  <c r="L182" i="4" s="1"/>
  <c r="L183" i="9"/>
  <c r="F183" i="4" s="1"/>
  <c r="K183" i="4" s="1"/>
  <c r="L183" i="4" s="1"/>
  <c r="L184" i="9"/>
  <c r="F184" i="4" s="1"/>
  <c r="K184" i="4" s="1"/>
  <c r="L184" i="4" s="1"/>
  <c r="L185" i="9"/>
  <c r="F185" i="4" s="1"/>
  <c r="K185" i="4" s="1"/>
  <c r="L185" i="4" s="1"/>
  <c r="L186" i="9"/>
  <c r="F186" i="4" s="1"/>
  <c r="K186" i="4" s="1"/>
  <c r="L186" i="4" s="1"/>
  <c r="L187" i="9"/>
  <c r="F187" i="4" s="1"/>
  <c r="K187" i="4" s="1"/>
  <c r="L187" i="4" s="1"/>
  <c r="L188" i="9"/>
  <c r="F188" i="4" s="1"/>
  <c r="K188" i="4" s="1"/>
  <c r="L188" i="4" s="1"/>
  <c r="L189" i="9"/>
  <c r="F189" i="4" s="1"/>
  <c r="K189" i="4" s="1"/>
  <c r="L189" i="4" s="1"/>
  <c r="L190" i="9"/>
  <c r="F190" i="4" s="1"/>
  <c r="K190" i="4" s="1"/>
  <c r="L190" i="4" s="1"/>
  <c r="L191" i="9"/>
  <c r="F191" i="4" s="1"/>
  <c r="K191" i="4" s="1"/>
  <c r="L191" i="4" s="1"/>
  <c r="L192" i="9"/>
  <c r="F192" i="4" s="1"/>
  <c r="K192" i="4" s="1"/>
  <c r="L192" i="4" s="1"/>
  <c r="L193" i="9"/>
  <c r="F193" i="4" s="1"/>
  <c r="K193" i="4" s="1"/>
  <c r="L193" i="4" s="1"/>
  <c r="L194" i="9"/>
  <c r="F194" i="4" s="1"/>
  <c r="K194" i="4" s="1"/>
  <c r="L194" i="4" s="1"/>
  <c r="L195" i="9"/>
  <c r="F195" i="4" s="1"/>
  <c r="K195" i="4" s="1"/>
  <c r="L195" i="4" s="1"/>
  <c r="L196" i="9"/>
  <c r="F196" i="4" s="1"/>
  <c r="K196" i="4" s="1"/>
  <c r="L196" i="4" s="1"/>
  <c r="L197" i="9"/>
  <c r="F197" i="4" s="1"/>
  <c r="K197" i="4" s="1"/>
  <c r="L197" i="4" s="1"/>
  <c r="L198" i="9"/>
  <c r="F198" i="4" s="1"/>
  <c r="K198" i="4" s="1"/>
  <c r="L198" i="4" s="1"/>
  <c r="L199" i="9"/>
  <c r="F199" i="4" s="1"/>
  <c r="K199" i="4" s="1"/>
  <c r="L199" i="4" s="1"/>
  <c r="L200" i="9"/>
  <c r="F200" i="4" s="1"/>
  <c r="K200" i="4" s="1"/>
  <c r="L200" i="4" s="1"/>
  <c r="L201" i="9"/>
  <c r="F201" i="4" s="1"/>
  <c r="K201" i="4" s="1"/>
  <c r="L201" i="4" s="1"/>
  <c r="L202" i="9"/>
  <c r="F202" i="4" s="1"/>
  <c r="K202" i="4" s="1"/>
  <c r="L202" i="4" s="1"/>
  <c r="L203" i="9"/>
  <c r="F203" i="4" s="1"/>
  <c r="K203" i="4" s="1"/>
  <c r="L203" i="4" s="1"/>
  <c r="L204" i="9"/>
  <c r="F204" i="4" s="1"/>
  <c r="K204" i="4" s="1"/>
  <c r="L204" i="4" s="1"/>
  <c r="L205" i="9"/>
  <c r="F205" i="4" s="1"/>
  <c r="K205" i="4" s="1"/>
  <c r="L205" i="4" s="1"/>
  <c r="L206" i="9"/>
  <c r="F206" i="4" s="1"/>
  <c r="K206" i="4" s="1"/>
  <c r="L206" i="4" s="1"/>
  <c r="L207" i="9"/>
  <c r="F207" i="4" s="1"/>
  <c r="K207" i="4" s="1"/>
  <c r="L207" i="4" s="1"/>
  <c r="L208" i="9"/>
  <c r="F208" i="4" s="1"/>
  <c r="K208" i="4" s="1"/>
  <c r="L208" i="4" s="1"/>
  <c r="L209" i="9"/>
  <c r="F209" i="4" s="1"/>
  <c r="K209" i="4" s="1"/>
  <c r="L209" i="4" s="1"/>
  <c r="L210" i="9"/>
  <c r="F210" i="4" s="1"/>
  <c r="K210" i="4" s="1"/>
  <c r="L210" i="4" s="1"/>
  <c r="L211" i="9"/>
  <c r="F211" i="4" s="1"/>
  <c r="K211" i="4" s="1"/>
  <c r="L211" i="4" s="1"/>
  <c r="L212" i="9"/>
  <c r="F212" i="4" s="1"/>
  <c r="K212" i="4" s="1"/>
  <c r="L212" i="4" s="1"/>
  <c r="L213" i="9"/>
  <c r="F213" i="4" s="1"/>
  <c r="K213" i="4" s="1"/>
  <c r="L213" i="4" s="1"/>
  <c r="L214" i="9"/>
  <c r="F214" i="4" s="1"/>
  <c r="K214" i="4" s="1"/>
  <c r="L214" i="4" s="1"/>
  <c r="L215" i="9"/>
  <c r="F215" i="4" s="1"/>
  <c r="K215" i="4" s="1"/>
  <c r="L215" i="4" s="1"/>
  <c r="L216" i="9"/>
  <c r="F216" i="4" s="1"/>
  <c r="K216" i="4" s="1"/>
  <c r="L216" i="4" s="1"/>
  <c r="L217" i="9"/>
  <c r="F217" i="4" s="1"/>
  <c r="K217" i="4" s="1"/>
  <c r="L217" i="4" s="1"/>
  <c r="L218" i="9"/>
  <c r="F218" i="4" s="1"/>
  <c r="K218" i="4" s="1"/>
  <c r="L218" i="4" s="1"/>
  <c r="L219" i="9"/>
  <c r="F219" i="4" s="1"/>
  <c r="K219" i="4" s="1"/>
  <c r="L219" i="4" s="1"/>
  <c r="L220" i="9"/>
  <c r="F220" i="4" s="1"/>
  <c r="K220" i="4" s="1"/>
  <c r="L220" i="4" s="1"/>
  <c r="L221" i="9"/>
  <c r="F221" i="4" s="1"/>
  <c r="K221" i="4" s="1"/>
  <c r="L221" i="4" s="1"/>
  <c r="L222" i="9"/>
  <c r="F222" i="4" s="1"/>
  <c r="K222" i="4" s="1"/>
  <c r="L222" i="4" s="1"/>
  <c r="L223" i="9"/>
  <c r="F223" i="4" s="1"/>
  <c r="K223" i="4" s="1"/>
  <c r="L223" i="4" s="1"/>
  <c r="L224" i="9"/>
  <c r="F224" i="4" s="1"/>
  <c r="K224" i="4" s="1"/>
  <c r="L224" i="4" s="1"/>
  <c r="L225" i="9"/>
  <c r="F225" i="4" s="1"/>
  <c r="K225" i="4" s="1"/>
  <c r="L225" i="4" s="1"/>
  <c r="L226" i="9"/>
  <c r="F226" i="4" s="1"/>
  <c r="K226" i="4" s="1"/>
  <c r="L226" i="4" s="1"/>
  <c r="L227" i="9"/>
  <c r="F227" i="4" s="1"/>
  <c r="K227" i="4" s="1"/>
  <c r="L227" i="4" s="1"/>
  <c r="L228" i="9"/>
  <c r="F228" i="4" s="1"/>
  <c r="K228" i="4" s="1"/>
  <c r="L228" i="4" s="1"/>
  <c r="L229" i="9"/>
  <c r="F229" i="4" s="1"/>
  <c r="K229" i="4" s="1"/>
  <c r="L229" i="4" s="1"/>
  <c r="L230" i="9"/>
  <c r="F230" i="4" s="1"/>
  <c r="K230" i="4" s="1"/>
  <c r="L230" i="4" s="1"/>
  <c r="L231" i="9"/>
  <c r="F231" i="4" s="1"/>
  <c r="K231" i="4" s="1"/>
  <c r="L231" i="4" s="1"/>
  <c r="L232" i="9"/>
  <c r="F232" i="4" s="1"/>
  <c r="K232" i="4" s="1"/>
  <c r="L232" i="4" s="1"/>
  <c r="L233" i="9"/>
  <c r="F233" i="4" s="1"/>
  <c r="K233" i="4" s="1"/>
  <c r="L233" i="4" s="1"/>
  <c r="L234" i="9"/>
  <c r="F234" i="4" s="1"/>
  <c r="K234" i="4" s="1"/>
  <c r="L234" i="4" s="1"/>
  <c r="L235" i="9"/>
  <c r="F235" i="4" s="1"/>
  <c r="K235" i="4" s="1"/>
  <c r="L235" i="4" s="1"/>
  <c r="L236" i="9"/>
  <c r="F236" i="4" s="1"/>
  <c r="K236" i="4" s="1"/>
  <c r="L236" i="4" s="1"/>
  <c r="L237" i="9"/>
  <c r="F237" i="4" s="1"/>
  <c r="K237" i="4" s="1"/>
  <c r="L237" i="4" s="1"/>
  <c r="L238" i="9"/>
  <c r="F238" i="4" s="1"/>
  <c r="K238" i="4" s="1"/>
  <c r="L238" i="4" s="1"/>
  <c r="L239" i="9"/>
  <c r="F239" i="4" s="1"/>
  <c r="K239" i="4" s="1"/>
  <c r="L239" i="4" s="1"/>
  <c r="L240" i="9"/>
  <c r="F240" i="4" s="1"/>
  <c r="K240" i="4" s="1"/>
  <c r="L240" i="4" s="1"/>
  <c r="L241" i="9"/>
  <c r="F241" i="4" s="1"/>
  <c r="K241" i="4" s="1"/>
  <c r="L241" i="4" s="1"/>
  <c r="L242" i="9"/>
  <c r="F242" i="4" s="1"/>
  <c r="K242" i="4" s="1"/>
  <c r="L242" i="4" s="1"/>
  <c r="L243" i="9"/>
  <c r="F243" i="4" s="1"/>
  <c r="K243" i="4" s="1"/>
  <c r="L243" i="4" s="1"/>
  <c r="L244" i="9"/>
  <c r="F244" i="4" s="1"/>
  <c r="K244" i="4" s="1"/>
  <c r="L244" i="4" s="1"/>
  <c r="L245" i="9"/>
  <c r="F245" i="4" s="1"/>
  <c r="K245" i="4" s="1"/>
  <c r="L245" i="4" s="1"/>
  <c r="L246" i="9"/>
  <c r="F246" i="4" s="1"/>
  <c r="K246" i="4" s="1"/>
  <c r="L246" i="4" s="1"/>
  <c r="L247" i="9"/>
  <c r="F247" i="4" s="1"/>
  <c r="K247" i="4" s="1"/>
  <c r="L247" i="4" s="1"/>
  <c r="L248" i="9"/>
  <c r="F248" i="4" s="1"/>
  <c r="K248" i="4" s="1"/>
  <c r="L248" i="4" s="1"/>
  <c r="L249" i="9"/>
  <c r="F249" i="4" s="1"/>
  <c r="K249" i="4" s="1"/>
  <c r="L249" i="4" s="1"/>
  <c r="L250" i="9"/>
  <c r="F250" i="4" s="1"/>
  <c r="K250" i="4" s="1"/>
  <c r="L250" i="4" s="1"/>
  <c r="L251" i="9"/>
  <c r="F251" i="4" s="1"/>
  <c r="K251" i="4" s="1"/>
  <c r="L251" i="4" s="1"/>
  <c r="L252" i="9"/>
  <c r="F252" i="4" s="1"/>
  <c r="K252" i="4" s="1"/>
  <c r="L252" i="4" s="1"/>
  <c r="L253" i="9"/>
  <c r="F253" i="4" s="1"/>
  <c r="K253" i="4" s="1"/>
  <c r="L253" i="4" s="1"/>
  <c r="L254" i="9"/>
  <c r="F254" i="4" s="1"/>
  <c r="K254" i="4" s="1"/>
  <c r="L254" i="4" s="1"/>
  <c r="L255" i="9"/>
  <c r="F255" i="4" s="1"/>
  <c r="K255" i="4" s="1"/>
  <c r="L255" i="4" s="1"/>
  <c r="L256" i="9"/>
  <c r="F256" i="4" s="1"/>
  <c r="K256" i="4" s="1"/>
  <c r="L256" i="4" s="1"/>
  <c r="L257" i="9"/>
  <c r="F257" i="4" s="1"/>
  <c r="K257" i="4" s="1"/>
  <c r="L257" i="4" s="1"/>
  <c r="L258" i="9"/>
  <c r="F258" i="4" s="1"/>
  <c r="K258" i="4" s="1"/>
  <c r="L258" i="4" s="1"/>
  <c r="L259" i="9"/>
  <c r="F259" i="4" s="1"/>
  <c r="K259" i="4" s="1"/>
  <c r="L259" i="4" s="1"/>
  <c r="L260" i="9"/>
  <c r="F260" i="4" s="1"/>
  <c r="K260" i="4" s="1"/>
  <c r="L260" i="4" s="1"/>
  <c r="L261" i="9"/>
  <c r="F261" i="4" s="1"/>
  <c r="K261" i="4" s="1"/>
  <c r="L261" i="4" s="1"/>
  <c r="L262" i="9"/>
  <c r="F262" i="4" s="1"/>
  <c r="K262" i="4" s="1"/>
  <c r="L262" i="4" s="1"/>
  <c r="L263" i="9"/>
  <c r="F263" i="4" s="1"/>
  <c r="K263" i="4" s="1"/>
  <c r="L263" i="4" s="1"/>
  <c r="L264" i="9"/>
  <c r="F264" i="4" s="1"/>
  <c r="K264" i="4" s="1"/>
  <c r="L264" i="4" s="1"/>
  <c r="L265" i="9"/>
  <c r="F265" i="4" s="1"/>
  <c r="K265" i="4" s="1"/>
  <c r="L265" i="4" s="1"/>
  <c r="L266" i="9"/>
  <c r="F266" i="4" s="1"/>
  <c r="K266" i="4" s="1"/>
  <c r="L266" i="4" s="1"/>
  <c r="L267" i="9"/>
  <c r="F267" i="4" s="1"/>
  <c r="K267" i="4" s="1"/>
  <c r="L267" i="4" s="1"/>
  <c r="L268" i="9"/>
  <c r="F268" i="4" s="1"/>
  <c r="K268" i="4" s="1"/>
  <c r="L268" i="4" s="1"/>
  <c r="L269" i="9"/>
  <c r="F269" i="4" s="1"/>
  <c r="K269" i="4" s="1"/>
  <c r="L269" i="4" s="1"/>
  <c r="L270" i="9"/>
  <c r="F270" i="4" s="1"/>
  <c r="K270" i="4" s="1"/>
  <c r="L270" i="4" s="1"/>
  <c r="L271" i="9"/>
  <c r="F271" i="4" s="1"/>
  <c r="K271" i="4" s="1"/>
  <c r="L271" i="4" s="1"/>
  <c r="L272" i="9"/>
  <c r="F272" i="4" s="1"/>
  <c r="K272" i="4" s="1"/>
  <c r="L272" i="4" s="1"/>
  <c r="L273" i="9"/>
  <c r="F273" i="4" s="1"/>
  <c r="K273" i="4" s="1"/>
  <c r="L273" i="4" s="1"/>
  <c r="L274" i="9"/>
  <c r="F274" i="4" s="1"/>
  <c r="K274" i="4" s="1"/>
  <c r="L274" i="4" s="1"/>
  <c r="L275" i="9"/>
  <c r="F275" i="4" s="1"/>
  <c r="K275" i="4" s="1"/>
  <c r="L275" i="4" s="1"/>
  <c r="L276" i="9"/>
  <c r="F276" i="4" s="1"/>
  <c r="K276" i="4" s="1"/>
  <c r="L276" i="4" s="1"/>
  <c r="L277" i="9"/>
  <c r="F277" i="4" s="1"/>
  <c r="K277" i="4" s="1"/>
  <c r="L277" i="4" s="1"/>
  <c r="L278" i="9"/>
  <c r="F278" i="4" s="1"/>
  <c r="K278" i="4" s="1"/>
  <c r="L278" i="4" s="1"/>
  <c r="L279" i="9"/>
  <c r="F279" i="4" s="1"/>
  <c r="K279" i="4" s="1"/>
  <c r="L279" i="4" s="1"/>
  <c r="L280" i="9"/>
  <c r="F280" i="4" s="1"/>
  <c r="K280" i="4" s="1"/>
  <c r="L280" i="4" s="1"/>
  <c r="L281" i="9"/>
  <c r="F281" i="4" s="1"/>
  <c r="K281" i="4" s="1"/>
  <c r="L281" i="4" s="1"/>
  <c r="L282" i="9"/>
  <c r="F282" i="4" s="1"/>
  <c r="K282" i="4" s="1"/>
  <c r="L282" i="4" s="1"/>
  <c r="L283" i="9"/>
  <c r="F283" i="4" s="1"/>
  <c r="K283" i="4" s="1"/>
  <c r="L283" i="4" s="1"/>
  <c r="L284" i="9"/>
  <c r="F284" i="4" s="1"/>
  <c r="K284" i="4" s="1"/>
  <c r="L284" i="4" s="1"/>
  <c r="L285" i="9"/>
  <c r="F285" i="4" s="1"/>
  <c r="K285" i="4" s="1"/>
  <c r="L285" i="4" s="1"/>
  <c r="L286" i="9"/>
  <c r="F286" i="4" s="1"/>
  <c r="K286" i="4" s="1"/>
  <c r="L286" i="4" s="1"/>
  <c r="L287" i="9"/>
  <c r="F287" i="4" s="1"/>
  <c r="K287" i="4" s="1"/>
  <c r="L287" i="4" s="1"/>
  <c r="L288" i="9"/>
  <c r="F288" i="4" s="1"/>
  <c r="K288" i="4" s="1"/>
  <c r="L288" i="4" s="1"/>
  <c r="L289" i="9"/>
  <c r="F289" i="4" s="1"/>
  <c r="K289" i="4" s="1"/>
  <c r="L289" i="4" s="1"/>
  <c r="L290" i="9"/>
  <c r="F290" i="4" s="1"/>
  <c r="K290" i="4" s="1"/>
  <c r="L290" i="4" s="1"/>
  <c r="L291" i="9"/>
  <c r="F291" i="4" s="1"/>
  <c r="K291" i="4" s="1"/>
  <c r="L291" i="4" s="1"/>
  <c r="L292" i="9"/>
  <c r="F292" i="4" s="1"/>
  <c r="K292" i="4" s="1"/>
  <c r="L292" i="4" s="1"/>
  <c r="L293" i="9"/>
  <c r="F293" i="4" s="1"/>
  <c r="K293" i="4" s="1"/>
  <c r="L293" i="4" s="1"/>
  <c r="L294" i="9"/>
  <c r="F294" i="4" s="1"/>
  <c r="K294" i="4" s="1"/>
  <c r="L294" i="4" s="1"/>
  <c r="L295" i="9"/>
  <c r="F295" i="4" s="1"/>
  <c r="K295" i="4" s="1"/>
  <c r="L295" i="4" s="1"/>
  <c r="L296" i="9"/>
  <c r="F296" i="4" s="1"/>
  <c r="K296" i="4" s="1"/>
  <c r="L296" i="4" s="1"/>
  <c r="L297" i="9"/>
  <c r="F297" i="4" s="1"/>
  <c r="K297" i="4" s="1"/>
  <c r="L297" i="4" s="1"/>
  <c r="L298" i="9"/>
  <c r="F298" i="4" s="1"/>
  <c r="K298" i="4" s="1"/>
  <c r="L298" i="4" s="1"/>
  <c r="L299" i="9"/>
  <c r="F299" i="4" s="1"/>
  <c r="K299" i="4" s="1"/>
  <c r="L299" i="4" s="1"/>
  <c r="L300" i="9"/>
  <c r="F300" i="4" s="1"/>
  <c r="K300" i="4" s="1"/>
  <c r="L300" i="4" s="1"/>
  <c r="L301" i="9"/>
  <c r="F301" i="4" s="1"/>
  <c r="K301" i="4" s="1"/>
  <c r="L301" i="4" s="1"/>
  <c r="L302" i="9"/>
  <c r="F302" i="4" s="1"/>
  <c r="K302" i="4" s="1"/>
  <c r="L302" i="4" s="1"/>
  <c r="L303" i="9"/>
  <c r="F303" i="4" s="1"/>
  <c r="K303" i="4" s="1"/>
  <c r="L303" i="4" s="1"/>
  <c r="L304" i="9"/>
  <c r="F304" i="4" s="1"/>
  <c r="K304" i="4" s="1"/>
  <c r="L304" i="4" s="1"/>
  <c r="L305" i="9"/>
  <c r="F305" i="4" s="1"/>
  <c r="K305" i="4" s="1"/>
  <c r="L305" i="4" s="1"/>
  <c r="L306" i="9"/>
  <c r="F306" i="4" s="1"/>
  <c r="K306" i="4" s="1"/>
  <c r="L306" i="4" s="1"/>
  <c r="L307" i="9"/>
  <c r="F307" i="4" s="1"/>
  <c r="K307" i="4" s="1"/>
  <c r="L307" i="4" s="1"/>
  <c r="L308" i="9"/>
  <c r="F308" i="4" s="1"/>
  <c r="K308" i="4" s="1"/>
  <c r="L308" i="4" s="1"/>
  <c r="L309" i="9"/>
  <c r="F309" i="4" s="1"/>
  <c r="K309" i="4" s="1"/>
  <c r="L309" i="4" s="1"/>
  <c r="L310" i="9"/>
  <c r="F310" i="4" s="1"/>
  <c r="K310" i="4" s="1"/>
  <c r="L310" i="4" s="1"/>
  <c r="L311" i="9"/>
  <c r="F311" i="4" s="1"/>
  <c r="K311" i="4" s="1"/>
  <c r="L311" i="4" s="1"/>
  <c r="L312" i="9"/>
  <c r="F312" i="4" s="1"/>
  <c r="K312" i="4" s="1"/>
  <c r="L312" i="4" s="1"/>
  <c r="L313" i="9"/>
  <c r="F313" i="4" s="1"/>
  <c r="K313" i="4" s="1"/>
  <c r="L313" i="4" s="1"/>
  <c r="L314" i="9"/>
  <c r="F314" i="4" s="1"/>
  <c r="K314" i="4" s="1"/>
  <c r="L314" i="4" s="1"/>
  <c r="L315" i="9"/>
  <c r="F315" i="4" s="1"/>
  <c r="K315" i="4" s="1"/>
  <c r="L315" i="4" s="1"/>
  <c r="L316" i="9"/>
  <c r="F316" i="4" s="1"/>
  <c r="K316" i="4" s="1"/>
  <c r="L316" i="4" s="1"/>
  <c r="L317" i="9"/>
  <c r="F317" i="4" s="1"/>
  <c r="K317" i="4" s="1"/>
  <c r="L317" i="4" s="1"/>
  <c r="L318" i="9"/>
  <c r="F318" i="4" s="1"/>
  <c r="K318" i="4" s="1"/>
  <c r="L318" i="4" s="1"/>
  <c r="L319" i="9"/>
  <c r="F319" i="4" s="1"/>
  <c r="K319" i="4" s="1"/>
  <c r="L319" i="4" s="1"/>
  <c r="L320" i="9"/>
  <c r="F320" i="4" s="1"/>
  <c r="K320" i="4" s="1"/>
  <c r="L320" i="4" s="1"/>
  <c r="L321" i="9"/>
  <c r="F321" i="4" s="1"/>
  <c r="K321" i="4" s="1"/>
  <c r="L321" i="4" s="1"/>
  <c r="L322" i="9"/>
  <c r="F322" i="4" s="1"/>
  <c r="K322" i="4" s="1"/>
  <c r="L322" i="4" s="1"/>
  <c r="L323" i="9"/>
  <c r="F323" i="4" s="1"/>
  <c r="K323" i="4" s="1"/>
  <c r="L323" i="4" s="1"/>
  <c r="L324" i="9"/>
  <c r="F324" i="4" s="1"/>
  <c r="K324" i="4" s="1"/>
  <c r="L324" i="4" s="1"/>
  <c r="L325" i="9"/>
  <c r="F325" i="4" s="1"/>
  <c r="K325" i="4" s="1"/>
  <c r="L325" i="4" s="1"/>
  <c r="L326" i="9"/>
  <c r="F326" i="4" s="1"/>
  <c r="K326" i="4" s="1"/>
  <c r="L326" i="4" s="1"/>
  <c r="L327" i="9"/>
  <c r="F327" i="4" s="1"/>
  <c r="K327" i="4" s="1"/>
  <c r="L327" i="4" s="1"/>
  <c r="L328" i="9"/>
  <c r="F328" i="4" s="1"/>
  <c r="K328" i="4" s="1"/>
  <c r="L328" i="4" s="1"/>
  <c r="L329" i="9"/>
  <c r="F329" i="4" s="1"/>
  <c r="K329" i="4" s="1"/>
  <c r="L329" i="4" s="1"/>
  <c r="L330" i="9"/>
  <c r="F330" i="4" s="1"/>
  <c r="K330" i="4" s="1"/>
  <c r="L330" i="4" s="1"/>
  <c r="L331" i="9"/>
  <c r="F331" i="4" s="1"/>
  <c r="K331" i="4" s="1"/>
  <c r="L331" i="4" s="1"/>
  <c r="L332" i="9"/>
  <c r="F332" i="4" s="1"/>
  <c r="K332" i="4" s="1"/>
  <c r="L332" i="4" s="1"/>
  <c r="L333" i="9"/>
  <c r="F333" i="4" s="1"/>
  <c r="K333" i="4" s="1"/>
  <c r="L333" i="4" s="1"/>
  <c r="L334" i="9"/>
  <c r="F334" i="4" s="1"/>
  <c r="K334" i="4" s="1"/>
  <c r="L334" i="4" s="1"/>
  <c r="L335" i="9"/>
  <c r="F335" i="4" s="1"/>
  <c r="K335" i="4" s="1"/>
  <c r="L335" i="4" s="1"/>
  <c r="L336" i="9"/>
  <c r="F336" i="4" s="1"/>
  <c r="K336" i="4" s="1"/>
  <c r="L336" i="4" s="1"/>
  <c r="L337" i="9"/>
  <c r="F337" i="4" s="1"/>
  <c r="K337" i="4" s="1"/>
  <c r="L337" i="4" s="1"/>
  <c r="L338" i="9"/>
  <c r="F338" i="4" s="1"/>
  <c r="K338" i="4" s="1"/>
  <c r="L338" i="4" s="1"/>
  <c r="L339" i="9"/>
  <c r="F339" i="4" s="1"/>
  <c r="K339" i="4" s="1"/>
  <c r="L339" i="4" s="1"/>
  <c r="L340" i="9"/>
  <c r="F340" i="4" s="1"/>
  <c r="K340" i="4" s="1"/>
  <c r="L340" i="4" s="1"/>
  <c r="L341" i="9"/>
  <c r="F341" i="4" s="1"/>
  <c r="K341" i="4" s="1"/>
  <c r="L341" i="4" s="1"/>
  <c r="L342" i="9"/>
  <c r="F342" i="4" s="1"/>
  <c r="K342" i="4" s="1"/>
  <c r="L342" i="4" s="1"/>
  <c r="L343" i="9"/>
  <c r="F343" i="4" s="1"/>
  <c r="K343" i="4" s="1"/>
  <c r="L343" i="4" s="1"/>
  <c r="L344" i="9"/>
  <c r="F344" i="4" s="1"/>
  <c r="K344" i="4" s="1"/>
  <c r="L344" i="4" s="1"/>
  <c r="L345" i="9"/>
  <c r="F345" i="4" s="1"/>
  <c r="K345" i="4" s="1"/>
  <c r="L345" i="4" s="1"/>
  <c r="L346" i="9"/>
  <c r="F346" i="4" s="1"/>
  <c r="K346" i="4" s="1"/>
  <c r="L346" i="4" s="1"/>
  <c r="L347" i="9"/>
  <c r="F347" i="4" s="1"/>
  <c r="K347" i="4" s="1"/>
  <c r="L347" i="4" s="1"/>
  <c r="L348" i="9"/>
  <c r="F348" i="4" s="1"/>
  <c r="K348" i="4" s="1"/>
  <c r="L348" i="4" s="1"/>
  <c r="L349" i="9"/>
  <c r="F349" i="4" s="1"/>
  <c r="K349" i="4" s="1"/>
  <c r="L349" i="4" s="1"/>
  <c r="L350" i="9"/>
  <c r="F350" i="4" s="1"/>
  <c r="K350" i="4" s="1"/>
  <c r="L350" i="4" s="1"/>
  <c r="L351" i="9"/>
  <c r="F351" i="4" s="1"/>
  <c r="K351" i="4" s="1"/>
  <c r="L351" i="4" s="1"/>
  <c r="L352" i="9"/>
  <c r="F352" i="4" s="1"/>
  <c r="K352" i="4" s="1"/>
  <c r="L352" i="4" s="1"/>
  <c r="L353" i="9"/>
  <c r="F353" i="4" s="1"/>
  <c r="K353" i="4" s="1"/>
  <c r="L353" i="4" s="1"/>
  <c r="L354" i="9"/>
  <c r="F354" i="4" s="1"/>
  <c r="K354" i="4" s="1"/>
  <c r="L354" i="4" s="1"/>
  <c r="L355" i="9"/>
  <c r="F355" i="4" s="1"/>
  <c r="K355" i="4" s="1"/>
  <c r="L355" i="4" s="1"/>
  <c r="L356" i="9"/>
  <c r="F356" i="4" s="1"/>
  <c r="K356" i="4" s="1"/>
  <c r="L356" i="4" s="1"/>
  <c r="L357" i="9"/>
  <c r="F357" i="4" s="1"/>
  <c r="K357" i="4" s="1"/>
  <c r="L357" i="4" s="1"/>
  <c r="L358" i="9"/>
  <c r="F358" i="4" s="1"/>
  <c r="K358" i="4" s="1"/>
  <c r="L358" i="4" s="1"/>
  <c r="L359" i="9"/>
  <c r="F359" i="4" s="1"/>
  <c r="K359" i="4" s="1"/>
  <c r="L359" i="4" s="1"/>
  <c r="L360" i="9"/>
  <c r="F360" i="4" s="1"/>
  <c r="K360" i="4" s="1"/>
  <c r="L360" i="4" s="1"/>
  <c r="L361" i="9"/>
  <c r="F361" i="4" s="1"/>
  <c r="K361" i="4" s="1"/>
  <c r="L361" i="4" s="1"/>
  <c r="L362" i="9"/>
  <c r="F362" i="4" s="1"/>
  <c r="K362" i="4" s="1"/>
  <c r="L362" i="4" s="1"/>
  <c r="L363" i="9"/>
  <c r="F363" i="4" s="1"/>
  <c r="K363" i="4" s="1"/>
  <c r="L363" i="4" s="1"/>
  <c r="L364" i="9"/>
  <c r="F364" i="4" s="1"/>
  <c r="K364" i="4" s="1"/>
  <c r="L364" i="4" s="1"/>
  <c r="L365" i="9"/>
  <c r="F365" i="4" s="1"/>
  <c r="K365" i="4" s="1"/>
  <c r="L365" i="4" s="1"/>
  <c r="L366" i="9"/>
  <c r="F366" i="4" s="1"/>
  <c r="K366" i="4" s="1"/>
  <c r="L366" i="4" s="1"/>
  <c r="L367" i="9"/>
  <c r="F367" i="4" s="1"/>
  <c r="K367" i="4" s="1"/>
  <c r="L367" i="4" s="1"/>
  <c r="L368" i="9"/>
  <c r="F368" i="4" s="1"/>
  <c r="K368" i="4" s="1"/>
  <c r="L368" i="4" s="1"/>
  <c r="L369" i="9"/>
  <c r="F369" i="4" s="1"/>
  <c r="K369" i="4" s="1"/>
  <c r="L369" i="4" s="1"/>
  <c r="L370" i="9"/>
  <c r="F370" i="4" s="1"/>
  <c r="K370" i="4" s="1"/>
  <c r="L370" i="4" s="1"/>
  <c r="L371" i="9"/>
  <c r="F371" i="4" s="1"/>
  <c r="K371" i="4" s="1"/>
  <c r="L371" i="4" s="1"/>
  <c r="L372" i="9"/>
  <c r="F372" i="4" s="1"/>
  <c r="K372" i="4" s="1"/>
  <c r="L372" i="4" s="1"/>
  <c r="L373" i="9"/>
  <c r="F373" i="4" s="1"/>
  <c r="K373" i="4" s="1"/>
  <c r="L373" i="4" s="1"/>
  <c r="L374" i="9"/>
  <c r="F374" i="4" s="1"/>
  <c r="K374" i="4" s="1"/>
  <c r="L374" i="4" s="1"/>
  <c r="L375" i="9"/>
  <c r="F375" i="4" s="1"/>
  <c r="K375" i="4" s="1"/>
  <c r="L375" i="4" s="1"/>
  <c r="L376" i="9"/>
  <c r="F376" i="4" s="1"/>
  <c r="K376" i="4" s="1"/>
  <c r="L376" i="4" s="1"/>
  <c r="L377" i="9"/>
  <c r="F377" i="4" s="1"/>
  <c r="K377" i="4" s="1"/>
  <c r="L377" i="4" s="1"/>
  <c r="L378" i="9"/>
  <c r="F378" i="4" s="1"/>
  <c r="K378" i="4" s="1"/>
  <c r="L378" i="4" s="1"/>
  <c r="L379" i="9"/>
  <c r="F379" i="4" s="1"/>
  <c r="K379" i="4" s="1"/>
  <c r="L379" i="4" s="1"/>
  <c r="L380" i="9"/>
  <c r="F380" i="4" s="1"/>
  <c r="K380" i="4" s="1"/>
  <c r="L380" i="4" s="1"/>
  <c r="L381" i="9"/>
  <c r="F381" i="4" s="1"/>
  <c r="K381" i="4" s="1"/>
  <c r="L381" i="4" s="1"/>
  <c r="L382" i="9"/>
  <c r="F382" i="4" s="1"/>
  <c r="K382" i="4" s="1"/>
  <c r="L382" i="4" s="1"/>
  <c r="L383" i="9"/>
  <c r="F383" i="4" s="1"/>
  <c r="K383" i="4" s="1"/>
  <c r="L383" i="4" s="1"/>
  <c r="L384" i="9"/>
  <c r="F384" i="4" s="1"/>
  <c r="K384" i="4" s="1"/>
  <c r="L384" i="4" s="1"/>
  <c r="L385" i="9"/>
  <c r="F385" i="4" s="1"/>
  <c r="K385" i="4" s="1"/>
  <c r="L385" i="4" s="1"/>
  <c r="L386" i="9"/>
  <c r="F386" i="4" s="1"/>
  <c r="K386" i="4" s="1"/>
  <c r="L386" i="4" s="1"/>
  <c r="L387" i="9"/>
  <c r="F387" i="4" s="1"/>
  <c r="K387" i="4" s="1"/>
  <c r="L387" i="4" s="1"/>
  <c r="L388" i="9"/>
  <c r="F388" i="4" s="1"/>
  <c r="K388" i="4" s="1"/>
  <c r="L388" i="4" s="1"/>
  <c r="L389" i="9"/>
  <c r="F389" i="4" s="1"/>
  <c r="K389" i="4" s="1"/>
  <c r="L389" i="4" s="1"/>
  <c r="L390" i="9"/>
  <c r="F390" i="4" s="1"/>
  <c r="K390" i="4" s="1"/>
  <c r="L390" i="4" s="1"/>
  <c r="L391" i="9"/>
  <c r="F391" i="4" s="1"/>
  <c r="K391" i="4" s="1"/>
  <c r="L391" i="4" s="1"/>
  <c r="L392" i="9"/>
  <c r="F392" i="4" s="1"/>
  <c r="K392" i="4" s="1"/>
  <c r="L392" i="4" s="1"/>
  <c r="L393" i="9"/>
  <c r="F393" i="4" s="1"/>
  <c r="K393" i="4" s="1"/>
  <c r="L393" i="4" s="1"/>
  <c r="L394" i="9"/>
  <c r="F394" i="4" s="1"/>
  <c r="K394" i="4" s="1"/>
  <c r="L394" i="4" s="1"/>
  <c r="L395" i="9"/>
  <c r="F395" i="4" s="1"/>
  <c r="K395" i="4" s="1"/>
  <c r="L395" i="4" s="1"/>
  <c r="L396" i="9"/>
  <c r="F396" i="4" s="1"/>
  <c r="K396" i="4" s="1"/>
  <c r="L396" i="4" s="1"/>
  <c r="L397" i="9"/>
  <c r="F397" i="4" s="1"/>
  <c r="K397" i="4" s="1"/>
  <c r="L397" i="4" s="1"/>
  <c r="L398" i="9"/>
  <c r="F398" i="4" s="1"/>
  <c r="K398" i="4" s="1"/>
  <c r="L398" i="4" s="1"/>
  <c r="L399" i="9"/>
  <c r="F399" i="4" s="1"/>
  <c r="K399" i="4" s="1"/>
  <c r="L399" i="4" s="1"/>
  <c r="L400" i="9"/>
  <c r="F400" i="4" s="1"/>
  <c r="K400" i="4" s="1"/>
  <c r="L400" i="4" s="1"/>
  <c r="L401" i="9"/>
  <c r="F401" i="4" s="1"/>
  <c r="K401" i="4" s="1"/>
  <c r="L401" i="4" s="1"/>
  <c r="L402" i="9"/>
  <c r="F402" i="4" s="1"/>
  <c r="K402" i="4" s="1"/>
  <c r="L402" i="4" s="1"/>
  <c r="L403" i="9"/>
  <c r="F403" i="4" s="1"/>
  <c r="K403" i="4" s="1"/>
  <c r="L403" i="4" s="1"/>
  <c r="L404" i="9"/>
  <c r="F404" i="4" s="1"/>
  <c r="K404" i="4" s="1"/>
  <c r="L404" i="4" s="1"/>
  <c r="L405" i="9"/>
  <c r="F405" i="4" s="1"/>
  <c r="K405" i="4" s="1"/>
  <c r="L405" i="4" s="1"/>
  <c r="L406" i="9"/>
  <c r="F406" i="4" s="1"/>
  <c r="K406" i="4" s="1"/>
  <c r="L406" i="4" s="1"/>
  <c r="L407" i="9"/>
  <c r="F407" i="4" s="1"/>
  <c r="K407" i="4" s="1"/>
  <c r="L407" i="4" s="1"/>
  <c r="L408" i="9"/>
  <c r="F408" i="4" s="1"/>
  <c r="K408" i="4" s="1"/>
  <c r="L408" i="4" s="1"/>
  <c r="L409" i="9"/>
  <c r="F409" i="4" s="1"/>
  <c r="K409" i="4" s="1"/>
  <c r="L409" i="4" s="1"/>
  <c r="L410" i="9"/>
  <c r="F410" i="4" s="1"/>
  <c r="K410" i="4" s="1"/>
  <c r="L410" i="4" s="1"/>
  <c r="L411" i="9"/>
  <c r="F411" i="4" s="1"/>
  <c r="K411" i="4" s="1"/>
  <c r="L411" i="4" s="1"/>
  <c r="L412" i="9"/>
  <c r="F412" i="4" s="1"/>
  <c r="K412" i="4" s="1"/>
  <c r="L412" i="4" s="1"/>
  <c r="L413" i="9"/>
  <c r="F413" i="4" s="1"/>
  <c r="K413" i="4" s="1"/>
  <c r="L413" i="4" s="1"/>
  <c r="L414" i="9"/>
  <c r="F414" i="4" s="1"/>
  <c r="K414" i="4" s="1"/>
  <c r="L414" i="4" s="1"/>
  <c r="L415" i="9"/>
  <c r="F415" i="4" s="1"/>
  <c r="K415" i="4" s="1"/>
  <c r="L415" i="4" s="1"/>
  <c r="L416" i="9"/>
  <c r="F416" i="4" s="1"/>
  <c r="K416" i="4" s="1"/>
  <c r="L416" i="4" s="1"/>
  <c r="L417" i="9"/>
  <c r="F417" i="4" s="1"/>
  <c r="K417" i="4" s="1"/>
  <c r="L417" i="4" s="1"/>
  <c r="L418" i="9"/>
  <c r="F418" i="4" s="1"/>
  <c r="K418" i="4" s="1"/>
  <c r="L418" i="4" s="1"/>
  <c r="L419" i="9"/>
  <c r="F419" i="4" s="1"/>
  <c r="K419" i="4" s="1"/>
  <c r="L419" i="4" s="1"/>
  <c r="L420" i="9"/>
  <c r="F420" i="4" s="1"/>
  <c r="K420" i="4" s="1"/>
  <c r="L420" i="4" s="1"/>
  <c r="L421" i="9"/>
  <c r="F421" i="4" s="1"/>
  <c r="K421" i="4" s="1"/>
  <c r="L421" i="4" s="1"/>
  <c r="L422" i="9"/>
  <c r="F422" i="4" s="1"/>
  <c r="K422" i="4" s="1"/>
  <c r="L422" i="4" s="1"/>
  <c r="L423" i="9"/>
  <c r="F423" i="4" s="1"/>
  <c r="K423" i="4" s="1"/>
  <c r="L423" i="4" s="1"/>
  <c r="L424" i="9"/>
  <c r="F424" i="4" s="1"/>
  <c r="K424" i="4" s="1"/>
  <c r="L424" i="4" s="1"/>
  <c r="L425" i="9"/>
  <c r="F425" i="4" s="1"/>
  <c r="K425" i="4" s="1"/>
  <c r="L425" i="4" s="1"/>
  <c r="L426" i="9"/>
  <c r="F426" i="4" s="1"/>
  <c r="K426" i="4" s="1"/>
  <c r="L426" i="4" s="1"/>
  <c r="L427" i="9"/>
  <c r="F427" i="4" s="1"/>
  <c r="K427" i="4" s="1"/>
  <c r="L427" i="4" s="1"/>
  <c r="L428" i="9"/>
  <c r="F428" i="4" s="1"/>
  <c r="K428" i="4" s="1"/>
  <c r="L428" i="4" s="1"/>
  <c r="L429" i="9"/>
  <c r="F429" i="4" s="1"/>
  <c r="K429" i="4" s="1"/>
  <c r="L429" i="4" s="1"/>
  <c r="L430" i="9"/>
  <c r="F430" i="4" s="1"/>
  <c r="K430" i="4" s="1"/>
  <c r="L430" i="4" s="1"/>
  <c r="L431" i="9"/>
  <c r="F431" i="4" s="1"/>
  <c r="K431" i="4" s="1"/>
  <c r="L431" i="4" s="1"/>
  <c r="L432" i="9"/>
  <c r="F432" i="4" s="1"/>
  <c r="K432" i="4" s="1"/>
  <c r="L432" i="4" s="1"/>
  <c r="L433" i="9"/>
  <c r="F433" i="4" s="1"/>
  <c r="K433" i="4" s="1"/>
  <c r="L433" i="4" s="1"/>
  <c r="L434" i="9"/>
  <c r="F434" i="4" s="1"/>
  <c r="K434" i="4" s="1"/>
  <c r="L434" i="4" s="1"/>
  <c r="L435" i="9"/>
  <c r="F435" i="4" s="1"/>
  <c r="K435" i="4" s="1"/>
  <c r="L435" i="4" s="1"/>
  <c r="L436" i="9"/>
  <c r="F436" i="4" s="1"/>
  <c r="K436" i="4" s="1"/>
  <c r="L436" i="4" s="1"/>
  <c r="L437" i="9"/>
  <c r="F437" i="4" s="1"/>
  <c r="K437" i="4" s="1"/>
  <c r="L437" i="4" s="1"/>
  <c r="L438" i="9"/>
  <c r="F438" i="4" s="1"/>
  <c r="K438" i="4" s="1"/>
  <c r="L438" i="4" s="1"/>
  <c r="L439" i="9"/>
  <c r="F439" i="4" s="1"/>
  <c r="K439" i="4" s="1"/>
  <c r="L439" i="4" s="1"/>
  <c r="L440" i="9"/>
  <c r="F440" i="4" s="1"/>
  <c r="K440" i="4" s="1"/>
  <c r="L440" i="4" s="1"/>
  <c r="L441" i="9"/>
  <c r="F441" i="4" s="1"/>
  <c r="K441" i="4" s="1"/>
  <c r="L441" i="4" s="1"/>
  <c r="L442" i="9"/>
  <c r="F442" i="4" s="1"/>
  <c r="K442" i="4" s="1"/>
  <c r="L442" i="4" s="1"/>
  <c r="L443" i="9"/>
  <c r="F443" i="4" s="1"/>
  <c r="K443" i="4" s="1"/>
  <c r="L443" i="4" s="1"/>
  <c r="L444" i="9"/>
  <c r="F444" i="4" s="1"/>
  <c r="K444" i="4" s="1"/>
  <c r="L444" i="4" s="1"/>
  <c r="L445" i="9"/>
  <c r="F445" i="4" s="1"/>
  <c r="K445" i="4" s="1"/>
  <c r="L445" i="4" s="1"/>
  <c r="L446" i="9"/>
  <c r="F446" i="4" s="1"/>
  <c r="K446" i="4" s="1"/>
  <c r="L446" i="4" s="1"/>
  <c r="L447" i="9"/>
  <c r="F447" i="4" s="1"/>
  <c r="K447" i="4" s="1"/>
  <c r="L447" i="4" s="1"/>
  <c r="L448" i="9"/>
  <c r="F448" i="4" s="1"/>
  <c r="K448" i="4" s="1"/>
  <c r="L448" i="4" s="1"/>
  <c r="L449" i="9"/>
  <c r="F449" i="4" s="1"/>
  <c r="K449" i="4" s="1"/>
  <c r="L449" i="4" s="1"/>
  <c r="L450" i="9"/>
  <c r="F450" i="4" s="1"/>
  <c r="K450" i="4" s="1"/>
  <c r="L450" i="4" s="1"/>
  <c r="L451" i="9"/>
  <c r="F451" i="4" s="1"/>
  <c r="K451" i="4" s="1"/>
  <c r="L451" i="4" s="1"/>
  <c r="L452" i="9"/>
  <c r="F452" i="4" s="1"/>
  <c r="K452" i="4" s="1"/>
  <c r="L452" i="4" s="1"/>
  <c r="L453" i="9"/>
  <c r="F453" i="4" s="1"/>
  <c r="K453" i="4" s="1"/>
  <c r="L453" i="4" s="1"/>
  <c r="L454" i="9"/>
  <c r="F454" i="4" s="1"/>
  <c r="K454" i="4" s="1"/>
  <c r="L454" i="4" s="1"/>
  <c r="L455" i="9"/>
  <c r="F455" i="4" s="1"/>
  <c r="K455" i="4" s="1"/>
  <c r="L455" i="4" s="1"/>
  <c r="L456" i="9"/>
  <c r="F456" i="4" s="1"/>
  <c r="K456" i="4" s="1"/>
  <c r="L456" i="4" s="1"/>
  <c r="L457" i="9"/>
  <c r="F457" i="4" s="1"/>
  <c r="K457" i="4" s="1"/>
  <c r="L457" i="4" s="1"/>
  <c r="L458" i="9"/>
  <c r="F458" i="4" s="1"/>
  <c r="K458" i="4" s="1"/>
  <c r="L458" i="4" s="1"/>
  <c r="L459" i="9"/>
  <c r="F459" i="4" s="1"/>
  <c r="K459" i="4" s="1"/>
  <c r="L459" i="4" s="1"/>
  <c r="L460" i="9"/>
  <c r="F460" i="4" s="1"/>
  <c r="K460" i="4" s="1"/>
  <c r="L460" i="4" s="1"/>
  <c r="L461" i="9"/>
  <c r="F461" i="4" s="1"/>
  <c r="K461" i="4" s="1"/>
  <c r="L461" i="4" s="1"/>
  <c r="L462" i="9"/>
  <c r="F462" i="4" s="1"/>
  <c r="K462" i="4" s="1"/>
  <c r="L462" i="4" s="1"/>
  <c r="L463" i="9"/>
  <c r="F463" i="4" s="1"/>
  <c r="K463" i="4" s="1"/>
  <c r="L463" i="4" s="1"/>
  <c r="L464" i="9"/>
  <c r="F464" i="4" s="1"/>
  <c r="K464" i="4" s="1"/>
  <c r="L464" i="4" s="1"/>
  <c r="L465" i="9"/>
  <c r="F465" i="4" s="1"/>
  <c r="K465" i="4" s="1"/>
  <c r="L465" i="4" s="1"/>
  <c r="L466" i="9"/>
  <c r="F466" i="4" s="1"/>
  <c r="K466" i="4" s="1"/>
  <c r="L466" i="4" s="1"/>
  <c r="L467" i="9"/>
  <c r="F467" i="4" s="1"/>
  <c r="K467" i="4" s="1"/>
  <c r="L467" i="4" s="1"/>
  <c r="L468" i="9"/>
  <c r="F468" i="4" s="1"/>
  <c r="K468" i="4" s="1"/>
  <c r="L468" i="4" s="1"/>
  <c r="L469" i="9"/>
  <c r="F469" i="4" s="1"/>
  <c r="K469" i="4" s="1"/>
  <c r="L469" i="4" s="1"/>
  <c r="L470" i="9"/>
  <c r="F470" i="4" s="1"/>
  <c r="K470" i="4" s="1"/>
  <c r="L470" i="4" s="1"/>
  <c r="L471" i="9"/>
  <c r="F471" i="4" s="1"/>
  <c r="K471" i="4" s="1"/>
  <c r="L471" i="4" s="1"/>
  <c r="L472" i="9"/>
  <c r="F472" i="4" s="1"/>
  <c r="K472" i="4" s="1"/>
  <c r="L472" i="4" s="1"/>
  <c r="L473" i="9"/>
  <c r="F473" i="4" s="1"/>
  <c r="K473" i="4" s="1"/>
  <c r="L473" i="4" s="1"/>
  <c r="L474" i="9"/>
  <c r="F474" i="4" s="1"/>
  <c r="K474" i="4" s="1"/>
  <c r="L474" i="4" s="1"/>
  <c r="L475" i="9"/>
  <c r="F475" i="4" s="1"/>
  <c r="K475" i="4" s="1"/>
  <c r="L475" i="4" s="1"/>
  <c r="L476" i="9"/>
  <c r="F476" i="4" s="1"/>
  <c r="K476" i="4" s="1"/>
  <c r="L476" i="4" s="1"/>
  <c r="L477" i="9"/>
  <c r="F477" i="4" s="1"/>
  <c r="K477" i="4" s="1"/>
  <c r="L477" i="4" s="1"/>
  <c r="L478" i="9"/>
  <c r="F478" i="4" s="1"/>
  <c r="K478" i="4" s="1"/>
  <c r="L478" i="4" s="1"/>
  <c r="L479" i="9"/>
  <c r="F479" i="4" s="1"/>
  <c r="K479" i="4" s="1"/>
  <c r="L479" i="4" s="1"/>
  <c r="L480" i="9"/>
  <c r="F480" i="4" s="1"/>
  <c r="K480" i="4" s="1"/>
  <c r="L480" i="4" s="1"/>
  <c r="L481" i="9"/>
  <c r="F481" i="4" s="1"/>
  <c r="K481" i="4" s="1"/>
  <c r="L481" i="4" s="1"/>
  <c r="L482" i="9"/>
  <c r="F482" i="4" s="1"/>
  <c r="K482" i="4" s="1"/>
  <c r="L482" i="4" s="1"/>
  <c r="L483" i="9"/>
  <c r="F483" i="4" s="1"/>
  <c r="K483" i="4" s="1"/>
  <c r="L483" i="4" s="1"/>
  <c r="L484" i="9"/>
  <c r="F484" i="4" s="1"/>
  <c r="K484" i="4" s="1"/>
  <c r="L484" i="4" s="1"/>
  <c r="L485" i="9"/>
  <c r="F485" i="4" s="1"/>
  <c r="K485" i="4" s="1"/>
  <c r="L485" i="4" s="1"/>
  <c r="L486" i="9"/>
  <c r="F486" i="4" s="1"/>
  <c r="K486" i="4" s="1"/>
  <c r="L486" i="4" s="1"/>
  <c r="L487" i="9"/>
  <c r="F487" i="4" s="1"/>
  <c r="K487" i="4" s="1"/>
  <c r="L487" i="4" s="1"/>
  <c r="L488" i="9"/>
  <c r="F488" i="4" s="1"/>
  <c r="K488" i="4" s="1"/>
  <c r="L488" i="4" s="1"/>
  <c r="L489" i="9"/>
  <c r="F489" i="4" s="1"/>
  <c r="K489" i="4" s="1"/>
  <c r="L489" i="4" s="1"/>
  <c r="L490" i="9"/>
  <c r="F490" i="4" s="1"/>
  <c r="K490" i="4" s="1"/>
  <c r="L490" i="4" s="1"/>
  <c r="L491" i="9"/>
  <c r="F491" i="4" s="1"/>
  <c r="K491" i="4" s="1"/>
  <c r="L491" i="4" s="1"/>
  <c r="L492" i="9"/>
  <c r="F492" i="4" s="1"/>
  <c r="K492" i="4" s="1"/>
  <c r="L492" i="4" s="1"/>
  <c r="L493" i="9"/>
  <c r="F493" i="4" s="1"/>
  <c r="K493" i="4" s="1"/>
  <c r="L493" i="4" s="1"/>
  <c r="L494" i="9"/>
  <c r="F494" i="4" s="1"/>
  <c r="K494" i="4" s="1"/>
  <c r="L494" i="4" s="1"/>
  <c r="L495" i="9"/>
  <c r="F495" i="4" s="1"/>
  <c r="K495" i="4" s="1"/>
  <c r="L495" i="4" s="1"/>
  <c r="L496" i="9"/>
  <c r="F496" i="4" s="1"/>
  <c r="K496" i="4" s="1"/>
  <c r="L496" i="4" s="1"/>
  <c r="L497" i="9"/>
  <c r="F497" i="4" s="1"/>
  <c r="K497" i="4" s="1"/>
  <c r="L497" i="4" s="1"/>
  <c r="L498" i="9"/>
  <c r="F498" i="4" s="1"/>
  <c r="K498" i="4" s="1"/>
  <c r="L498" i="4" s="1"/>
  <c r="L499" i="9"/>
  <c r="F499" i="4" s="1"/>
  <c r="K499" i="4" s="1"/>
  <c r="L499" i="4" s="1"/>
  <c r="L500" i="9"/>
  <c r="F500" i="4" s="1"/>
  <c r="K500" i="4" s="1"/>
  <c r="L500" i="4" s="1"/>
  <c r="L501" i="9"/>
  <c r="F501" i="4" s="1"/>
  <c r="K501" i="4" s="1"/>
  <c r="L501" i="4" s="1"/>
  <c r="L502" i="9"/>
  <c r="F502" i="4" s="1"/>
  <c r="K502" i="4" s="1"/>
  <c r="L502" i="4" s="1"/>
  <c r="L503" i="9"/>
  <c r="F503" i="4" s="1"/>
  <c r="K503" i="4" s="1"/>
  <c r="L503" i="4" s="1"/>
  <c r="L4" i="9"/>
  <c r="H504" i="9"/>
  <c r="M504" i="8" l="1"/>
  <c r="L504" i="8"/>
  <c r="A2" i="3" l="1"/>
  <c r="A2" i="2"/>
  <c r="L504" i="9"/>
  <c r="J504" i="9"/>
  <c r="I504" i="9"/>
  <c r="K486" i="9"/>
  <c r="K487" i="9"/>
  <c r="M487" i="9" s="1"/>
  <c r="K488" i="9"/>
  <c r="K489" i="9"/>
  <c r="M489" i="9" s="1"/>
  <c r="K490" i="9"/>
  <c r="M490" i="9" s="1"/>
  <c r="K491" i="9"/>
  <c r="M491" i="9" s="1"/>
  <c r="K492" i="9"/>
  <c r="K493" i="9"/>
  <c r="M493" i="9" s="1"/>
  <c r="K494" i="9"/>
  <c r="M494" i="9" s="1"/>
  <c r="K495" i="9"/>
  <c r="M495" i="9" s="1"/>
  <c r="K496" i="9"/>
  <c r="K497" i="9"/>
  <c r="M497" i="9" s="1"/>
  <c r="K498" i="9"/>
  <c r="M498" i="9" s="1"/>
  <c r="K499" i="9"/>
  <c r="M499" i="9" s="1"/>
  <c r="K500" i="9"/>
  <c r="K501" i="9"/>
  <c r="M501" i="9" s="1"/>
  <c r="K502" i="9"/>
  <c r="M502" i="9" s="1"/>
  <c r="K503" i="9"/>
  <c r="M503" i="9" s="1"/>
  <c r="K400" i="9"/>
  <c r="K401" i="9"/>
  <c r="M401" i="9" s="1"/>
  <c r="K402" i="9"/>
  <c r="M402" i="9" s="1"/>
  <c r="K403" i="9"/>
  <c r="M403" i="9" s="1"/>
  <c r="K404" i="9"/>
  <c r="K405" i="9"/>
  <c r="M405" i="9" s="1"/>
  <c r="K406" i="9"/>
  <c r="K407" i="9"/>
  <c r="M407" i="9" s="1"/>
  <c r="K408" i="9"/>
  <c r="K409" i="9"/>
  <c r="M409" i="9" s="1"/>
  <c r="K410" i="9"/>
  <c r="M410" i="9" s="1"/>
  <c r="K411" i="9"/>
  <c r="M411" i="9" s="1"/>
  <c r="K412" i="9"/>
  <c r="K413" i="9"/>
  <c r="M413" i="9" s="1"/>
  <c r="K414" i="9"/>
  <c r="M414" i="9" s="1"/>
  <c r="K415" i="9"/>
  <c r="M415" i="9" s="1"/>
  <c r="K416" i="9"/>
  <c r="K417" i="9"/>
  <c r="M417" i="9" s="1"/>
  <c r="K418" i="9"/>
  <c r="M418" i="9" s="1"/>
  <c r="K419" i="9"/>
  <c r="M419" i="9" s="1"/>
  <c r="K420" i="9"/>
  <c r="K421" i="9"/>
  <c r="M421" i="9" s="1"/>
  <c r="K422" i="9"/>
  <c r="K423" i="9"/>
  <c r="M423" i="9" s="1"/>
  <c r="K424" i="9"/>
  <c r="K425" i="9"/>
  <c r="M425" i="9" s="1"/>
  <c r="K426" i="9"/>
  <c r="M426" i="9" s="1"/>
  <c r="K427" i="9"/>
  <c r="M427" i="9" s="1"/>
  <c r="K428" i="9"/>
  <c r="K429" i="9"/>
  <c r="M429" i="9" s="1"/>
  <c r="K430" i="9"/>
  <c r="M430" i="9" s="1"/>
  <c r="K431" i="9"/>
  <c r="M431" i="9" s="1"/>
  <c r="K432" i="9"/>
  <c r="K433" i="9"/>
  <c r="M433" i="9" s="1"/>
  <c r="K434" i="9"/>
  <c r="M434" i="9" s="1"/>
  <c r="K435" i="9"/>
  <c r="M435" i="9" s="1"/>
  <c r="K436" i="9"/>
  <c r="K437" i="9"/>
  <c r="M437" i="9" s="1"/>
  <c r="K438" i="9"/>
  <c r="M438" i="9" s="1"/>
  <c r="K439" i="9"/>
  <c r="M439" i="9" s="1"/>
  <c r="K440" i="9"/>
  <c r="K441" i="9"/>
  <c r="M441" i="9" s="1"/>
  <c r="K442" i="9"/>
  <c r="M442" i="9" s="1"/>
  <c r="K443" i="9"/>
  <c r="M443" i="9" s="1"/>
  <c r="K444" i="9"/>
  <c r="K445" i="9"/>
  <c r="M445" i="9" s="1"/>
  <c r="K446" i="9"/>
  <c r="M446" i="9" s="1"/>
  <c r="K447" i="9"/>
  <c r="M447" i="9" s="1"/>
  <c r="K448" i="9"/>
  <c r="K449" i="9"/>
  <c r="M449" i="9" s="1"/>
  <c r="K450" i="9"/>
  <c r="M450" i="9" s="1"/>
  <c r="K451" i="9"/>
  <c r="M451" i="9" s="1"/>
  <c r="K452" i="9"/>
  <c r="K453" i="9"/>
  <c r="M453" i="9" s="1"/>
  <c r="K454" i="9"/>
  <c r="K455" i="9"/>
  <c r="M455" i="9" s="1"/>
  <c r="K456" i="9"/>
  <c r="K457" i="9"/>
  <c r="M457" i="9" s="1"/>
  <c r="K458" i="9"/>
  <c r="M458" i="9" s="1"/>
  <c r="K459" i="9"/>
  <c r="M459" i="9" s="1"/>
  <c r="K460" i="9"/>
  <c r="K461" i="9"/>
  <c r="M461" i="9" s="1"/>
  <c r="K462" i="9"/>
  <c r="M462" i="9" s="1"/>
  <c r="K463" i="9"/>
  <c r="M463" i="9" s="1"/>
  <c r="K464" i="9"/>
  <c r="K465" i="9"/>
  <c r="M465" i="9" s="1"/>
  <c r="K466" i="9"/>
  <c r="M466" i="9" s="1"/>
  <c r="K467" i="9"/>
  <c r="M467" i="9" s="1"/>
  <c r="K468" i="9"/>
  <c r="K469" i="9"/>
  <c r="M469" i="9" s="1"/>
  <c r="K470" i="9"/>
  <c r="K471" i="9"/>
  <c r="M471" i="9" s="1"/>
  <c r="K472" i="9"/>
  <c r="K473" i="9"/>
  <c r="M473" i="9" s="1"/>
  <c r="K474" i="9"/>
  <c r="M474" i="9" s="1"/>
  <c r="K475" i="9"/>
  <c r="M475" i="9" s="1"/>
  <c r="K476" i="9"/>
  <c r="K477" i="9"/>
  <c r="M477" i="9" s="1"/>
  <c r="K478" i="9"/>
  <c r="M478" i="9" s="1"/>
  <c r="K479" i="9"/>
  <c r="M479" i="9" s="1"/>
  <c r="K480" i="9"/>
  <c r="K481" i="9"/>
  <c r="M481" i="9" s="1"/>
  <c r="K482" i="9"/>
  <c r="M482" i="9" s="1"/>
  <c r="K483" i="9"/>
  <c r="M483" i="9" s="1"/>
  <c r="K484" i="9"/>
  <c r="K485" i="9"/>
  <c r="M485" i="9" s="1"/>
  <c r="K378" i="9"/>
  <c r="M378" i="9" s="1"/>
  <c r="K379" i="9"/>
  <c r="M379" i="9" s="1"/>
  <c r="K380" i="9"/>
  <c r="K381" i="9"/>
  <c r="M381" i="9" s="1"/>
  <c r="K382" i="9"/>
  <c r="M382" i="9" s="1"/>
  <c r="K383" i="9"/>
  <c r="M383" i="9" s="1"/>
  <c r="K384" i="9"/>
  <c r="K385" i="9"/>
  <c r="M385" i="9" s="1"/>
  <c r="K386" i="9"/>
  <c r="M386" i="9" s="1"/>
  <c r="K387" i="9"/>
  <c r="M387" i="9" s="1"/>
  <c r="K388" i="9"/>
  <c r="K389" i="9"/>
  <c r="M389" i="9" s="1"/>
  <c r="K390" i="9"/>
  <c r="M390" i="9" s="1"/>
  <c r="K391" i="9"/>
  <c r="M391" i="9" s="1"/>
  <c r="K392" i="9"/>
  <c r="K393" i="9"/>
  <c r="M393" i="9" s="1"/>
  <c r="K394" i="9"/>
  <c r="M394" i="9" s="1"/>
  <c r="K395" i="9"/>
  <c r="M395" i="9" s="1"/>
  <c r="K396" i="9"/>
  <c r="K397" i="9"/>
  <c r="M397" i="9" s="1"/>
  <c r="K398" i="9"/>
  <c r="M398" i="9" s="1"/>
  <c r="K399" i="9"/>
  <c r="M399" i="9" s="1"/>
  <c r="K355" i="9"/>
  <c r="M355" i="9" s="1"/>
  <c r="K356" i="9"/>
  <c r="K357" i="9"/>
  <c r="M357" i="9" s="1"/>
  <c r="K358" i="9"/>
  <c r="M358" i="9" s="1"/>
  <c r="K359" i="9"/>
  <c r="M359" i="9" s="1"/>
  <c r="K360" i="9"/>
  <c r="M360" i="9" s="1"/>
  <c r="K361" i="9"/>
  <c r="M361" i="9" s="1"/>
  <c r="K362" i="9"/>
  <c r="M362" i="9" s="1"/>
  <c r="K363" i="9"/>
  <c r="M363" i="9" s="1"/>
  <c r="K364" i="9"/>
  <c r="K365" i="9"/>
  <c r="M365" i="9" s="1"/>
  <c r="K366" i="9"/>
  <c r="M366" i="9" s="1"/>
  <c r="K367" i="9"/>
  <c r="M367" i="9" s="1"/>
  <c r="K368" i="9"/>
  <c r="K369" i="9"/>
  <c r="M369" i="9" s="1"/>
  <c r="K370" i="9"/>
  <c r="M370" i="9" s="1"/>
  <c r="K371" i="9"/>
  <c r="M371" i="9" s="1"/>
  <c r="K372" i="9"/>
  <c r="K373" i="9"/>
  <c r="M373" i="9" s="1"/>
  <c r="K374" i="9"/>
  <c r="M374" i="9" s="1"/>
  <c r="K375" i="9"/>
  <c r="M375" i="9" s="1"/>
  <c r="K376" i="9"/>
  <c r="K377" i="9"/>
  <c r="M377" i="9" s="1"/>
  <c r="K335" i="9"/>
  <c r="M335" i="9" s="1"/>
  <c r="K336" i="9"/>
  <c r="K337" i="9"/>
  <c r="M337" i="9" s="1"/>
  <c r="K338" i="9"/>
  <c r="M338" i="9" s="1"/>
  <c r="K339" i="9"/>
  <c r="M339" i="9" s="1"/>
  <c r="K340" i="9"/>
  <c r="K341" i="9"/>
  <c r="M341" i="9" s="1"/>
  <c r="K342" i="9"/>
  <c r="M342" i="9" s="1"/>
  <c r="K343" i="9"/>
  <c r="M343" i="9" s="1"/>
  <c r="K344" i="9"/>
  <c r="K345" i="9"/>
  <c r="M345" i="9" s="1"/>
  <c r="K346" i="9"/>
  <c r="M346" i="9" s="1"/>
  <c r="K347" i="9"/>
  <c r="M347" i="9" s="1"/>
  <c r="K348" i="9"/>
  <c r="K349" i="9"/>
  <c r="M349" i="9" s="1"/>
  <c r="K350" i="9"/>
  <c r="M350" i="9" s="1"/>
  <c r="K351" i="9"/>
  <c r="M351" i="9" s="1"/>
  <c r="K352" i="9"/>
  <c r="K353" i="9"/>
  <c r="M353" i="9" s="1"/>
  <c r="K354" i="9"/>
  <c r="M354" i="9" s="1"/>
  <c r="K308" i="9"/>
  <c r="M308" i="9" s="1"/>
  <c r="K309" i="9"/>
  <c r="M309" i="9" s="1"/>
  <c r="K310" i="9"/>
  <c r="M310" i="9" s="1"/>
  <c r="K311" i="9"/>
  <c r="M311" i="9" s="1"/>
  <c r="K312" i="9"/>
  <c r="M312" i="9" s="1"/>
  <c r="K313" i="9"/>
  <c r="M313" i="9" s="1"/>
  <c r="K314" i="9"/>
  <c r="M314" i="9" s="1"/>
  <c r="K315" i="9"/>
  <c r="M315" i="9" s="1"/>
  <c r="K316" i="9"/>
  <c r="M316" i="9" s="1"/>
  <c r="K317" i="9"/>
  <c r="M317" i="9" s="1"/>
  <c r="K318" i="9"/>
  <c r="M318" i="9" s="1"/>
  <c r="K319" i="9"/>
  <c r="M319" i="9" s="1"/>
  <c r="K320" i="9"/>
  <c r="M320" i="9" s="1"/>
  <c r="K321" i="9"/>
  <c r="M321" i="9" s="1"/>
  <c r="K322" i="9"/>
  <c r="M322" i="9" s="1"/>
  <c r="K323" i="9"/>
  <c r="M323" i="9" s="1"/>
  <c r="K324" i="9"/>
  <c r="M324" i="9" s="1"/>
  <c r="K325" i="9"/>
  <c r="M325" i="9" s="1"/>
  <c r="K326" i="9"/>
  <c r="M326" i="9" s="1"/>
  <c r="K327" i="9"/>
  <c r="M327" i="9" s="1"/>
  <c r="K328" i="9"/>
  <c r="M328" i="9" s="1"/>
  <c r="K329" i="9"/>
  <c r="M329" i="9" s="1"/>
  <c r="K330" i="9"/>
  <c r="M330" i="9" s="1"/>
  <c r="K331" i="9"/>
  <c r="M331" i="9" s="1"/>
  <c r="K332" i="9"/>
  <c r="K333" i="9"/>
  <c r="M333" i="9" s="1"/>
  <c r="K334" i="9"/>
  <c r="M334" i="9" s="1"/>
  <c r="K287" i="9"/>
  <c r="M287" i="9" s="1"/>
  <c r="K288" i="9"/>
  <c r="M288" i="9" s="1"/>
  <c r="K289" i="9"/>
  <c r="M289" i="9" s="1"/>
  <c r="K290" i="9"/>
  <c r="M290" i="9" s="1"/>
  <c r="K291" i="9"/>
  <c r="M291" i="9" s="1"/>
  <c r="K292" i="9"/>
  <c r="M292" i="9" s="1"/>
  <c r="K293" i="9"/>
  <c r="M293" i="9" s="1"/>
  <c r="K294" i="9"/>
  <c r="M294" i="9" s="1"/>
  <c r="K295" i="9"/>
  <c r="M295" i="9" s="1"/>
  <c r="K296" i="9"/>
  <c r="M296" i="9" s="1"/>
  <c r="K297" i="9"/>
  <c r="M297" i="9" s="1"/>
  <c r="K298" i="9"/>
  <c r="M298" i="9" s="1"/>
  <c r="K299" i="9"/>
  <c r="M299" i="9" s="1"/>
  <c r="K300" i="9"/>
  <c r="M300" i="9" s="1"/>
  <c r="K301" i="9"/>
  <c r="M301" i="9" s="1"/>
  <c r="K302" i="9"/>
  <c r="M302" i="9" s="1"/>
  <c r="K303" i="9"/>
  <c r="M303" i="9" s="1"/>
  <c r="K304" i="9"/>
  <c r="M304" i="9" s="1"/>
  <c r="K305" i="9"/>
  <c r="M305" i="9" s="1"/>
  <c r="K306" i="9"/>
  <c r="M306" i="9" s="1"/>
  <c r="K307" i="9"/>
  <c r="M307" i="9" s="1"/>
  <c r="K265" i="9"/>
  <c r="M265" i="9" s="1"/>
  <c r="K266" i="9"/>
  <c r="M266" i="9" s="1"/>
  <c r="K267" i="9"/>
  <c r="M267" i="9" s="1"/>
  <c r="K268" i="9"/>
  <c r="K269" i="9"/>
  <c r="M269" i="9" s="1"/>
  <c r="K270" i="9"/>
  <c r="M270" i="9" s="1"/>
  <c r="K271" i="9"/>
  <c r="M271" i="9" s="1"/>
  <c r="K272" i="9"/>
  <c r="K273" i="9"/>
  <c r="M273" i="9" s="1"/>
  <c r="K274" i="9"/>
  <c r="M274" i="9" s="1"/>
  <c r="K275" i="9"/>
  <c r="M275" i="9" s="1"/>
  <c r="K276" i="9"/>
  <c r="K277" i="9"/>
  <c r="M277" i="9" s="1"/>
  <c r="K278" i="9"/>
  <c r="M278" i="9" s="1"/>
  <c r="K279" i="9"/>
  <c r="M279" i="9" s="1"/>
  <c r="K280" i="9"/>
  <c r="K281" i="9"/>
  <c r="M281" i="9" s="1"/>
  <c r="K282" i="9"/>
  <c r="M282" i="9" s="1"/>
  <c r="K283" i="9"/>
  <c r="M283" i="9" s="1"/>
  <c r="K284" i="9"/>
  <c r="K285" i="9"/>
  <c r="M285" i="9" s="1"/>
  <c r="K286" i="9"/>
  <c r="M286" i="9" s="1"/>
  <c r="K242" i="9"/>
  <c r="M242" i="9" s="1"/>
  <c r="K243" i="9"/>
  <c r="M243" i="9" s="1"/>
  <c r="K244" i="9"/>
  <c r="M244" i="9" s="1"/>
  <c r="K245" i="9"/>
  <c r="M245" i="9" s="1"/>
  <c r="K246" i="9"/>
  <c r="M246" i="9" s="1"/>
  <c r="K247" i="9"/>
  <c r="M247" i="9" s="1"/>
  <c r="K248" i="9"/>
  <c r="M248" i="9" s="1"/>
  <c r="K249" i="9"/>
  <c r="M249" i="9" s="1"/>
  <c r="K250" i="9"/>
  <c r="M250" i="9" s="1"/>
  <c r="K251" i="9"/>
  <c r="M251" i="9" s="1"/>
  <c r="K252" i="9"/>
  <c r="M252" i="9" s="1"/>
  <c r="K253" i="9"/>
  <c r="M253" i="9" s="1"/>
  <c r="K254" i="9"/>
  <c r="M254" i="9" s="1"/>
  <c r="K255" i="9"/>
  <c r="M255" i="9" s="1"/>
  <c r="K256" i="9"/>
  <c r="M256" i="9" s="1"/>
  <c r="K257" i="9"/>
  <c r="M257" i="9" s="1"/>
  <c r="K258" i="9"/>
  <c r="M258" i="9" s="1"/>
  <c r="K259" i="9"/>
  <c r="M259" i="9" s="1"/>
  <c r="K260" i="9"/>
  <c r="M260" i="9" s="1"/>
  <c r="K261" i="9"/>
  <c r="M261" i="9" s="1"/>
  <c r="K262" i="9"/>
  <c r="M262" i="9" s="1"/>
  <c r="K263" i="9"/>
  <c r="M263" i="9" s="1"/>
  <c r="K264" i="9"/>
  <c r="M264" i="9" s="1"/>
  <c r="K216" i="9"/>
  <c r="K217" i="9"/>
  <c r="M217" i="9" s="1"/>
  <c r="K218" i="9"/>
  <c r="M218" i="9" s="1"/>
  <c r="K219" i="9"/>
  <c r="M219" i="9" s="1"/>
  <c r="K220" i="9"/>
  <c r="K221" i="9"/>
  <c r="M221" i="9" s="1"/>
  <c r="K222" i="9"/>
  <c r="M222" i="9" s="1"/>
  <c r="K223" i="9"/>
  <c r="M223" i="9" s="1"/>
  <c r="K224" i="9"/>
  <c r="K225" i="9"/>
  <c r="M225" i="9" s="1"/>
  <c r="K226" i="9"/>
  <c r="M226" i="9" s="1"/>
  <c r="K227" i="9"/>
  <c r="M227" i="9" s="1"/>
  <c r="K228" i="9"/>
  <c r="K229" i="9"/>
  <c r="M229" i="9" s="1"/>
  <c r="K230" i="9"/>
  <c r="M230" i="9" s="1"/>
  <c r="K231" i="9"/>
  <c r="M231" i="9" s="1"/>
  <c r="K232" i="9"/>
  <c r="K233" i="9"/>
  <c r="M233" i="9" s="1"/>
  <c r="K234" i="9"/>
  <c r="M234" i="9" s="1"/>
  <c r="K235" i="9"/>
  <c r="M235" i="9" s="1"/>
  <c r="K236" i="9"/>
  <c r="K237" i="9"/>
  <c r="M237" i="9" s="1"/>
  <c r="K238" i="9"/>
  <c r="M238" i="9" s="1"/>
  <c r="K239" i="9"/>
  <c r="M239" i="9" s="1"/>
  <c r="K240" i="9"/>
  <c r="K241" i="9"/>
  <c r="M241" i="9" s="1"/>
  <c r="K188" i="9"/>
  <c r="K189" i="9"/>
  <c r="M189" i="9" s="1"/>
  <c r="K190" i="9"/>
  <c r="K191" i="9"/>
  <c r="M191" i="9" s="1"/>
  <c r="K192" i="9"/>
  <c r="K193" i="9"/>
  <c r="M193" i="9" s="1"/>
  <c r="K194" i="9"/>
  <c r="K195" i="9"/>
  <c r="M195" i="9" s="1"/>
  <c r="K196" i="9"/>
  <c r="K197" i="9"/>
  <c r="M197" i="9" s="1"/>
  <c r="K198" i="9"/>
  <c r="K199" i="9"/>
  <c r="M199" i="9" s="1"/>
  <c r="K200" i="9"/>
  <c r="K201" i="9"/>
  <c r="M201" i="9" s="1"/>
  <c r="K202" i="9"/>
  <c r="K203" i="9"/>
  <c r="M203" i="9" s="1"/>
  <c r="K204" i="9"/>
  <c r="K205" i="9"/>
  <c r="M205" i="9" s="1"/>
  <c r="K206" i="9"/>
  <c r="M206" i="9" s="1"/>
  <c r="K207" i="9"/>
  <c r="M207" i="9" s="1"/>
  <c r="K208" i="9"/>
  <c r="K209" i="9"/>
  <c r="M209" i="9" s="1"/>
  <c r="K210" i="9"/>
  <c r="M210" i="9" s="1"/>
  <c r="K211" i="9"/>
  <c r="M211" i="9" s="1"/>
  <c r="K212" i="9"/>
  <c r="K213" i="9"/>
  <c r="K214" i="9"/>
  <c r="M214" i="9" s="1"/>
  <c r="K215" i="9"/>
  <c r="M215" i="9" s="1"/>
  <c r="K166" i="9"/>
  <c r="M166" i="9" s="1"/>
  <c r="K167" i="9"/>
  <c r="M167" i="9" s="1"/>
  <c r="K168" i="9"/>
  <c r="K169" i="9"/>
  <c r="M169" i="9" s="1"/>
  <c r="K170" i="9"/>
  <c r="M170" i="9" s="1"/>
  <c r="K171" i="9"/>
  <c r="M171" i="9" s="1"/>
  <c r="K172" i="9"/>
  <c r="K173" i="9"/>
  <c r="M173" i="9" s="1"/>
  <c r="K174" i="9"/>
  <c r="M174" i="9" s="1"/>
  <c r="K175" i="9"/>
  <c r="M175" i="9" s="1"/>
  <c r="K176" i="9"/>
  <c r="K177" i="9"/>
  <c r="M177" i="9" s="1"/>
  <c r="K178" i="9"/>
  <c r="M178" i="9" s="1"/>
  <c r="K179" i="9"/>
  <c r="M179" i="9" s="1"/>
  <c r="K180" i="9"/>
  <c r="K181" i="9"/>
  <c r="K182" i="9"/>
  <c r="M182" i="9" s="1"/>
  <c r="K183" i="9"/>
  <c r="M183" i="9" s="1"/>
  <c r="K184" i="9"/>
  <c r="K185" i="9"/>
  <c r="M185" i="9" s="1"/>
  <c r="K186" i="9"/>
  <c r="M186" i="9" s="1"/>
  <c r="K187" i="9"/>
  <c r="M187" i="9" s="1"/>
  <c r="K143" i="9"/>
  <c r="K144" i="9"/>
  <c r="K145" i="9"/>
  <c r="M145" i="9" s="1"/>
  <c r="K146" i="9"/>
  <c r="M146" i="9" s="1"/>
  <c r="K147" i="9"/>
  <c r="K148" i="9"/>
  <c r="K149" i="9"/>
  <c r="M149" i="9" s="1"/>
  <c r="K150" i="9"/>
  <c r="M150" i="9" s="1"/>
  <c r="K151" i="9"/>
  <c r="K152" i="9"/>
  <c r="K153" i="9"/>
  <c r="M153" i="9" s="1"/>
  <c r="K154" i="9"/>
  <c r="M154" i="9" s="1"/>
  <c r="K155" i="9"/>
  <c r="K156" i="9"/>
  <c r="K157" i="9"/>
  <c r="M157" i="9" s="1"/>
  <c r="K158" i="9"/>
  <c r="M158" i="9" s="1"/>
  <c r="K159" i="9"/>
  <c r="K160" i="9"/>
  <c r="K161" i="9"/>
  <c r="M161" i="9" s="1"/>
  <c r="K162" i="9"/>
  <c r="M162" i="9" s="1"/>
  <c r="K163" i="9"/>
  <c r="K164" i="9"/>
  <c r="K165" i="9"/>
  <c r="K122" i="9"/>
  <c r="M122" i="9" s="1"/>
  <c r="K123" i="9"/>
  <c r="K124" i="9"/>
  <c r="K125" i="9"/>
  <c r="M125" i="9" s="1"/>
  <c r="K126" i="9"/>
  <c r="M126" i="9" s="1"/>
  <c r="K127" i="9"/>
  <c r="K128" i="9"/>
  <c r="K129" i="9"/>
  <c r="M129" i="9" s="1"/>
  <c r="K130" i="9"/>
  <c r="M130" i="9" s="1"/>
  <c r="K131" i="9"/>
  <c r="K132" i="9"/>
  <c r="K133" i="9"/>
  <c r="M133" i="9" s="1"/>
  <c r="K134" i="9"/>
  <c r="M134" i="9" s="1"/>
  <c r="K135" i="9"/>
  <c r="K136" i="9"/>
  <c r="K137" i="9"/>
  <c r="M137" i="9" s="1"/>
  <c r="K138" i="9"/>
  <c r="M138" i="9" s="1"/>
  <c r="K139" i="9"/>
  <c r="K140" i="9"/>
  <c r="K141" i="9"/>
  <c r="M141" i="9" s="1"/>
  <c r="K142" i="9"/>
  <c r="M142" i="9" s="1"/>
  <c r="K98" i="9"/>
  <c r="K99" i="9"/>
  <c r="M99" i="9" s="1"/>
  <c r="K100" i="9"/>
  <c r="K101" i="9"/>
  <c r="M101" i="9" s="1"/>
  <c r="K102" i="9"/>
  <c r="K103" i="9"/>
  <c r="M103" i="9" s="1"/>
  <c r="K104" i="9"/>
  <c r="K105" i="9"/>
  <c r="M105" i="9" s="1"/>
  <c r="K106" i="9"/>
  <c r="K107" i="9"/>
  <c r="M107" i="9" s="1"/>
  <c r="K108" i="9"/>
  <c r="K109" i="9"/>
  <c r="M109" i="9" s="1"/>
  <c r="K110" i="9"/>
  <c r="K111" i="9"/>
  <c r="M111" i="9" s="1"/>
  <c r="K112" i="9"/>
  <c r="K113" i="9"/>
  <c r="M113" i="9" s="1"/>
  <c r="K114" i="9"/>
  <c r="K115" i="9"/>
  <c r="M115" i="9" s="1"/>
  <c r="K116" i="9"/>
  <c r="K117" i="9"/>
  <c r="M117" i="9" s="1"/>
  <c r="K118" i="9"/>
  <c r="K119" i="9"/>
  <c r="M119" i="9" s="1"/>
  <c r="K120" i="9"/>
  <c r="K121" i="9"/>
  <c r="M121" i="9" s="1"/>
  <c r="K75" i="9"/>
  <c r="K76" i="9"/>
  <c r="K77" i="9"/>
  <c r="M77" i="9" s="1"/>
  <c r="K79" i="9"/>
  <c r="M79" i="9" s="1"/>
  <c r="K80" i="9"/>
  <c r="K81" i="9"/>
  <c r="K82" i="9"/>
  <c r="M82" i="9" s="1"/>
  <c r="K83" i="9"/>
  <c r="M83" i="9" s="1"/>
  <c r="K84" i="9"/>
  <c r="K85" i="9"/>
  <c r="M85" i="9" s="1"/>
  <c r="K86" i="9"/>
  <c r="M86" i="9" s="1"/>
  <c r="K87" i="9"/>
  <c r="M87" i="9" s="1"/>
  <c r="K88" i="9"/>
  <c r="K89" i="9"/>
  <c r="K90" i="9"/>
  <c r="M90" i="9" s="1"/>
  <c r="K91" i="9"/>
  <c r="M91" i="9" s="1"/>
  <c r="K92" i="9"/>
  <c r="K93" i="9"/>
  <c r="M93" i="9" s="1"/>
  <c r="K94" i="9"/>
  <c r="K95" i="9"/>
  <c r="M95" i="9" s="1"/>
  <c r="K96" i="9"/>
  <c r="K97" i="9"/>
  <c r="M97" i="9" s="1"/>
  <c r="K51" i="9"/>
  <c r="M51" i="9" s="1"/>
  <c r="K52" i="9"/>
  <c r="M52" i="9" s="1"/>
  <c r="K53" i="9"/>
  <c r="M53" i="9" s="1"/>
  <c r="K54" i="9"/>
  <c r="M54" i="9" s="1"/>
  <c r="K55" i="9"/>
  <c r="M55" i="9" s="1"/>
  <c r="K56" i="9"/>
  <c r="M56" i="9" s="1"/>
  <c r="K57" i="9"/>
  <c r="K58" i="9"/>
  <c r="M58" i="9" s="1"/>
  <c r="K59" i="9"/>
  <c r="M59" i="9" s="1"/>
  <c r="K60" i="9"/>
  <c r="M60" i="9" s="1"/>
  <c r="K61" i="9"/>
  <c r="K62" i="9"/>
  <c r="M62" i="9" s="1"/>
  <c r="K63" i="9"/>
  <c r="M63" i="9" s="1"/>
  <c r="K64" i="9"/>
  <c r="M64" i="9" s="1"/>
  <c r="K65" i="9"/>
  <c r="K66" i="9"/>
  <c r="M66" i="9" s="1"/>
  <c r="K67" i="9"/>
  <c r="M67" i="9" s="1"/>
  <c r="K68" i="9"/>
  <c r="M68" i="9" s="1"/>
  <c r="K69" i="9"/>
  <c r="M69" i="9" s="1"/>
  <c r="K70" i="9"/>
  <c r="M70" i="9" s="1"/>
  <c r="K71" i="9"/>
  <c r="M71" i="9" s="1"/>
  <c r="K78" i="9"/>
  <c r="M78" i="9" s="1"/>
  <c r="K72" i="9"/>
  <c r="K73" i="9"/>
  <c r="M73" i="9" s="1"/>
  <c r="K74" i="9"/>
  <c r="M74" i="9" s="1"/>
  <c r="K30" i="9"/>
  <c r="M30" i="9" s="1"/>
  <c r="K31" i="9"/>
  <c r="K32" i="9"/>
  <c r="K33" i="9"/>
  <c r="K34" i="9"/>
  <c r="M34" i="9" s="1"/>
  <c r="K35" i="9"/>
  <c r="K36" i="9"/>
  <c r="K37" i="9"/>
  <c r="M37" i="9" s="1"/>
  <c r="K38" i="9"/>
  <c r="M38" i="9" s="1"/>
  <c r="K39" i="9"/>
  <c r="K40" i="9"/>
  <c r="K41" i="9"/>
  <c r="K42" i="9"/>
  <c r="M42" i="9" s="1"/>
  <c r="K43" i="9"/>
  <c r="K44" i="9"/>
  <c r="K45" i="9"/>
  <c r="K46" i="9"/>
  <c r="M46" i="9" s="1"/>
  <c r="K47" i="9"/>
  <c r="K48" i="9"/>
  <c r="K49" i="9"/>
  <c r="K50" i="9"/>
  <c r="M50" i="9" s="1"/>
  <c r="K5" i="9"/>
  <c r="M5" i="9" s="1"/>
  <c r="K6" i="9"/>
  <c r="M6" i="9" s="1"/>
  <c r="K7" i="9"/>
  <c r="K8" i="9"/>
  <c r="K9" i="9"/>
  <c r="M9" i="9" s="1"/>
  <c r="K10" i="9"/>
  <c r="M10" i="9" s="1"/>
  <c r="K11" i="9"/>
  <c r="M11" i="9" s="1"/>
  <c r="K12" i="9"/>
  <c r="M12" i="9" s="1"/>
  <c r="K13" i="9"/>
  <c r="M13" i="9" s="1"/>
  <c r="K14" i="9"/>
  <c r="M14" i="9" s="1"/>
  <c r="K15" i="9"/>
  <c r="M15" i="9" s="1"/>
  <c r="K16" i="9"/>
  <c r="M16" i="9" s="1"/>
  <c r="K17" i="9"/>
  <c r="M17" i="9" s="1"/>
  <c r="K18" i="9"/>
  <c r="M18" i="9" s="1"/>
  <c r="K19" i="9"/>
  <c r="M19" i="9" s="1"/>
  <c r="K20" i="9"/>
  <c r="M20" i="9" s="1"/>
  <c r="K21" i="9"/>
  <c r="M21" i="9" s="1"/>
  <c r="K22" i="9"/>
  <c r="M22" i="9" s="1"/>
  <c r="K23" i="9"/>
  <c r="M23" i="9" s="1"/>
  <c r="K24" i="9"/>
  <c r="M24" i="9" s="1"/>
  <c r="K25" i="9"/>
  <c r="M25" i="9" s="1"/>
  <c r="K26" i="9"/>
  <c r="M26" i="9" s="1"/>
  <c r="K27" i="9"/>
  <c r="M27" i="9" s="1"/>
  <c r="K28" i="9"/>
  <c r="M28" i="9" s="1"/>
  <c r="K29" i="9"/>
  <c r="M29" i="9" s="1"/>
  <c r="K4" i="9"/>
  <c r="M7" i="9"/>
  <c r="M8" i="9"/>
  <c r="S125" i="9" l="1"/>
  <c r="F125" i="5"/>
  <c r="G125" i="2"/>
  <c r="S263" i="9"/>
  <c r="F263" i="5"/>
  <c r="G263" i="2"/>
  <c r="S485" i="9"/>
  <c r="F485" i="5"/>
  <c r="G485" i="2"/>
  <c r="S449" i="9"/>
  <c r="F449" i="5"/>
  <c r="G449" i="2"/>
  <c r="S413" i="9"/>
  <c r="F413" i="5"/>
  <c r="G413" i="2"/>
  <c r="S381" i="9"/>
  <c r="F381" i="5"/>
  <c r="G381" i="2"/>
  <c r="S334" i="9"/>
  <c r="F334" i="5"/>
  <c r="G334" i="2"/>
  <c r="S302" i="9"/>
  <c r="F302" i="5"/>
  <c r="G302" i="2"/>
  <c r="S262" i="9"/>
  <c r="F262" i="5"/>
  <c r="G262" i="2"/>
  <c r="S237" i="9"/>
  <c r="F237" i="5"/>
  <c r="G237" i="2"/>
  <c r="S211" i="9"/>
  <c r="F211" i="5"/>
  <c r="G211" i="2"/>
  <c r="S111" i="9"/>
  <c r="F111" i="5"/>
  <c r="G111" i="2"/>
  <c r="S25" i="9"/>
  <c r="F25" i="5"/>
  <c r="G25" i="2"/>
  <c r="S9" i="9"/>
  <c r="F9" i="5"/>
  <c r="G9" i="2"/>
  <c r="S206" i="9"/>
  <c r="F206" i="5"/>
  <c r="G206" i="2"/>
  <c r="S253" i="9"/>
  <c r="F253" i="5"/>
  <c r="G253" i="2"/>
  <c r="S245" i="9"/>
  <c r="F245" i="5"/>
  <c r="G245" i="2"/>
  <c r="S282" i="9"/>
  <c r="F282" i="5"/>
  <c r="G282" i="2"/>
  <c r="S274" i="9"/>
  <c r="F274" i="5"/>
  <c r="G274" i="2"/>
  <c r="S266" i="9"/>
  <c r="F266" i="5"/>
  <c r="G266" i="2"/>
  <c r="S301" i="9"/>
  <c r="F301" i="5"/>
  <c r="G301" i="2"/>
  <c r="S293" i="9"/>
  <c r="F293" i="5"/>
  <c r="G293" i="2"/>
  <c r="S329" i="9"/>
  <c r="F329" i="5"/>
  <c r="G329" i="2"/>
  <c r="S321" i="9"/>
  <c r="F321" i="5"/>
  <c r="G321" i="2"/>
  <c r="S313" i="9"/>
  <c r="F313" i="5"/>
  <c r="G313" i="2"/>
  <c r="S375" i="9"/>
  <c r="F375" i="5"/>
  <c r="G375" i="2"/>
  <c r="S363" i="9"/>
  <c r="F363" i="5"/>
  <c r="G363" i="2"/>
  <c r="S355" i="9"/>
  <c r="F355" i="5"/>
  <c r="G355" i="2"/>
  <c r="S473" i="9"/>
  <c r="F473" i="5"/>
  <c r="G473" i="2"/>
  <c r="S411" i="9"/>
  <c r="F411" i="5"/>
  <c r="G411" i="2"/>
  <c r="S354" i="9"/>
  <c r="F354" i="5"/>
  <c r="G354" i="2"/>
  <c r="S299" i="9"/>
  <c r="F299" i="5"/>
  <c r="G299" i="2"/>
  <c r="S258" i="9"/>
  <c r="F258" i="5"/>
  <c r="G258" i="2"/>
  <c r="S221" i="9"/>
  <c r="F221" i="5"/>
  <c r="G221" i="2"/>
  <c r="S207" i="9"/>
  <c r="F207" i="5"/>
  <c r="G207" i="2"/>
  <c r="S173" i="9"/>
  <c r="F173" i="5"/>
  <c r="G173" i="2"/>
  <c r="S8" i="9"/>
  <c r="F8" i="5"/>
  <c r="G8" i="2"/>
  <c r="S28" i="9"/>
  <c r="F28" i="5"/>
  <c r="G28" i="2"/>
  <c r="S24" i="9"/>
  <c r="F24" i="5"/>
  <c r="G24" i="2"/>
  <c r="S20" i="9"/>
  <c r="F20" i="5"/>
  <c r="G20" i="2"/>
  <c r="S16" i="9"/>
  <c r="F16" i="5"/>
  <c r="G16" i="2"/>
  <c r="S12" i="9"/>
  <c r="F12" i="5"/>
  <c r="G12" i="2"/>
  <c r="S50" i="9"/>
  <c r="F50" i="5"/>
  <c r="G50" i="2"/>
  <c r="S46" i="9"/>
  <c r="F46" i="5"/>
  <c r="G46" i="2"/>
  <c r="S42" i="9"/>
  <c r="F42" i="5"/>
  <c r="G42" i="2"/>
  <c r="S38" i="9"/>
  <c r="F38" i="5"/>
  <c r="G38" i="2"/>
  <c r="S34" i="9"/>
  <c r="F34" i="5"/>
  <c r="G34" i="2"/>
  <c r="S30" i="9"/>
  <c r="F30" i="5"/>
  <c r="G30" i="2"/>
  <c r="S78" i="9"/>
  <c r="F78" i="5"/>
  <c r="G78" i="2"/>
  <c r="S68" i="9"/>
  <c r="F68" i="5"/>
  <c r="G68" i="2"/>
  <c r="S64" i="9"/>
  <c r="F64" i="5"/>
  <c r="G64" i="2"/>
  <c r="S60" i="9"/>
  <c r="F60" i="5"/>
  <c r="G60" i="2"/>
  <c r="F56" i="5"/>
  <c r="G56" i="2"/>
  <c r="S52" i="9"/>
  <c r="F52" i="5"/>
  <c r="G52" i="2"/>
  <c r="S95" i="9"/>
  <c r="F95" i="5"/>
  <c r="G95" i="2"/>
  <c r="S91" i="9"/>
  <c r="F91" i="5"/>
  <c r="G91" i="2"/>
  <c r="S87" i="9"/>
  <c r="F87" i="5"/>
  <c r="G87" i="2"/>
  <c r="S83" i="9"/>
  <c r="F83" i="5"/>
  <c r="G83" i="2"/>
  <c r="S79" i="9"/>
  <c r="F79" i="5"/>
  <c r="G79" i="2"/>
  <c r="S121" i="9"/>
  <c r="F121" i="5"/>
  <c r="G121" i="2"/>
  <c r="S117" i="9"/>
  <c r="F117" i="5"/>
  <c r="G117" i="2"/>
  <c r="S113" i="9"/>
  <c r="F113" i="5"/>
  <c r="G113" i="2"/>
  <c r="S109" i="9"/>
  <c r="F109" i="5"/>
  <c r="G109" i="2"/>
  <c r="S105" i="9"/>
  <c r="F105" i="5"/>
  <c r="G105" i="2"/>
  <c r="S101" i="9"/>
  <c r="F101" i="5"/>
  <c r="G101" i="2"/>
  <c r="S142" i="9"/>
  <c r="F142" i="5"/>
  <c r="G142" i="2"/>
  <c r="S138" i="9"/>
  <c r="F138" i="5"/>
  <c r="G138" i="2"/>
  <c r="S134" i="9"/>
  <c r="F134" i="5"/>
  <c r="G134" i="2"/>
  <c r="S130" i="9"/>
  <c r="F130" i="5"/>
  <c r="G130" i="2"/>
  <c r="S126" i="9"/>
  <c r="F126" i="5"/>
  <c r="G126" i="2"/>
  <c r="S122" i="9"/>
  <c r="F122" i="5"/>
  <c r="G122" i="2"/>
  <c r="S162" i="9"/>
  <c r="F162" i="5"/>
  <c r="G162" i="2"/>
  <c r="S158" i="9"/>
  <c r="F158" i="5"/>
  <c r="G158" i="2"/>
  <c r="S154" i="9"/>
  <c r="F154" i="5"/>
  <c r="G154" i="2"/>
  <c r="S150" i="9"/>
  <c r="F150" i="5"/>
  <c r="G150" i="2"/>
  <c r="S146" i="9"/>
  <c r="F146" i="5"/>
  <c r="G146" i="2"/>
  <c r="S187" i="9"/>
  <c r="F187" i="5"/>
  <c r="G187" i="2"/>
  <c r="S183" i="9"/>
  <c r="F183" i="5"/>
  <c r="G183" i="2"/>
  <c r="S179" i="9"/>
  <c r="F179" i="5"/>
  <c r="G179" i="2"/>
  <c r="S175" i="9"/>
  <c r="F175" i="5"/>
  <c r="G175" i="2"/>
  <c r="S171" i="9"/>
  <c r="F171" i="5"/>
  <c r="G171" i="2"/>
  <c r="S167" i="9"/>
  <c r="F167" i="5"/>
  <c r="G167" i="2"/>
  <c r="S209" i="9"/>
  <c r="F209" i="5"/>
  <c r="G209" i="2"/>
  <c r="S205" i="9"/>
  <c r="F205" i="5"/>
  <c r="G205" i="2"/>
  <c r="S201" i="9"/>
  <c r="F201" i="5"/>
  <c r="G201" i="2"/>
  <c r="S197" i="9"/>
  <c r="F197" i="5"/>
  <c r="G197" i="2"/>
  <c r="S193" i="9"/>
  <c r="F193" i="5"/>
  <c r="G193" i="2"/>
  <c r="S189" i="9"/>
  <c r="F189" i="5"/>
  <c r="G189" i="2"/>
  <c r="S239" i="9"/>
  <c r="F239" i="5"/>
  <c r="G239" i="2"/>
  <c r="S235" i="9"/>
  <c r="F235" i="5"/>
  <c r="G235" i="2"/>
  <c r="S231" i="9"/>
  <c r="F231" i="5"/>
  <c r="G231" i="2"/>
  <c r="S227" i="9"/>
  <c r="F227" i="5"/>
  <c r="G227" i="2"/>
  <c r="S223" i="9"/>
  <c r="F223" i="5"/>
  <c r="G223" i="2"/>
  <c r="S219" i="9"/>
  <c r="F219" i="5"/>
  <c r="G219" i="2"/>
  <c r="S264" i="9"/>
  <c r="F264" i="5"/>
  <c r="G264" i="2"/>
  <c r="S260" i="9"/>
  <c r="F260" i="5"/>
  <c r="G260" i="2"/>
  <c r="S256" i="9"/>
  <c r="F256" i="5"/>
  <c r="G256" i="2"/>
  <c r="S252" i="9"/>
  <c r="F252" i="5"/>
  <c r="G252" i="2"/>
  <c r="S248" i="9"/>
  <c r="F248" i="5"/>
  <c r="G248" i="2"/>
  <c r="S244" i="9"/>
  <c r="F244" i="5"/>
  <c r="G244" i="2"/>
  <c r="S285" i="9"/>
  <c r="F285" i="5"/>
  <c r="G285" i="2"/>
  <c r="S281" i="9"/>
  <c r="F281" i="5"/>
  <c r="G281" i="2"/>
  <c r="S277" i="9"/>
  <c r="F277" i="5"/>
  <c r="G277" i="2"/>
  <c r="S273" i="9"/>
  <c r="F273" i="5"/>
  <c r="G273" i="2"/>
  <c r="S269" i="9"/>
  <c r="F269" i="5"/>
  <c r="G269" i="2"/>
  <c r="S265" i="9"/>
  <c r="F265" i="5"/>
  <c r="G265" i="2"/>
  <c r="S304" i="9"/>
  <c r="F304" i="5"/>
  <c r="G304" i="2"/>
  <c r="S300" i="9"/>
  <c r="F300" i="5"/>
  <c r="G300" i="2"/>
  <c r="S296" i="9"/>
  <c r="F296" i="5"/>
  <c r="G296" i="2"/>
  <c r="S292" i="9"/>
  <c r="F292" i="5"/>
  <c r="G292" i="2"/>
  <c r="S288" i="9"/>
  <c r="F288" i="5"/>
  <c r="G288" i="2"/>
  <c r="S328" i="9"/>
  <c r="F328" i="5"/>
  <c r="G328" i="2"/>
  <c r="S324" i="9"/>
  <c r="F324" i="5"/>
  <c r="G324" i="2"/>
  <c r="S320" i="9"/>
  <c r="F320" i="5"/>
  <c r="G320" i="2"/>
  <c r="S316" i="9"/>
  <c r="F316" i="5"/>
  <c r="G316" i="2"/>
  <c r="S312" i="9"/>
  <c r="F312" i="5"/>
  <c r="G312" i="2"/>
  <c r="S308" i="9"/>
  <c r="F308" i="5"/>
  <c r="G308" i="2"/>
  <c r="S351" i="9"/>
  <c r="F351" i="5"/>
  <c r="G351" i="2"/>
  <c r="S347" i="9"/>
  <c r="F347" i="5"/>
  <c r="G347" i="2"/>
  <c r="S343" i="9"/>
  <c r="F343" i="5"/>
  <c r="G343" i="2"/>
  <c r="S339" i="9"/>
  <c r="F339" i="5"/>
  <c r="G339" i="2"/>
  <c r="S335" i="9"/>
  <c r="F335" i="5"/>
  <c r="G335" i="2"/>
  <c r="S374" i="9"/>
  <c r="F374" i="5"/>
  <c r="G374" i="2"/>
  <c r="S370" i="9"/>
  <c r="F370" i="5"/>
  <c r="G370" i="2"/>
  <c r="S366" i="9"/>
  <c r="F366" i="5"/>
  <c r="G366" i="2"/>
  <c r="S362" i="9"/>
  <c r="F362" i="5"/>
  <c r="G362" i="2"/>
  <c r="S399" i="9"/>
  <c r="F399" i="5"/>
  <c r="G399" i="2"/>
  <c r="S395" i="9"/>
  <c r="F395" i="5"/>
  <c r="G395" i="2"/>
  <c r="S391" i="9"/>
  <c r="F391" i="5"/>
  <c r="G391" i="2"/>
  <c r="S387" i="9"/>
  <c r="F387" i="5"/>
  <c r="G387" i="2"/>
  <c r="S383" i="9"/>
  <c r="F383" i="5"/>
  <c r="G383" i="2"/>
  <c r="S379" i="9"/>
  <c r="F379" i="5"/>
  <c r="G379" i="2"/>
  <c r="S483" i="9"/>
  <c r="F483" i="5"/>
  <c r="G483" i="2"/>
  <c r="S475" i="9"/>
  <c r="F475" i="5"/>
  <c r="G475" i="2"/>
  <c r="S471" i="9"/>
  <c r="F471" i="5"/>
  <c r="G471" i="2"/>
  <c r="S467" i="9"/>
  <c r="F467" i="5"/>
  <c r="G467" i="2"/>
  <c r="S463" i="9"/>
  <c r="F463" i="5"/>
  <c r="G463" i="2"/>
  <c r="S459" i="9"/>
  <c r="F459" i="5"/>
  <c r="G459" i="2"/>
  <c r="S455" i="9"/>
  <c r="F455" i="5"/>
  <c r="G455" i="2"/>
  <c r="S451" i="9"/>
  <c r="F451" i="5"/>
  <c r="G451" i="2"/>
  <c r="S447" i="9"/>
  <c r="F447" i="5"/>
  <c r="G447" i="2"/>
  <c r="S443" i="9"/>
  <c r="F443" i="5"/>
  <c r="G443" i="2"/>
  <c r="S439" i="9"/>
  <c r="F439" i="5"/>
  <c r="G439" i="2"/>
  <c r="S435" i="9"/>
  <c r="F435" i="5"/>
  <c r="G435" i="2"/>
  <c r="S431" i="9"/>
  <c r="F431" i="5"/>
  <c r="G431" i="2"/>
  <c r="S427" i="9"/>
  <c r="F427" i="5"/>
  <c r="G427" i="2"/>
  <c r="S423" i="9"/>
  <c r="F423" i="5"/>
  <c r="G423" i="2"/>
  <c r="S419" i="9"/>
  <c r="F419" i="5"/>
  <c r="G419" i="2"/>
  <c r="S415" i="9"/>
  <c r="F415" i="5"/>
  <c r="G415" i="2"/>
  <c r="S407" i="9"/>
  <c r="F407" i="5"/>
  <c r="G407" i="2"/>
  <c r="S403" i="9"/>
  <c r="F403" i="5"/>
  <c r="G403" i="2"/>
  <c r="S503" i="9"/>
  <c r="F503" i="5"/>
  <c r="G503" i="2"/>
  <c r="S499" i="9"/>
  <c r="F499" i="5"/>
  <c r="G499" i="2"/>
  <c r="S495" i="9"/>
  <c r="F495" i="5"/>
  <c r="G495" i="2"/>
  <c r="S491" i="9"/>
  <c r="F491" i="5"/>
  <c r="G491" i="2"/>
  <c r="S487" i="9"/>
  <c r="F487" i="5"/>
  <c r="G487" i="2"/>
  <c r="S477" i="9"/>
  <c r="F477" i="5"/>
  <c r="G477" i="2"/>
  <c r="S434" i="9"/>
  <c r="F434" i="5"/>
  <c r="G434" i="2"/>
  <c r="S402" i="9"/>
  <c r="F402" i="5"/>
  <c r="G402" i="2"/>
  <c r="S358" i="9"/>
  <c r="F358" i="5"/>
  <c r="G358" i="2"/>
  <c r="S314" i="9"/>
  <c r="F314" i="5"/>
  <c r="G314" i="2"/>
  <c r="S275" i="9"/>
  <c r="F275" i="5"/>
  <c r="G275" i="2"/>
  <c r="S222" i="9"/>
  <c r="F222" i="5"/>
  <c r="G222" i="2"/>
  <c r="S177" i="9"/>
  <c r="F177" i="5"/>
  <c r="G177" i="2"/>
  <c r="S54" i="9"/>
  <c r="F54" i="5"/>
  <c r="G54" i="2"/>
  <c r="S17" i="9"/>
  <c r="F17" i="5"/>
  <c r="G17" i="2"/>
  <c r="S5" i="9"/>
  <c r="F5" i="5"/>
  <c r="G5" i="2"/>
  <c r="S69" i="9"/>
  <c r="F69" i="5"/>
  <c r="G69" i="2"/>
  <c r="S214" i="9"/>
  <c r="F214" i="5"/>
  <c r="G214" i="2"/>
  <c r="S257" i="9"/>
  <c r="F257" i="5"/>
  <c r="G257" i="2"/>
  <c r="S289" i="9"/>
  <c r="F289" i="5"/>
  <c r="G289" i="2"/>
  <c r="S481" i="9"/>
  <c r="F481" i="5"/>
  <c r="G481" i="2"/>
  <c r="S445" i="9"/>
  <c r="F445" i="5"/>
  <c r="G445" i="2"/>
  <c r="S421" i="9"/>
  <c r="F421" i="5"/>
  <c r="G421" i="2"/>
  <c r="S389" i="9"/>
  <c r="F389" i="5"/>
  <c r="G389" i="2"/>
  <c r="S341" i="9"/>
  <c r="F341" i="5"/>
  <c r="G341" i="2"/>
  <c r="S322" i="9"/>
  <c r="F322" i="5"/>
  <c r="G322" i="2"/>
  <c r="S290" i="9"/>
  <c r="F290" i="5"/>
  <c r="G290" i="2"/>
  <c r="S246" i="9"/>
  <c r="F246" i="5"/>
  <c r="G246" i="2"/>
  <c r="S191" i="9"/>
  <c r="F191" i="5"/>
  <c r="G191" i="2"/>
  <c r="S490" i="9"/>
  <c r="F490" i="5"/>
  <c r="G490" i="2"/>
  <c r="S457" i="9"/>
  <c r="F457" i="5"/>
  <c r="G457" i="2"/>
  <c r="S429" i="9"/>
  <c r="F429" i="5"/>
  <c r="G429" i="2"/>
  <c r="S409" i="9"/>
  <c r="F409" i="5"/>
  <c r="G409" i="2"/>
  <c r="S365" i="9"/>
  <c r="F365" i="5"/>
  <c r="G365" i="2"/>
  <c r="S330" i="9"/>
  <c r="F330" i="5"/>
  <c r="G330" i="2"/>
  <c r="S298" i="9"/>
  <c r="F298" i="5"/>
  <c r="G298" i="2"/>
  <c r="S267" i="9"/>
  <c r="F267" i="5"/>
  <c r="G267" i="2"/>
  <c r="S229" i="9"/>
  <c r="F229" i="5"/>
  <c r="G229" i="2"/>
  <c r="S203" i="9"/>
  <c r="F203" i="5"/>
  <c r="G203" i="2"/>
  <c r="S169" i="9"/>
  <c r="F169" i="5"/>
  <c r="G169" i="2"/>
  <c r="S7" i="9"/>
  <c r="F7" i="5"/>
  <c r="G7" i="2"/>
  <c r="S23" i="9"/>
  <c r="F23" i="5"/>
  <c r="G23" i="2"/>
  <c r="S11" i="9"/>
  <c r="F11" i="5"/>
  <c r="G11" i="2"/>
  <c r="S71" i="9"/>
  <c r="F71" i="5"/>
  <c r="G71" i="2"/>
  <c r="S63" i="9"/>
  <c r="F63" i="5"/>
  <c r="G63" i="2"/>
  <c r="S55" i="9"/>
  <c r="F55" i="5"/>
  <c r="G55" i="2"/>
  <c r="S82" i="9"/>
  <c r="F82" i="5"/>
  <c r="G82" i="2"/>
  <c r="S141" i="9"/>
  <c r="F141" i="5"/>
  <c r="G141" i="2"/>
  <c r="S129" i="9"/>
  <c r="F129" i="5"/>
  <c r="G129" i="2"/>
  <c r="S161" i="9"/>
  <c r="F161" i="5"/>
  <c r="G161" i="2"/>
  <c r="S153" i="9"/>
  <c r="F153" i="5"/>
  <c r="G153" i="2"/>
  <c r="S145" i="9"/>
  <c r="F145" i="5"/>
  <c r="G145" i="2"/>
  <c r="S178" i="9"/>
  <c r="F178" i="5"/>
  <c r="G178" i="2"/>
  <c r="S174" i="9"/>
  <c r="F174" i="5"/>
  <c r="G174" i="2"/>
  <c r="S170" i="9"/>
  <c r="F170" i="5"/>
  <c r="G170" i="2"/>
  <c r="S166" i="9"/>
  <c r="F166" i="5"/>
  <c r="G166" i="2"/>
  <c r="S238" i="9"/>
  <c r="F238" i="5"/>
  <c r="G238" i="2"/>
  <c r="S234" i="9"/>
  <c r="F234" i="5"/>
  <c r="G234" i="2"/>
  <c r="S230" i="9"/>
  <c r="F230" i="5"/>
  <c r="G230" i="2"/>
  <c r="S226" i="9"/>
  <c r="F226" i="5"/>
  <c r="G226" i="2"/>
  <c r="S218" i="9"/>
  <c r="F218" i="5"/>
  <c r="G218" i="2"/>
  <c r="S259" i="9"/>
  <c r="F259" i="5"/>
  <c r="G259" i="2"/>
  <c r="S251" i="9"/>
  <c r="F251" i="5"/>
  <c r="G251" i="2"/>
  <c r="S247" i="9"/>
  <c r="F247" i="5"/>
  <c r="G247" i="2"/>
  <c r="S243" i="9"/>
  <c r="F243" i="5"/>
  <c r="G243" i="2"/>
  <c r="S303" i="9"/>
  <c r="F303" i="5"/>
  <c r="G303" i="2"/>
  <c r="S295" i="9"/>
  <c r="F295" i="5"/>
  <c r="G295" i="2"/>
  <c r="S287" i="9"/>
  <c r="F287" i="5"/>
  <c r="G287" i="2"/>
  <c r="S327" i="9"/>
  <c r="F327" i="5"/>
  <c r="G327" i="2"/>
  <c r="S319" i="9"/>
  <c r="F319" i="5"/>
  <c r="G319" i="2"/>
  <c r="S311" i="9"/>
  <c r="F311" i="5"/>
  <c r="G311" i="2"/>
  <c r="S350" i="9"/>
  <c r="F350" i="5"/>
  <c r="G350" i="2"/>
  <c r="S346" i="9"/>
  <c r="F346" i="5"/>
  <c r="G346" i="2"/>
  <c r="S342" i="9"/>
  <c r="F342" i="5"/>
  <c r="G342" i="2"/>
  <c r="S377" i="9"/>
  <c r="F377" i="5"/>
  <c r="G377" i="2"/>
  <c r="S373" i="9"/>
  <c r="F373" i="5"/>
  <c r="G373" i="2"/>
  <c r="S369" i="9"/>
  <c r="F369" i="5"/>
  <c r="G369" i="2"/>
  <c r="S361" i="9"/>
  <c r="F361" i="5"/>
  <c r="G361" i="2"/>
  <c r="S357" i="9"/>
  <c r="F357" i="5"/>
  <c r="G357" i="2"/>
  <c r="S398" i="9"/>
  <c r="F398" i="5"/>
  <c r="G398" i="2"/>
  <c r="S390" i="9"/>
  <c r="F390" i="5"/>
  <c r="G390" i="2"/>
  <c r="S382" i="9"/>
  <c r="F382" i="5"/>
  <c r="G382" i="2"/>
  <c r="S482" i="9"/>
  <c r="F482" i="5"/>
  <c r="G482" i="2"/>
  <c r="S474" i="9"/>
  <c r="F474" i="5"/>
  <c r="G474" i="2"/>
  <c r="S466" i="9"/>
  <c r="F466" i="5"/>
  <c r="G466" i="2"/>
  <c r="S458" i="9"/>
  <c r="F458" i="5"/>
  <c r="G458" i="2"/>
  <c r="S450" i="9"/>
  <c r="F450" i="5"/>
  <c r="G450" i="2"/>
  <c r="S446" i="9"/>
  <c r="F446" i="5"/>
  <c r="G446" i="2"/>
  <c r="S442" i="9"/>
  <c r="F442" i="5"/>
  <c r="G442" i="2"/>
  <c r="S438" i="9"/>
  <c r="F438" i="5"/>
  <c r="G438" i="2"/>
  <c r="S430" i="9"/>
  <c r="F430" i="5"/>
  <c r="G430" i="2"/>
  <c r="S414" i="9"/>
  <c r="F414" i="5"/>
  <c r="G414" i="2"/>
  <c r="S410" i="9"/>
  <c r="F410" i="5"/>
  <c r="G410" i="2"/>
  <c r="S502" i="9"/>
  <c r="F502" i="5"/>
  <c r="G502" i="2"/>
  <c r="S498" i="9"/>
  <c r="F498" i="5"/>
  <c r="G498" i="2"/>
  <c r="S494" i="9"/>
  <c r="F494" i="5"/>
  <c r="G494" i="2"/>
  <c r="S462" i="9"/>
  <c r="F462" i="5"/>
  <c r="G462" i="2"/>
  <c r="S425" i="9"/>
  <c r="F425" i="5"/>
  <c r="G425" i="2"/>
  <c r="S393" i="9"/>
  <c r="F393" i="5"/>
  <c r="G393" i="2"/>
  <c r="S345" i="9"/>
  <c r="F345" i="5"/>
  <c r="G345" i="2"/>
  <c r="S323" i="9"/>
  <c r="F323" i="5"/>
  <c r="G323" i="2"/>
  <c r="S291" i="9"/>
  <c r="F291" i="5"/>
  <c r="G291" i="2"/>
  <c r="S250" i="9"/>
  <c r="F250" i="5"/>
  <c r="G250" i="2"/>
  <c r="S195" i="9"/>
  <c r="F195" i="5"/>
  <c r="G195" i="2"/>
  <c r="S29" i="9"/>
  <c r="F29" i="5"/>
  <c r="G29" i="2"/>
  <c r="S21" i="9"/>
  <c r="F21" i="5"/>
  <c r="G21" i="2"/>
  <c r="S13" i="9"/>
  <c r="F13" i="5"/>
  <c r="G13" i="2"/>
  <c r="S53" i="9"/>
  <c r="F53" i="5"/>
  <c r="G53" i="2"/>
  <c r="S210" i="9"/>
  <c r="F210" i="5"/>
  <c r="G210" i="2"/>
  <c r="S261" i="9"/>
  <c r="F261" i="5"/>
  <c r="G261" i="2"/>
  <c r="S249" i="9"/>
  <c r="F249" i="5"/>
  <c r="G249" i="2"/>
  <c r="S286" i="9"/>
  <c r="F286" i="5"/>
  <c r="G286" i="2"/>
  <c r="S278" i="9"/>
  <c r="F278" i="5"/>
  <c r="G278" i="2"/>
  <c r="S270" i="9"/>
  <c r="F270" i="5"/>
  <c r="G270" i="2"/>
  <c r="S305" i="9"/>
  <c r="F305" i="5"/>
  <c r="G305" i="2"/>
  <c r="S297" i="9"/>
  <c r="F297" i="5"/>
  <c r="G297" i="2"/>
  <c r="S333" i="9"/>
  <c r="F333" i="5"/>
  <c r="G333" i="2"/>
  <c r="S325" i="9"/>
  <c r="F325" i="5"/>
  <c r="G325" i="2"/>
  <c r="S317" i="9"/>
  <c r="F317" i="5"/>
  <c r="G317" i="2"/>
  <c r="S309" i="9"/>
  <c r="F309" i="5"/>
  <c r="G309" i="2"/>
  <c r="S371" i="9"/>
  <c r="F371" i="5"/>
  <c r="G371" i="2"/>
  <c r="S367" i="9"/>
  <c r="F367" i="5"/>
  <c r="G367" i="2"/>
  <c r="S359" i="9"/>
  <c r="F359" i="5"/>
  <c r="G359" i="2"/>
  <c r="S493" i="9"/>
  <c r="F493" i="5"/>
  <c r="G493" i="2"/>
  <c r="S461" i="9"/>
  <c r="F461" i="5"/>
  <c r="G461" i="2"/>
  <c r="S433" i="9"/>
  <c r="F433" i="5"/>
  <c r="G433" i="2"/>
  <c r="S401" i="9"/>
  <c r="F401" i="5"/>
  <c r="G401" i="2"/>
  <c r="S378" i="9"/>
  <c r="F378" i="5"/>
  <c r="G378" i="2"/>
  <c r="S331" i="9"/>
  <c r="F331" i="5"/>
  <c r="G331" i="2"/>
  <c r="S310" i="9"/>
  <c r="F310" i="5"/>
  <c r="G310" i="2"/>
  <c r="S271" i="9"/>
  <c r="F271" i="5"/>
  <c r="G271" i="2"/>
  <c r="S233" i="9"/>
  <c r="F233" i="5"/>
  <c r="G233" i="2"/>
  <c r="S93" i="9"/>
  <c r="F93" i="5"/>
  <c r="G93" i="2"/>
  <c r="S501" i="9"/>
  <c r="F501" i="5"/>
  <c r="G501" i="2"/>
  <c r="S479" i="9"/>
  <c r="F479" i="5"/>
  <c r="G479" i="2"/>
  <c r="S469" i="9"/>
  <c r="F469" i="5"/>
  <c r="G469" i="2"/>
  <c r="S441" i="9"/>
  <c r="F441" i="5"/>
  <c r="G441" i="2"/>
  <c r="S418" i="9"/>
  <c r="F418" i="5"/>
  <c r="G418" i="2"/>
  <c r="S397" i="9"/>
  <c r="F397" i="5"/>
  <c r="G397" i="2"/>
  <c r="S386" i="9"/>
  <c r="F386" i="5"/>
  <c r="G386" i="2"/>
  <c r="S353" i="9"/>
  <c r="F353" i="5"/>
  <c r="G353" i="2"/>
  <c r="S338" i="9"/>
  <c r="F338" i="5"/>
  <c r="G338" i="2"/>
  <c r="S318" i="9"/>
  <c r="F318" i="5"/>
  <c r="G318" i="2"/>
  <c r="S307" i="9"/>
  <c r="F307" i="5"/>
  <c r="G307" i="2"/>
  <c r="S283" i="9"/>
  <c r="F283" i="5"/>
  <c r="G283" i="2"/>
  <c r="S255" i="9"/>
  <c r="F255" i="5"/>
  <c r="G255" i="2"/>
  <c r="S242" i="9"/>
  <c r="F242" i="5"/>
  <c r="G242" i="2"/>
  <c r="S217" i="9"/>
  <c r="F217" i="5"/>
  <c r="G217" i="2"/>
  <c r="S186" i="9"/>
  <c r="F186" i="5"/>
  <c r="G186" i="2"/>
  <c r="S73" i="9"/>
  <c r="F73" i="5"/>
  <c r="G73" i="2"/>
  <c r="S27" i="9"/>
  <c r="F27" i="5"/>
  <c r="G27" i="2"/>
  <c r="S19" i="9"/>
  <c r="F19" i="5"/>
  <c r="G19" i="2"/>
  <c r="S15" i="9"/>
  <c r="F15" i="5"/>
  <c r="G15" i="2"/>
  <c r="S37" i="9"/>
  <c r="F37" i="5"/>
  <c r="G37" i="2"/>
  <c r="S74" i="9"/>
  <c r="F74" i="5"/>
  <c r="G74" i="2"/>
  <c r="S67" i="9"/>
  <c r="F67" i="5"/>
  <c r="G67" i="2"/>
  <c r="S59" i="9"/>
  <c r="F59" i="5"/>
  <c r="G59" i="2"/>
  <c r="S51" i="9"/>
  <c r="F51" i="5"/>
  <c r="G51" i="2"/>
  <c r="S90" i="9"/>
  <c r="F90" i="5"/>
  <c r="G90" i="2"/>
  <c r="S86" i="9"/>
  <c r="F86" i="5"/>
  <c r="G86" i="2"/>
  <c r="S77" i="9"/>
  <c r="F77" i="5"/>
  <c r="G77" i="2"/>
  <c r="S137" i="9"/>
  <c r="F137" i="5"/>
  <c r="G137" i="2"/>
  <c r="S133" i="9"/>
  <c r="F133" i="5"/>
  <c r="G133" i="2"/>
  <c r="S157" i="9"/>
  <c r="F157" i="5"/>
  <c r="G157" i="2"/>
  <c r="S149" i="9"/>
  <c r="F149" i="5"/>
  <c r="G149" i="2"/>
  <c r="S182" i="9"/>
  <c r="F182" i="5"/>
  <c r="G182" i="2"/>
  <c r="S497" i="9"/>
  <c r="F497" i="5"/>
  <c r="G497" i="2"/>
  <c r="S489" i="9"/>
  <c r="F489" i="5"/>
  <c r="G489" i="2"/>
  <c r="S478" i="9"/>
  <c r="F478" i="5"/>
  <c r="G478" i="2"/>
  <c r="S465" i="9"/>
  <c r="F465" i="5"/>
  <c r="G465" i="2"/>
  <c r="S453" i="9"/>
  <c r="F453" i="5"/>
  <c r="G453" i="2"/>
  <c r="S437" i="9"/>
  <c r="F437" i="5"/>
  <c r="G437" i="2"/>
  <c r="S426" i="9"/>
  <c r="F426" i="5"/>
  <c r="G426" i="2"/>
  <c r="S417" i="9"/>
  <c r="F417" i="5"/>
  <c r="G417" i="2"/>
  <c r="S405" i="9"/>
  <c r="F405" i="5"/>
  <c r="G405" i="2"/>
  <c r="S394" i="9"/>
  <c r="F394" i="5"/>
  <c r="G394" i="2"/>
  <c r="S385" i="9"/>
  <c r="F385" i="5"/>
  <c r="G385" i="2"/>
  <c r="S360" i="9"/>
  <c r="F360" i="5"/>
  <c r="G360" i="2"/>
  <c r="S349" i="9"/>
  <c r="F349" i="5"/>
  <c r="G349" i="2"/>
  <c r="S337" i="9"/>
  <c r="F337" i="5"/>
  <c r="G337" i="2"/>
  <c r="S326" i="9"/>
  <c r="F326" i="5"/>
  <c r="G326" i="2"/>
  <c r="S315" i="9"/>
  <c r="F315" i="5"/>
  <c r="G315" i="2"/>
  <c r="S306" i="9"/>
  <c r="F306" i="5"/>
  <c r="G306" i="2"/>
  <c r="S294" i="9"/>
  <c r="F294" i="5"/>
  <c r="G294" i="2"/>
  <c r="S279" i="9"/>
  <c r="F279" i="5"/>
  <c r="G279" i="2"/>
  <c r="S254" i="9"/>
  <c r="F254" i="5"/>
  <c r="G254" i="2"/>
  <c r="S241" i="9"/>
  <c r="F241" i="5"/>
  <c r="G241" i="2"/>
  <c r="S225" i="9"/>
  <c r="F225" i="5"/>
  <c r="G225" i="2"/>
  <c r="S215" i="9"/>
  <c r="F215" i="5"/>
  <c r="G215" i="2"/>
  <c r="S199" i="9"/>
  <c r="F199" i="5"/>
  <c r="G199" i="2"/>
  <c r="S185" i="9"/>
  <c r="F185" i="5"/>
  <c r="G185" i="2"/>
  <c r="S70" i="9"/>
  <c r="F70" i="5"/>
  <c r="G70" i="2"/>
  <c r="S26" i="9"/>
  <c r="F26" i="5"/>
  <c r="G26" i="2"/>
  <c r="S22" i="9"/>
  <c r="F22" i="5"/>
  <c r="G22" i="2"/>
  <c r="S18" i="9"/>
  <c r="F18" i="5"/>
  <c r="G18" i="2"/>
  <c r="S14" i="9"/>
  <c r="F14" i="5"/>
  <c r="G14" i="2"/>
  <c r="S10" i="9"/>
  <c r="F10" i="5"/>
  <c r="G10" i="2"/>
  <c r="S6" i="9"/>
  <c r="F6" i="5"/>
  <c r="G6" i="2"/>
  <c r="S66" i="9"/>
  <c r="F66" i="5"/>
  <c r="G66" i="2"/>
  <c r="S62" i="9"/>
  <c r="F62" i="5"/>
  <c r="G62" i="2"/>
  <c r="S58" i="9"/>
  <c r="F58" i="5"/>
  <c r="G58" i="2"/>
  <c r="S97" i="9"/>
  <c r="F97" i="5"/>
  <c r="G97" i="2"/>
  <c r="S85" i="9"/>
  <c r="F85" i="5"/>
  <c r="G85" i="2"/>
  <c r="S119" i="9"/>
  <c r="F119" i="5"/>
  <c r="G119" i="2"/>
  <c r="S115" i="9"/>
  <c r="F115" i="5"/>
  <c r="G115" i="2"/>
  <c r="S107" i="9"/>
  <c r="F107" i="5"/>
  <c r="G107" i="2"/>
  <c r="S103" i="9"/>
  <c r="F103" i="5"/>
  <c r="G103" i="2"/>
  <c r="S99" i="9"/>
  <c r="F99" i="5"/>
  <c r="G99" i="2"/>
  <c r="M376" i="9"/>
  <c r="M372" i="9"/>
  <c r="M368" i="9"/>
  <c r="M284" i="9"/>
  <c r="M276" i="9"/>
  <c r="M272" i="9"/>
  <c r="M268" i="9"/>
  <c r="M152" i="9"/>
  <c r="M140" i="9"/>
  <c r="M124" i="9"/>
  <c r="M72" i="9"/>
  <c r="M65" i="9"/>
  <c r="M61" i="9"/>
  <c r="M57" i="9"/>
  <c r="M114" i="9"/>
  <c r="M110" i="9"/>
  <c r="M106" i="9"/>
  <c r="M102" i="9"/>
  <c r="M98" i="9"/>
  <c r="M348" i="9"/>
  <c r="M340" i="9"/>
  <c r="M396" i="9"/>
  <c r="M388" i="9"/>
  <c r="M380" i="9"/>
  <c r="M213" i="9"/>
  <c r="M332" i="9"/>
  <c r="M49" i="9"/>
  <c r="M45" i="9"/>
  <c r="M41" i="9"/>
  <c r="M33" i="9"/>
  <c r="M94" i="9"/>
  <c r="M120" i="9"/>
  <c r="M116" i="9"/>
  <c r="M165" i="9"/>
  <c r="M280" i="9"/>
  <c r="M470" i="9"/>
  <c r="M454" i="9"/>
  <c r="M422" i="9"/>
  <c r="M406" i="9"/>
  <c r="M486" i="9"/>
  <c r="M4" i="9"/>
  <c r="S4" i="9" s="1"/>
  <c r="M89" i="9"/>
  <c r="M81" i="9"/>
  <c r="M76" i="9"/>
  <c r="M136" i="9"/>
  <c r="M132" i="9"/>
  <c r="M128" i="9"/>
  <c r="M156" i="9"/>
  <c r="M148" i="9"/>
  <c r="M144" i="9"/>
  <c r="M181" i="9"/>
  <c r="M364" i="9"/>
  <c r="M356" i="9"/>
  <c r="M500" i="9"/>
  <c r="M496" i="9"/>
  <c r="M492" i="9"/>
  <c r="M488" i="9"/>
  <c r="M484" i="9"/>
  <c r="M480" i="9"/>
  <c r="M476" i="9"/>
  <c r="M472" i="9"/>
  <c r="M468" i="9"/>
  <c r="M464" i="9"/>
  <c r="M460" i="9"/>
  <c r="M456" i="9"/>
  <c r="M452" i="9"/>
  <c r="M448" i="9"/>
  <c r="M444" i="9"/>
  <c r="M440" i="9"/>
  <c r="M436" i="9"/>
  <c r="M432" i="9"/>
  <c r="M428" i="9"/>
  <c r="M424" i="9"/>
  <c r="M420" i="9"/>
  <c r="M416" i="9"/>
  <c r="M412" i="9"/>
  <c r="M408" i="9"/>
  <c r="M404" i="9"/>
  <c r="M400" i="9"/>
  <c r="M392" i="9"/>
  <c r="M384" i="9"/>
  <c r="M352" i="9"/>
  <c r="M344" i="9"/>
  <c r="M336" i="9"/>
  <c r="M240" i="9"/>
  <c r="M236" i="9"/>
  <c r="M232" i="9"/>
  <c r="M228" i="9"/>
  <c r="M224" i="9"/>
  <c r="M220" i="9"/>
  <c r="M216" i="9"/>
  <c r="M212" i="9"/>
  <c r="M208" i="9"/>
  <c r="M204" i="9"/>
  <c r="M200" i="9"/>
  <c r="M196" i="9"/>
  <c r="M192" i="9"/>
  <c r="M188" i="9"/>
  <c r="M184" i="9"/>
  <c r="M180" i="9"/>
  <c r="M176" i="9"/>
  <c r="M172" i="9"/>
  <c r="M168" i="9"/>
  <c r="M164" i="9"/>
  <c r="M160" i="9"/>
  <c r="M112" i="9"/>
  <c r="M108" i="9"/>
  <c r="M104" i="9"/>
  <c r="M100" i="9"/>
  <c r="M96" i="9"/>
  <c r="M92" i="9"/>
  <c r="M88" i="9"/>
  <c r="M84" i="9"/>
  <c r="M80" i="9"/>
  <c r="M75" i="9"/>
  <c r="M48" i="9"/>
  <c r="M44" i="9"/>
  <c r="M40" i="9"/>
  <c r="M36" i="9"/>
  <c r="M32" i="9"/>
  <c r="K504" i="9"/>
  <c r="M163" i="9"/>
  <c r="M159" i="9"/>
  <c r="M155" i="9"/>
  <c r="M151" i="9"/>
  <c r="M147" i="9"/>
  <c r="M143" i="9"/>
  <c r="M139" i="9"/>
  <c r="M135" i="9"/>
  <c r="M131" i="9"/>
  <c r="M127" i="9"/>
  <c r="M123" i="9"/>
  <c r="M47" i="9"/>
  <c r="M43" i="9"/>
  <c r="M39" i="9"/>
  <c r="M35" i="9"/>
  <c r="M31" i="9"/>
  <c r="M202" i="9"/>
  <c r="M198" i="9"/>
  <c r="M194" i="9"/>
  <c r="M190" i="9"/>
  <c r="M118" i="9"/>
  <c r="F504" i="14"/>
  <c r="G504" i="14"/>
  <c r="H504" i="14"/>
  <c r="I504" i="14"/>
  <c r="J504" i="14"/>
  <c r="A505" i="14"/>
  <c r="S35" i="9" l="1"/>
  <c r="F35" i="5"/>
  <c r="G35" i="2"/>
  <c r="S155" i="9"/>
  <c r="F155" i="5"/>
  <c r="G155" i="2"/>
  <c r="S88" i="9"/>
  <c r="F88" i="5"/>
  <c r="G88" i="2"/>
  <c r="S196" i="9"/>
  <c r="F196" i="5"/>
  <c r="G196" i="2"/>
  <c r="S336" i="9"/>
  <c r="F336" i="5"/>
  <c r="G336" i="2"/>
  <c r="S428" i="9"/>
  <c r="F428" i="5"/>
  <c r="G428" i="2"/>
  <c r="S476" i="9"/>
  <c r="F476" i="5"/>
  <c r="G476" i="2"/>
  <c r="S76" i="9"/>
  <c r="F76" i="5"/>
  <c r="G76" i="2"/>
  <c r="S120" i="9"/>
  <c r="F120" i="5"/>
  <c r="G120" i="2"/>
  <c r="S348" i="9"/>
  <c r="F348" i="5"/>
  <c r="G348" i="2"/>
  <c r="S152" i="9"/>
  <c r="F152" i="5"/>
  <c r="G152" i="2"/>
  <c r="H99" i="2"/>
  <c r="H14" i="2"/>
  <c r="H337" i="2"/>
  <c r="H437" i="2"/>
  <c r="H157" i="2"/>
  <c r="H86" i="2"/>
  <c r="H19" i="2"/>
  <c r="H307" i="2"/>
  <c r="H493" i="2"/>
  <c r="H195" i="2"/>
  <c r="H494" i="2"/>
  <c r="H373" i="2"/>
  <c r="H247" i="2"/>
  <c r="H145" i="2"/>
  <c r="H169" i="2"/>
  <c r="H298" i="2"/>
  <c r="H246" i="2"/>
  <c r="H389" i="2"/>
  <c r="H402" i="2"/>
  <c r="H439" i="2"/>
  <c r="H471" i="2"/>
  <c r="H316" i="2"/>
  <c r="H248" i="2"/>
  <c r="H231" i="2"/>
  <c r="H209" i="2"/>
  <c r="H179" i="2"/>
  <c r="H138" i="2"/>
  <c r="H109" i="2"/>
  <c r="H60" i="2"/>
  <c r="H30" i="2"/>
  <c r="H46" i="2"/>
  <c r="H20" i="2"/>
  <c r="H173" i="2"/>
  <c r="H299" i="2"/>
  <c r="H355" i="2"/>
  <c r="H321" i="2"/>
  <c r="H266" i="2"/>
  <c r="H253" i="2"/>
  <c r="H302" i="2"/>
  <c r="H449" i="2"/>
  <c r="S198" i="9"/>
  <c r="F198" i="5"/>
  <c r="G198" i="2"/>
  <c r="S39" i="9"/>
  <c r="F39" i="5"/>
  <c r="G39" i="2"/>
  <c r="S127" i="9"/>
  <c r="F127" i="5"/>
  <c r="G127" i="2"/>
  <c r="S143" i="9"/>
  <c r="F143" i="5"/>
  <c r="G143" i="2"/>
  <c r="S159" i="9"/>
  <c r="F159" i="5"/>
  <c r="G159" i="2"/>
  <c r="S36" i="9"/>
  <c r="F36" i="5"/>
  <c r="G36" i="2"/>
  <c r="S75" i="9"/>
  <c r="F75" i="5"/>
  <c r="G75" i="2"/>
  <c r="S92" i="9"/>
  <c r="F92" i="5"/>
  <c r="G92" i="2"/>
  <c r="S108" i="9"/>
  <c r="F108" i="5"/>
  <c r="G108" i="2"/>
  <c r="S168" i="9"/>
  <c r="F168" i="5"/>
  <c r="G168" i="2"/>
  <c r="S184" i="9"/>
  <c r="F184" i="5"/>
  <c r="G184" i="2"/>
  <c r="S200" i="9"/>
  <c r="F200" i="5"/>
  <c r="G200" i="2"/>
  <c r="S216" i="9"/>
  <c r="F216" i="5"/>
  <c r="G216" i="2"/>
  <c r="S232" i="9"/>
  <c r="F232" i="5"/>
  <c r="G232" i="2"/>
  <c r="S344" i="9"/>
  <c r="F344" i="5"/>
  <c r="G344" i="2"/>
  <c r="S400" i="9"/>
  <c r="F400" i="5"/>
  <c r="G400" i="2"/>
  <c r="S416" i="9"/>
  <c r="F416" i="5"/>
  <c r="G416" i="2"/>
  <c r="S432" i="9"/>
  <c r="F432" i="5"/>
  <c r="G432" i="2"/>
  <c r="S448" i="9"/>
  <c r="F448" i="5"/>
  <c r="G448" i="2"/>
  <c r="S464" i="9"/>
  <c r="F464" i="5"/>
  <c r="G464" i="2"/>
  <c r="S480" i="9"/>
  <c r="F480" i="5"/>
  <c r="G480" i="2"/>
  <c r="S496" i="9"/>
  <c r="F496" i="5"/>
  <c r="G496" i="2"/>
  <c r="S181" i="9"/>
  <c r="F181" i="5"/>
  <c r="G181" i="2"/>
  <c r="S128" i="9"/>
  <c r="F128" i="5"/>
  <c r="G128" i="2"/>
  <c r="S81" i="9"/>
  <c r="F81" i="5"/>
  <c r="G81" i="2"/>
  <c r="S406" i="9"/>
  <c r="F406" i="5"/>
  <c r="G406" i="2"/>
  <c r="S280" i="9"/>
  <c r="F280" i="5"/>
  <c r="G280" i="2"/>
  <c r="S94" i="9"/>
  <c r="F94" i="5"/>
  <c r="G94" i="2"/>
  <c r="F49" i="5"/>
  <c r="G49" i="2"/>
  <c r="S388" i="9"/>
  <c r="F388" i="5"/>
  <c r="G388" i="2"/>
  <c r="S98" i="9"/>
  <c r="F98" i="5"/>
  <c r="G98" i="2"/>
  <c r="S114" i="9"/>
  <c r="F114" i="5"/>
  <c r="G114" i="2"/>
  <c r="S72" i="9"/>
  <c r="F72" i="5"/>
  <c r="G72" i="2"/>
  <c r="S268" i="9"/>
  <c r="F268" i="5"/>
  <c r="G268" i="2"/>
  <c r="S368" i="9"/>
  <c r="F368" i="5"/>
  <c r="G368" i="2"/>
  <c r="H115" i="2"/>
  <c r="H58" i="2"/>
  <c r="H10" i="2"/>
  <c r="H26" i="2"/>
  <c r="H215" i="2"/>
  <c r="H279" i="2"/>
  <c r="H326" i="2"/>
  <c r="H385" i="2"/>
  <c r="H426" i="2"/>
  <c r="H478" i="2"/>
  <c r="H149" i="2"/>
  <c r="H77" i="2"/>
  <c r="H59" i="2"/>
  <c r="H15" i="2"/>
  <c r="H186" i="2"/>
  <c r="H283" i="2"/>
  <c r="H353" i="2"/>
  <c r="H441" i="2"/>
  <c r="H93" i="2"/>
  <c r="H331" i="2"/>
  <c r="H461" i="2"/>
  <c r="H371" i="2"/>
  <c r="H333" i="2"/>
  <c r="H278" i="2"/>
  <c r="H210" i="2"/>
  <c r="H29" i="2"/>
  <c r="H323" i="2"/>
  <c r="H462" i="2"/>
  <c r="H410" i="2"/>
  <c r="H442" i="2"/>
  <c r="H466" i="2"/>
  <c r="H390" i="2"/>
  <c r="H369" i="2"/>
  <c r="H346" i="2"/>
  <c r="H327" i="2"/>
  <c r="H243" i="2"/>
  <c r="H218" i="2"/>
  <c r="H238" i="2"/>
  <c r="H178" i="2"/>
  <c r="H129" i="2"/>
  <c r="H63" i="2"/>
  <c r="H7" i="2"/>
  <c r="H267" i="2"/>
  <c r="H409" i="2"/>
  <c r="H191" i="2"/>
  <c r="H341" i="2"/>
  <c r="H481" i="2"/>
  <c r="H69" i="2"/>
  <c r="H177" i="2"/>
  <c r="H358" i="2"/>
  <c r="H487" i="2"/>
  <c r="H503" i="2"/>
  <c r="H419" i="2"/>
  <c r="H435" i="2"/>
  <c r="H451" i="2"/>
  <c r="H467" i="2"/>
  <c r="H379" i="2"/>
  <c r="H395" i="2"/>
  <c r="H370" i="2"/>
  <c r="H343" i="2"/>
  <c r="H312" i="2"/>
  <c r="H328" i="2"/>
  <c r="H300" i="2"/>
  <c r="H273" i="2"/>
  <c r="H244" i="2"/>
  <c r="H260" i="2"/>
  <c r="H227" i="2"/>
  <c r="H189" i="2"/>
  <c r="H205" i="2"/>
  <c r="H175" i="2"/>
  <c r="H146" i="2"/>
  <c r="H162" i="2"/>
  <c r="H134" i="2"/>
  <c r="H105" i="2"/>
  <c r="H121" i="2"/>
  <c r="H91" i="2"/>
  <c r="H78" i="2"/>
  <c r="H42" i="2"/>
  <c r="H16" i="2"/>
  <c r="H8" i="2"/>
  <c r="H258" i="2"/>
  <c r="H473" i="2"/>
  <c r="H313" i="2"/>
  <c r="H301" i="2"/>
  <c r="H245" i="2"/>
  <c r="H25" i="2"/>
  <c r="H262" i="2"/>
  <c r="H413" i="2"/>
  <c r="H125" i="2"/>
  <c r="S194" i="9"/>
  <c r="F194" i="5"/>
  <c r="G194" i="2"/>
  <c r="S139" i="9"/>
  <c r="F139" i="5"/>
  <c r="G139" i="2"/>
  <c r="S48" i="9"/>
  <c r="F48" i="5"/>
  <c r="G48" i="2"/>
  <c r="S164" i="9"/>
  <c r="F164" i="5"/>
  <c r="G164" i="2"/>
  <c r="S212" i="9"/>
  <c r="F212" i="5"/>
  <c r="G212" i="2"/>
  <c r="S392" i="9"/>
  <c r="F392" i="5"/>
  <c r="G392" i="2"/>
  <c r="S444" i="9"/>
  <c r="F444" i="5"/>
  <c r="G444" i="2"/>
  <c r="S492" i="9"/>
  <c r="F492" i="5"/>
  <c r="G492" i="2"/>
  <c r="S156" i="9"/>
  <c r="F156" i="5"/>
  <c r="G156" i="2"/>
  <c r="S470" i="9"/>
  <c r="F470" i="5"/>
  <c r="G470" i="2"/>
  <c r="S380" i="9"/>
  <c r="F380" i="5"/>
  <c r="G380" i="2"/>
  <c r="S65" i="9"/>
  <c r="F65" i="5"/>
  <c r="G65" i="2"/>
  <c r="H119" i="2"/>
  <c r="H225" i="2"/>
  <c r="H294" i="2"/>
  <c r="H67" i="2"/>
  <c r="H469" i="2"/>
  <c r="H309" i="2"/>
  <c r="H297" i="2"/>
  <c r="H414" i="2"/>
  <c r="H398" i="2"/>
  <c r="H350" i="2"/>
  <c r="H287" i="2"/>
  <c r="H226" i="2"/>
  <c r="H429" i="2"/>
  <c r="H403" i="2"/>
  <c r="H455" i="2"/>
  <c r="H383" i="2"/>
  <c r="H399" i="2"/>
  <c r="H347" i="2"/>
  <c r="H288" i="2"/>
  <c r="H277" i="2"/>
  <c r="H193" i="2"/>
  <c r="H122" i="2"/>
  <c r="H79" i="2"/>
  <c r="H95" i="2"/>
  <c r="S118" i="9"/>
  <c r="F118" i="5"/>
  <c r="G118" i="2"/>
  <c r="S202" i="9"/>
  <c r="F202" i="5"/>
  <c r="G202" i="2"/>
  <c r="S43" i="9"/>
  <c r="F43" i="5"/>
  <c r="G43" i="2"/>
  <c r="S131" i="9"/>
  <c r="F131" i="5"/>
  <c r="G131" i="2"/>
  <c r="S147" i="9"/>
  <c r="F147" i="5"/>
  <c r="G147" i="2"/>
  <c r="S163" i="9"/>
  <c r="F163" i="5"/>
  <c r="G163" i="2"/>
  <c r="S40" i="9"/>
  <c r="F40" i="5"/>
  <c r="G40" i="2"/>
  <c r="S80" i="9"/>
  <c r="F80" i="5"/>
  <c r="G80" i="2"/>
  <c r="S96" i="9"/>
  <c r="F96" i="5"/>
  <c r="G96" i="2"/>
  <c r="S112" i="9"/>
  <c r="F112" i="5"/>
  <c r="G112" i="2"/>
  <c r="S172" i="9"/>
  <c r="F172" i="5"/>
  <c r="G172" i="2"/>
  <c r="S188" i="9"/>
  <c r="F188" i="5"/>
  <c r="G188" i="2"/>
  <c r="S204" i="9"/>
  <c r="F204" i="5"/>
  <c r="G204" i="2"/>
  <c r="S220" i="9"/>
  <c r="F220" i="5"/>
  <c r="G220" i="2"/>
  <c r="S236" i="9"/>
  <c r="F236" i="5"/>
  <c r="G236" i="2"/>
  <c r="S352" i="9"/>
  <c r="F352" i="5"/>
  <c r="G352" i="2"/>
  <c r="S404" i="9"/>
  <c r="F404" i="5"/>
  <c r="G404" i="2"/>
  <c r="S420" i="9"/>
  <c r="F420" i="5"/>
  <c r="G420" i="2"/>
  <c r="S436" i="9"/>
  <c r="F436" i="5"/>
  <c r="G436" i="2"/>
  <c r="S452" i="9"/>
  <c r="F452" i="5"/>
  <c r="G452" i="2"/>
  <c r="S468" i="9"/>
  <c r="F468" i="5"/>
  <c r="G468" i="2"/>
  <c r="S484" i="9"/>
  <c r="F484" i="5"/>
  <c r="G484" i="2"/>
  <c r="S500" i="9"/>
  <c r="F500" i="5"/>
  <c r="G500" i="2"/>
  <c r="S144" i="9"/>
  <c r="F144" i="5"/>
  <c r="G144" i="2"/>
  <c r="S132" i="9"/>
  <c r="F132" i="5"/>
  <c r="G132" i="2"/>
  <c r="S89" i="9"/>
  <c r="F89" i="5"/>
  <c r="G89" i="2"/>
  <c r="S422" i="9"/>
  <c r="F422" i="5"/>
  <c r="G422" i="2"/>
  <c r="F165" i="5"/>
  <c r="G165" i="2"/>
  <c r="S33" i="9"/>
  <c r="F33" i="5"/>
  <c r="G33" i="2"/>
  <c r="S332" i="9"/>
  <c r="F332" i="5"/>
  <c r="G332" i="2"/>
  <c r="S396" i="9"/>
  <c r="F396" i="5"/>
  <c r="G396" i="2"/>
  <c r="S102" i="9"/>
  <c r="F102" i="5"/>
  <c r="G102" i="2"/>
  <c r="S57" i="9"/>
  <c r="F57" i="5"/>
  <c r="G57" i="2"/>
  <c r="S124" i="9"/>
  <c r="F124" i="5"/>
  <c r="G124" i="2"/>
  <c r="S272" i="9"/>
  <c r="F272" i="5"/>
  <c r="G272" i="2"/>
  <c r="S372" i="9"/>
  <c r="F372" i="5"/>
  <c r="G372" i="2"/>
  <c r="H107" i="2"/>
  <c r="H97" i="2"/>
  <c r="H6" i="2"/>
  <c r="H22" i="2"/>
  <c r="H199" i="2"/>
  <c r="H254" i="2"/>
  <c r="H315" i="2"/>
  <c r="H360" i="2"/>
  <c r="H417" i="2"/>
  <c r="H465" i="2"/>
  <c r="H182" i="2"/>
  <c r="H137" i="2"/>
  <c r="H51" i="2"/>
  <c r="H37" i="2"/>
  <c r="H73" i="2"/>
  <c r="H255" i="2"/>
  <c r="H338" i="2"/>
  <c r="H418" i="2"/>
  <c r="H501" i="2"/>
  <c r="H310" i="2"/>
  <c r="H433" i="2"/>
  <c r="H367" i="2"/>
  <c r="H325" i="2"/>
  <c r="H270" i="2"/>
  <c r="H261" i="2"/>
  <c r="H21" i="2"/>
  <c r="H291" i="2"/>
  <c r="H425" i="2"/>
  <c r="H502" i="2"/>
  <c r="H438" i="2"/>
  <c r="H458" i="2"/>
  <c r="H382" i="2"/>
  <c r="H361" i="2"/>
  <c r="H342" i="2"/>
  <c r="H319" i="2"/>
  <c r="H303" i="2"/>
  <c r="H259" i="2"/>
  <c r="H234" i="2"/>
  <c r="H174" i="2"/>
  <c r="H161" i="2"/>
  <c r="H55" i="2"/>
  <c r="H23" i="2"/>
  <c r="H229" i="2"/>
  <c r="H365" i="2"/>
  <c r="H490" i="2"/>
  <c r="H322" i="2"/>
  <c r="H445" i="2"/>
  <c r="H214" i="2"/>
  <c r="H54" i="2"/>
  <c r="H314" i="2"/>
  <c r="H477" i="2"/>
  <c r="H499" i="2"/>
  <c r="H415" i="2"/>
  <c r="H431" i="2"/>
  <c r="H447" i="2"/>
  <c r="H463" i="2"/>
  <c r="H483" i="2"/>
  <c r="H391" i="2"/>
  <c r="H366" i="2"/>
  <c r="H339" i="2"/>
  <c r="H308" i="2"/>
  <c r="H324" i="2"/>
  <c r="H296" i="2"/>
  <c r="H269" i="2"/>
  <c r="H285" i="2"/>
  <c r="H256" i="2"/>
  <c r="H223" i="2"/>
  <c r="H239" i="2"/>
  <c r="H201" i="2"/>
  <c r="H171" i="2"/>
  <c r="H187" i="2"/>
  <c r="H158" i="2"/>
  <c r="H130" i="2"/>
  <c r="H101" i="2"/>
  <c r="H117" i="2"/>
  <c r="H87" i="2"/>
  <c r="H56" i="2"/>
  <c r="H68" i="2"/>
  <c r="H38" i="2"/>
  <c r="H12" i="2"/>
  <c r="H28" i="2"/>
  <c r="H221" i="2"/>
  <c r="H411" i="2"/>
  <c r="H375" i="2"/>
  <c r="H293" i="2"/>
  <c r="H282" i="2"/>
  <c r="H9" i="2"/>
  <c r="H237" i="2"/>
  <c r="H381" i="2"/>
  <c r="H263" i="2"/>
  <c r="S123" i="9"/>
  <c r="F123" i="5"/>
  <c r="G123" i="2"/>
  <c r="S32" i="9"/>
  <c r="F32" i="5"/>
  <c r="G32" i="2"/>
  <c r="S104" i="9"/>
  <c r="F104" i="5"/>
  <c r="G104" i="2"/>
  <c r="S180" i="9"/>
  <c r="F180" i="5"/>
  <c r="G180" i="2"/>
  <c r="S228" i="9"/>
  <c r="F228" i="5"/>
  <c r="G228" i="2"/>
  <c r="S412" i="9"/>
  <c r="F412" i="5"/>
  <c r="G412" i="2"/>
  <c r="S460" i="9"/>
  <c r="F460" i="5"/>
  <c r="G460" i="2"/>
  <c r="S364" i="9"/>
  <c r="F364" i="5"/>
  <c r="G364" i="2"/>
  <c r="S486" i="9"/>
  <c r="F486" i="5"/>
  <c r="G486" i="2"/>
  <c r="S45" i="9"/>
  <c r="F45" i="5"/>
  <c r="G45" i="2"/>
  <c r="S110" i="9"/>
  <c r="F110" i="5"/>
  <c r="G110" i="2"/>
  <c r="F284" i="5"/>
  <c r="G284" i="2"/>
  <c r="H62" i="2"/>
  <c r="H70" i="2"/>
  <c r="H394" i="2"/>
  <c r="H489" i="2"/>
  <c r="H217" i="2"/>
  <c r="H386" i="2"/>
  <c r="H233" i="2"/>
  <c r="H378" i="2"/>
  <c r="H286" i="2"/>
  <c r="H53" i="2"/>
  <c r="H345" i="2"/>
  <c r="H446" i="2"/>
  <c r="H474" i="2"/>
  <c r="H166" i="2"/>
  <c r="H141" i="2"/>
  <c r="H71" i="2"/>
  <c r="H289" i="2"/>
  <c r="H5" i="2"/>
  <c r="H222" i="2"/>
  <c r="H491" i="2"/>
  <c r="H423" i="2"/>
  <c r="H374" i="2"/>
  <c r="H304" i="2"/>
  <c r="H264" i="2"/>
  <c r="H150" i="2"/>
  <c r="H111" i="2"/>
  <c r="S190" i="9"/>
  <c r="F190" i="5"/>
  <c r="G190" i="2"/>
  <c r="S31" i="9"/>
  <c r="F31" i="5"/>
  <c r="G31" i="2"/>
  <c r="S47" i="9"/>
  <c r="F47" i="5"/>
  <c r="G47" i="2"/>
  <c r="S135" i="9"/>
  <c r="F135" i="5"/>
  <c r="G135" i="2"/>
  <c r="S151" i="9"/>
  <c r="F151" i="5"/>
  <c r="G151" i="2"/>
  <c r="S44" i="9"/>
  <c r="F44" i="5"/>
  <c r="G44" i="2"/>
  <c r="S84" i="9"/>
  <c r="F84" i="5"/>
  <c r="G84" i="2"/>
  <c r="S100" i="9"/>
  <c r="F100" i="5"/>
  <c r="G100" i="2"/>
  <c r="S160" i="9"/>
  <c r="F160" i="5"/>
  <c r="G160" i="2"/>
  <c r="S176" i="9"/>
  <c r="F176" i="5"/>
  <c r="G176" i="2"/>
  <c r="S192" i="9"/>
  <c r="F192" i="5"/>
  <c r="G192" i="2"/>
  <c r="S208" i="9"/>
  <c r="F208" i="5"/>
  <c r="G208" i="2"/>
  <c r="S224" i="9"/>
  <c r="F224" i="5"/>
  <c r="G224" i="2"/>
  <c r="S240" i="9"/>
  <c r="F240" i="5"/>
  <c r="G240" i="2"/>
  <c r="S384" i="9"/>
  <c r="F384" i="5"/>
  <c r="G384" i="2"/>
  <c r="S408" i="9"/>
  <c r="F408" i="5"/>
  <c r="G408" i="2"/>
  <c r="S424" i="9"/>
  <c r="F424" i="5"/>
  <c r="G424" i="2"/>
  <c r="S440" i="9"/>
  <c r="F440" i="5"/>
  <c r="G440" i="2"/>
  <c r="S456" i="9"/>
  <c r="F456" i="5"/>
  <c r="G456" i="2"/>
  <c r="S472" i="9"/>
  <c r="F472" i="5"/>
  <c r="G472" i="2"/>
  <c r="S488" i="9"/>
  <c r="F488" i="5"/>
  <c r="G488" i="2"/>
  <c r="S356" i="9"/>
  <c r="F356" i="5"/>
  <c r="G356" i="2"/>
  <c r="S148" i="9"/>
  <c r="F148" i="5"/>
  <c r="G148" i="2"/>
  <c r="S136" i="9"/>
  <c r="F136" i="5"/>
  <c r="G136" i="2"/>
  <c r="S454" i="9"/>
  <c r="F454" i="5"/>
  <c r="G454" i="2"/>
  <c r="S116" i="9"/>
  <c r="F116" i="5"/>
  <c r="G116" i="2"/>
  <c r="S41" i="9"/>
  <c r="F41" i="5"/>
  <c r="G41" i="2"/>
  <c r="S213" i="9"/>
  <c r="F213" i="5"/>
  <c r="G213" i="2"/>
  <c r="S340" i="9"/>
  <c r="F340" i="5"/>
  <c r="G340" i="2"/>
  <c r="S106" i="9"/>
  <c r="F106" i="5"/>
  <c r="G106" i="2"/>
  <c r="S61" i="9"/>
  <c r="F61" i="5"/>
  <c r="G61" i="2"/>
  <c r="S140" i="9"/>
  <c r="F140" i="5"/>
  <c r="G140" i="2"/>
  <c r="S276" i="9"/>
  <c r="F276" i="5"/>
  <c r="G276" i="2"/>
  <c r="S376" i="9"/>
  <c r="F376" i="5"/>
  <c r="G376" i="2"/>
  <c r="H103" i="2"/>
  <c r="H85" i="2"/>
  <c r="H66" i="2"/>
  <c r="H18" i="2"/>
  <c r="H185" i="2"/>
  <c r="H241" i="2"/>
  <c r="H306" i="2"/>
  <c r="H349" i="2"/>
  <c r="H405" i="2"/>
  <c r="H453" i="2"/>
  <c r="H497" i="2"/>
  <c r="H133" i="2"/>
  <c r="H90" i="2"/>
  <c r="H74" i="2"/>
  <c r="H27" i="2"/>
  <c r="H242" i="2"/>
  <c r="H318" i="2"/>
  <c r="H397" i="2"/>
  <c r="H479" i="2"/>
  <c r="H271" i="2"/>
  <c r="H401" i="2"/>
  <c r="H359" i="2"/>
  <c r="H317" i="2"/>
  <c r="H305" i="2"/>
  <c r="H249" i="2"/>
  <c r="H13" i="2"/>
  <c r="H250" i="2"/>
  <c r="H393" i="2"/>
  <c r="H498" i="2"/>
  <c r="H430" i="2"/>
  <c r="H450" i="2"/>
  <c r="H482" i="2"/>
  <c r="H357" i="2"/>
  <c r="H377" i="2"/>
  <c r="H311" i="2"/>
  <c r="H295" i="2"/>
  <c r="H251" i="2"/>
  <c r="H230" i="2"/>
  <c r="H170" i="2"/>
  <c r="H153" i="2"/>
  <c r="H82" i="2"/>
  <c r="H11" i="2"/>
  <c r="H203" i="2"/>
  <c r="H330" i="2"/>
  <c r="H457" i="2"/>
  <c r="H290" i="2"/>
  <c r="H421" i="2"/>
  <c r="H257" i="2"/>
  <c r="H17" i="2"/>
  <c r="H275" i="2"/>
  <c r="H434" i="2"/>
  <c r="H495" i="2"/>
  <c r="H407" i="2"/>
  <c r="H427" i="2"/>
  <c r="H443" i="2"/>
  <c r="H459" i="2"/>
  <c r="H475" i="2"/>
  <c r="H387" i="2"/>
  <c r="H362" i="2"/>
  <c r="H335" i="2"/>
  <c r="H351" i="2"/>
  <c r="H320" i="2"/>
  <c r="H292" i="2"/>
  <c r="H265" i="2"/>
  <c r="H281" i="2"/>
  <c r="H252" i="2"/>
  <c r="H219" i="2"/>
  <c r="H235" i="2"/>
  <c r="H197" i="2"/>
  <c r="H167" i="2"/>
  <c r="H183" i="2"/>
  <c r="H154" i="2"/>
  <c r="H126" i="2"/>
  <c r="H142" i="2"/>
  <c r="H113" i="2"/>
  <c r="H83" i="2"/>
  <c r="H52" i="2"/>
  <c r="H64" i="2"/>
  <c r="H34" i="2"/>
  <c r="H50" i="2"/>
  <c r="H24" i="2"/>
  <c r="H207" i="2"/>
  <c r="H354" i="2"/>
  <c r="H363" i="2"/>
  <c r="H329" i="2"/>
  <c r="H274" i="2"/>
  <c r="H206" i="2"/>
  <c r="H211" i="2"/>
  <c r="H334" i="2"/>
  <c r="H485" i="2"/>
  <c r="M504" i="9"/>
  <c r="S504" i="9" s="1"/>
  <c r="A2" i="8"/>
  <c r="A2" i="11"/>
  <c r="A2" i="10"/>
  <c r="H276" i="2" l="1"/>
  <c r="H454" i="2"/>
  <c r="H190" i="2"/>
  <c r="H45" i="2"/>
  <c r="H412" i="2"/>
  <c r="H32" i="2"/>
  <c r="H416" i="2"/>
  <c r="H216" i="2"/>
  <c r="H159" i="2"/>
  <c r="H198" i="2"/>
  <c r="H76" i="2"/>
  <c r="H196" i="2"/>
  <c r="H340" i="2"/>
  <c r="H488" i="2"/>
  <c r="H424" i="2"/>
  <c r="H172" i="2"/>
  <c r="H40" i="2"/>
  <c r="H43" i="2"/>
  <c r="H480" i="2"/>
  <c r="H108" i="2"/>
  <c r="H376" i="2"/>
  <c r="H106" i="2"/>
  <c r="H116" i="2"/>
  <c r="H356" i="2"/>
  <c r="H440" i="2"/>
  <c r="H240" i="2"/>
  <c r="H176" i="2"/>
  <c r="H44" i="2"/>
  <c r="H31" i="2"/>
  <c r="H110" i="2"/>
  <c r="H460" i="2"/>
  <c r="H104" i="2"/>
  <c r="H272" i="2"/>
  <c r="H396" i="2"/>
  <c r="H144" i="2"/>
  <c r="H452" i="2"/>
  <c r="H352" i="2"/>
  <c r="H188" i="2"/>
  <c r="H80" i="2"/>
  <c r="H131" i="2"/>
  <c r="H65" i="2"/>
  <c r="H492" i="2"/>
  <c r="H164" i="2"/>
  <c r="H72" i="2"/>
  <c r="H49" i="2"/>
  <c r="H406" i="2"/>
  <c r="H496" i="2"/>
  <c r="H432" i="2"/>
  <c r="H232" i="2"/>
  <c r="H168" i="2"/>
  <c r="H36" i="2"/>
  <c r="H39" i="2"/>
  <c r="H120" i="2"/>
  <c r="H336" i="2"/>
  <c r="H35" i="2"/>
  <c r="H224" i="2"/>
  <c r="H422" i="2"/>
  <c r="H500" i="2"/>
  <c r="H436" i="2"/>
  <c r="H236" i="2"/>
  <c r="H380" i="2"/>
  <c r="H444" i="2"/>
  <c r="H114" i="2"/>
  <c r="H61" i="2"/>
  <c r="H41" i="2"/>
  <c r="H148" i="2"/>
  <c r="H456" i="2"/>
  <c r="H384" i="2"/>
  <c r="H192" i="2"/>
  <c r="H84" i="2"/>
  <c r="H47" i="2"/>
  <c r="H364" i="2"/>
  <c r="H180" i="2"/>
  <c r="H372" i="2"/>
  <c r="H102" i="2"/>
  <c r="H165" i="2"/>
  <c r="H132" i="2"/>
  <c r="H468" i="2"/>
  <c r="H404" i="2"/>
  <c r="H204" i="2"/>
  <c r="H96" i="2"/>
  <c r="H147" i="2"/>
  <c r="H118" i="2"/>
  <c r="H156" i="2"/>
  <c r="H212" i="2"/>
  <c r="H194" i="2"/>
  <c r="H268" i="2"/>
  <c r="H388" i="2"/>
  <c r="H280" i="2"/>
  <c r="H181" i="2"/>
  <c r="H448" i="2"/>
  <c r="H344" i="2"/>
  <c r="H184" i="2"/>
  <c r="H75" i="2"/>
  <c r="H127" i="2"/>
  <c r="H348" i="2"/>
  <c r="H428" i="2"/>
  <c r="H155" i="2"/>
  <c r="H160" i="2"/>
  <c r="H151" i="2"/>
  <c r="H124" i="2"/>
  <c r="H332" i="2"/>
  <c r="H48" i="2"/>
  <c r="H81" i="2"/>
  <c r="H140" i="2"/>
  <c r="H213" i="2"/>
  <c r="H136" i="2"/>
  <c r="H472" i="2"/>
  <c r="H408" i="2"/>
  <c r="H208" i="2"/>
  <c r="H100" i="2"/>
  <c r="H135" i="2"/>
  <c r="H284" i="2"/>
  <c r="H486" i="2"/>
  <c r="H228" i="2"/>
  <c r="H123" i="2"/>
  <c r="H57" i="2"/>
  <c r="H33" i="2"/>
  <c r="H89" i="2"/>
  <c r="H484" i="2"/>
  <c r="H420" i="2"/>
  <c r="H220" i="2"/>
  <c r="H112" i="2"/>
  <c r="H163" i="2"/>
  <c r="H202" i="2"/>
  <c r="H470" i="2"/>
  <c r="H392" i="2"/>
  <c r="H139" i="2"/>
  <c r="H368" i="2"/>
  <c r="H98" i="2"/>
  <c r="H94" i="2"/>
  <c r="H128" i="2"/>
  <c r="H464" i="2"/>
  <c r="H400" i="2"/>
  <c r="H200" i="2"/>
  <c r="H92" i="2"/>
  <c r="H143" i="2"/>
  <c r="H152" i="2"/>
  <c r="H476" i="2"/>
  <c r="H88" i="2"/>
  <c r="H504" i="3"/>
  <c r="J504" i="4"/>
  <c r="P503" i="9" l="1"/>
  <c r="P500" i="9"/>
  <c r="P499" i="9"/>
  <c r="P496" i="9"/>
  <c r="P495" i="9"/>
  <c r="P491" i="9"/>
  <c r="P488" i="9"/>
  <c r="P480" i="9"/>
  <c r="P476" i="9"/>
  <c r="P469" i="9"/>
  <c r="P467" i="9"/>
  <c r="P464" i="9"/>
  <c r="P461" i="9"/>
  <c r="P459" i="9"/>
  <c r="P457" i="9"/>
  <c r="P456" i="9"/>
  <c r="P449" i="9"/>
  <c r="P448" i="9"/>
  <c r="P447" i="9"/>
  <c r="P444" i="9"/>
  <c r="P441" i="9"/>
  <c r="P439" i="9"/>
  <c r="P437" i="9"/>
  <c r="P436" i="9"/>
  <c r="P429" i="9"/>
  <c r="P419" i="9"/>
  <c r="P416" i="9"/>
  <c r="P412" i="9"/>
  <c r="P411" i="9"/>
  <c r="P405" i="9"/>
  <c r="P404" i="9"/>
  <c r="P395" i="9"/>
  <c r="P393" i="9"/>
  <c r="P392" i="9"/>
  <c r="P385" i="9"/>
  <c r="P384" i="9"/>
  <c r="P376" i="9"/>
  <c r="P372" i="9"/>
  <c r="P365" i="9"/>
  <c r="P363" i="9"/>
  <c r="P356" i="9"/>
  <c r="P355" i="9"/>
  <c r="P353" i="9"/>
  <c r="P352" i="9"/>
  <c r="P347" i="9"/>
  <c r="P345" i="9"/>
  <c r="P342" i="9"/>
  <c r="P340" i="9"/>
  <c r="P336" i="9"/>
  <c r="P333" i="9"/>
  <c r="P332" i="9"/>
  <c r="P331" i="9"/>
  <c r="P328" i="9"/>
  <c r="P326" i="9"/>
  <c r="P321" i="9"/>
  <c r="P320" i="9"/>
  <c r="P315" i="9"/>
  <c r="P313" i="9"/>
  <c r="P312" i="9"/>
  <c r="P309" i="9"/>
  <c r="P308" i="9"/>
  <c r="P302" i="9"/>
  <c r="P300" i="9"/>
  <c r="P297" i="9"/>
  <c r="P292" i="9"/>
  <c r="P284" i="9"/>
  <c r="P283" i="9"/>
  <c r="P275" i="9"/>
  <c r="P274" i="9"/>
  <c r="P269" i="9"/>
  <c r="P264" i="9"/>
  <c r="P263" i="9"/>
  <c r="P259" i="9"/>
  <c r="P255" i="9"/>
  <c r="P253" i="9"/>
  <c r="P251" i="9"/>
  <c r="P244" i="9"/>
  <c r="P223" i="9"/>
  <c r="P220" i="9"/>
  <c r="P205" i="9"/>
  <c r="P196" i="9"/>
  <c r="P188" i="9"/>
  <c r="P184" i="9"/>
  <c r="P183" i="9"/>
  <c r="P182" i="9"/>
  <c r="P176" i="9"/>
  <c r="P173" i="9"/>
  <c r="P172" i="9"/>
  <c r="P161" i="9"/>
  <c r="P156" i="9"/>
  <c r="P148" i="9"/>
  <c r="P147" i="9"/>
  <c r="I145" i="10"/>
  <c r="P140" i="9"/>
  <c r="P136" i="9"/>
  <c r="P135" i="9"/>
  <c r="P132" i="9"/>
  <c r="P128" i="9"/>
  <c r="P127" i="9"/>
  <c r="P115" i="9"/>
  <c r="P113" i="9"/>
  <c r="P111" i="9"/>
  <c r="P100" i="9"/>
  <c r="P89" i="9"/>
  <c r="P88" i="9"/>
  <c r="P84" i="9"/>
  <c r="P83" i="9"/>
  <c r="P81" i="9"/>
  <c r="P80" i="9"/>
  <c r="P71" i="9"/>
  <c r="P68" i="9"/>
  <c r="P64" i="9"/>
  <c r="P61" i="9"/>
  <c r="P59" i="9"/>
  <c r="P57" i="9"/>
  <c r="P55" i="9"/>
  <c r="P53" i="9"/>
  <c r="P51" i="9"/>
  <c r="P44" i="9"/>
  <c r="P35" i="9"/>
  <c r="P34" i="9"/>
  <c r="P32" i="9"/>
  <c r="P23" i="9"/>
  <c r="P19" i="9"/>
  <c r="P7" i="9"/>
  <c r="O502" i="9"/>
  <c r="O500" i="9"/>
  <c r="O499" i="9"/>
  <c r="O492" i="9"/>
  <c r="O491" i="9"/>
  <c r="O484" i="9"/>
  <c r="O483" i="9"/>
  <c r="O482" i="9"/>
  <c r="O479" i="9"/>
  <c r="O454" i="9"/>
  <c r="O440" i="9"/>
  <c r="O439" i="9"/>
  <c r="O438" i="9"/>
  <c r="O434" i="9"/>
  <c r="O431" i="9"/>
  <c r="O428" i="9"/>
  <c r="O426" i="9"/>
  <c r="O424" i="9"/>
  <c r="O423" i="9"/>
  <c r="O420" i="9"/>
  <c r="O419" i="9"/>
  <c r="O418" i="9"/>
  <c r="O416" i="9"/>
  <c r="O410" i="9"/>
  <c r="O408" i="9"/>
  <c r="O406" i="9"/>
  <c r="O402" i="9"/>
  <c r="O390" i="9"/>
  <c r="O388" i="9"/>
  <c r="O384" i="9"/>
  <c r="O378" i="9"/>
  <c r="O346" i="9"/>
  <c r="O344" i="9"/>
  <c r="O343" i="9"/>
  <c r="O339" i="9"/>
  <c r="O335" i="9"/>
  <c r="O328" i="9"/>
  <c r="O324" i="9"/>
  <c r="O320" i="9"/>
  <c r="O308" i="9"/>
  <c r="O306" i="9"/>
  <c r="O304" i="9"/>
  <c r="O303" i="9"/>
  <c r="O302" i="9"/>
  <c r="O300" i="9"/>
  <c r="O299" i="9"/>
  <c r="O296" i="9"/>
  <c r="O294" i="9"/>
  <c r="O292" i="9"/>
  <c r="O290" i="9"/>
  <c r="O288" i="9"/>
  <c r="O286" i="9"/>
  <c r="O284" i="9"/>
  <c r="O283" i="9"/>
  <c r="O268" i="9"/>
  <c r="O252" i="9"/>
  <c r="O244" i="9"/>
  <c r="O238" i="9"/>
  <c r="O234" i="9"/>
  <c r="O232" i="9"/>
  <c r="O212" i="9"/>
  <c r="O208" i="9"/>
  <c r="O198" i="9"/>
  <c r="O190" i="9"/>
  <c r="O178" i="9"/>
  <c r="O172" i="9"/>
  <c r="O167" i="9"/>
  <c r="O160" i="9"/>
  <c r="O152" i="9"/>
  <c r="O150" i="9"/>
  <c r="O148" i="9"/>
  <c r="O106" i="9"/>
  <c r="O104" i="9"/>
  <c r="O100" i="9"/>
  <c r="O99" i="9"/>
  <c r="O95" i="9"/>
  <c r="O88" i="9"/>
  <c r="O83" i="9"/>
  <c r="O70" i="9"/>
  <c r="O66" i="9"/>
  <c r="O56" i="9"/>
  <c r="O51" i="9"/>
  <c r="O44" i="9"/>
  <c r="O35" i="9"/>
  <c r="O10" i="9"/>
  <c r="O8" i="9"/>
  <c r="F4" i="2"/>
  <c r="E4" i="2"/>
  <c r="D4" i="2"/>
  <c r="O4" i="9" s="1"/>
  <c r="U4" i="14"/>
  <c r="E504" i="17"/>
  <c r="D504" i="17"/>
  <c r="C504" i="17"/>
  <c r="B2" i="17"/>
  <c r="A2" i="17"/>
  <c r="A1" i="17"/>
  <c r="K4" i="14"/>
  <c r="E3" i="3"/>
  <c r="D3" i="3"/>
  <c r="C3" i="3"/>
  <c r="A505" i="8"/>
  <c r="A505" i="10"/>
  <c r="A505" i="11"/>
  <c r="A505" i="5"/>
  <c r="A505" i="4"/>
  <c r="A505" i="3"/>
  <c r="L4" i="8"/>
  <c r="A1" i="5"/>
  <c r="A1" i="4"/>
  <c r="A1" i="3"/>
  <c r="B3" i="14"/>
  <c r="B3" i="8"/>
  <c r="B3" i="11"/>
  <c r="B3" i="10"/>
  <c r="B3" i="9"/>
  <c r="B3" i="3"/>
  <c r="A3" i="14"/>
  <c r="A3" i="8"/>
  <c r="A3" i="11"/>
  <c r="A3" i="10"/>
  <c r="A3" i="9"/>
  <c r="A3" i="4"/>
  <c r="B3" i="5"/>
  <c r="A3" i="5"/>
  <c r="B3" i="4"/>
  <c r="A1" i="8"/>
  <c r="A1" i="11"/>
  <c r="A1" i="10"/>
  <c r="A1" i="9"/>
  <c r="A1" i="2"/>
  <c r="O4" i="2"/>
  <c r="I4" i="2"/>
  <c r="K4" i="5"/>
  <c r="J4" i="5"/>
  <c r="G4" i="5"/>
  <c r="E3" i="5"/>
  <c r="D3" i="5"/>
  <c r="C3" i="5"/>
  <c r="J4" i="4"/>
  <c r="G4" i="4"/>
  <c r="F4" i="4"/>
  <c r="E3" i="4"/>
  <c r="D3" i="4"/>
  <c r="C3" i="4"/>
  <c r="H4" i="3"/>
  <c r="G4" i="3"/>
  <c r="L4" i="14"/>
  <c r="E3" i="14"/>
  <c r="D3" i="14"/>
  <c r="C3" i="14"/>
  <c r="E3" i="8"/>
  <c r="D3" i="8"/>
  <c r="C3" i="8"/>
  <c r="F4" i="3"/>
  <c r="A3" i="3"/>
  <c r="E3" i="9"/>
  <c r="D3" i="9"/>
  <c r="C3" i="9"/>
  <c r="E3" i="10"/>
  <c r="E3" i="11" s="1"/>
  <c r="D3" i="10"/>
  <c r="D3" i="11" s="1"/>
  <c r="C3" i="10"/>
  <c r="C3" i="11" s="1"/>
  <c r="G4" i="2"/>
  <c r="F4" i="5"/>
  <c r="O81" i="9"/>
  <c r="O137" i="9"/>
  <c r="O348" i="9"/>
  <c r="O412" i="9"/>
  <c r="O464" i="9"/>
  <c r="O457" i="9"/>
  <c r="O453" i="9"/>
  <c r="O445" i="9"/>
  <c r="O441" i="9"/>
  <c r="O433" i="9"/>
  <c r="O429" i="9"/>
  <c r="O421" i="9"/>
  <c r="O413" i="9"/>
  <c r="O409" i="9"/>
  <c r="O400" i="9"/>
  <c r="O377" i="9"/>
  <c r="O368" i="9"/>
  <c r="O357" i="9"/>
  <c r="O349" i="9"/>
  <c r="O337" i="9"/>
  <c r="O336" i="9"/>
  <c r="O333" i="9"/>
  <c r="O329" i="9"/>
  <c r="O325" i="9"/>
  <c r="O321" i="9"/>
  <c r="O317" i="9"/>
  <c r="O489" i="9"/>
  <c r="P453" i="9"/>
  <c r="P349" i="9"/>
  <c r="P317" i="9"/>
  <c r="O309" i="9"/>
  <c r="O301" i="9"/>
  <c r="O297" i="9"/>
  <c r="O293" i="9"/>
  <c r="O289" i="9"/>
  <c r="O285" i="9"/>
  <c r="O273" i="9"/>
  <c r="O237" i="9"/>
  <c r="O225" i="9"/>
  <c r="O221" i="9"/>
  <c r="O213" i="9"/>
  <c r="O176" i="9"/>
  <c r="O173" i="9"/>
  <c r="O117" i="9"/>
  <c r="P102" i="9"/>
  <c r="O80" i="9"/>
  <c r="O72" i="9"/>
  <c r="O65" i="9"/>
  <c r="O61" i="9"/>
  <c r="O25" i="9"/>
  <c r="O265" i="9"/>
  <c r="O264" i="9"/>
  <c r="O257" i="9"/>
  <c r="O256" i="9"/>
  <c r="O253" i="9"/>
  <c r="O248" i="9"/>
  <c r="O245" i="9"/>
  <c r="O241" i="9"/>
  <c r="O161" i="9"/>
  <c r="O157" i="9"/>
  <c r="O156" i="9"/>
  <c r="O124" i="9"/>
  <c r="O121" i="9"/>
  <c r="O93" i="9"/>
  <c r="O53" i="9"/>
  <c r="O49" i="9"/>
  <c r="O45" i="9"/>
  <c r="O41" i="9"/>
  <c r="O33" i="9"/>
  <c r="O9" i="9"/>
  <c r="K4" i="2"/>
  <c r="H4" i="5"/>
  <c r="H4" i="4"/>
  <c r="O501" i="9"/>
  <c r="F504" i="11"/>
  <c r="Q3" i="2"/>
  <c r="M4" i="8"/>
  <c r="M4" i="2" s="1"/>
  <c r="I4" i="4"/>
  <c r="P310" i="9"/>
  <c r="P450" i="9"/>
  <c r="L4" i="2" l="1"/>
  <c r="P4" i="2"/>
  <c r="N4" i="2"/>
  <c r="I4" i="5"/>
  <c r="L4" i="5" s="1"/>
  <c r="F504" i="2"/>
  <c r="E504" i="5"/>
  <c r="E504" i="8"/>
  <c r="E504" i="11"/>
  <c r="E504" i="3"/>
  <c r="E504" i="10"/>
  <c r="E504" i="4"/>
  <c r="E504" i="9"/>
  <c r="E504" i="14"/>
  <c r="V504" i="14" s="1"/>
  <c r="D504" i="2"/>
  <c r="C504" i="10"/>
  <c r="C504" i="4"/>
  <c r="C504" i="9"/>
  <c r="C504" i="14"/>
  <c r="C504" i="5"/>
  <c r="C504" i="8"/>
  <c r="C504" i="11"/>
  <c r="C504" i="3"/>
  <c r="E504" i="2"/>
  <c r="D504" i="9"/>
  <c r="D504" i="14"/>
  <c r="D504" i="5"/>
  <c r="D504" i="8"/>
  <c r="D504" i="11"/>
  <c r="D504" i="3"/>
  <c r="D504" i="10"/>
  <c r="D504" i="4"/>
  <c r="I27" i="5"/>
  <c r="L27" i="5" s="1"/>
  <c r="M27" i="5" s="1"/>
  <c r="M27" i="2"/>
  <c r="I51" i="5"/>
  <c r="L51" i="5" s="1"/>
  <c r="M51" i="5" s="1"/>
  <c r="M51" i="2"/>
  <c r="I75" i="5"/>
  <c r="L75" i="5" s="1"/>
  <c r="M75" i="5" s="1"/>
  <c r="M75" i="2"/>
  <c r="I101" i="5"/>
  <c r="L101" i="5" s="1"/>
  <c r="M101" i="5" s="1"/>
  <c r="M101" i="2"/>
  <c r="I125" i="5"/>
  <c r="L125" i="5" s="1"/>
  <c r="M125" i="5" s="1"/>
  <c r="M125" i="2"/>
  <c r="I149" i="5"/>
  <c r="L149" i="5" s="1"/>
  <c r="M149" i="5" s="1"/>
  <c r="M149" i="2"/>
  <c r="I173" i="5"/>
  <c r="L173" i="5" s="1"/>
  <c r="M173" i="5" s="1"/>
  <c r="M173" i="2"/>
  <c r="I197" i="5"/>
  <c r="L197" i="5" s="1"/>
  <c r="M197" i="5" s="1"/>
  <c r="M197" i="2"/>
  <c r="I221" i="5"/>
  <c r="L221" i="5" s="1"/>
  <c r="M221" i="5" s="1"/>
  <c r="M221" i="2"/>
  <c r="I245" i="5"/>
  <c r="L245" i="5" s="1"/>
  <c r="M245" i="5" s="1"/>
  <c r="M245" i="2"/>
  <c r="I269" i="5"/>
  <c r="L269" i="5" s="1"/>
  <c r="M269" i="5" s="1"/>
  <c r="M269" i="2"/>
  <c r="I294" i="5"/>
  <c r="L294" i="5" s="1"/>
  <c r="M294" i="5" s="1"/>
  <c r="M294" i="2"/>
  <c r="I319" i="5"/>
  <c r="L319" i="5" s="1"/>
  <c r="M319" i="5" s="1"/>
  <c r="M319" i="2"/>
  <c r="I343" i="5"/>
  <c r="L343" i="5" s="1"/>
  <c r="M343" i="5" s="1"/>
  <c r="M343" i="2"/>
  <c r="I367" i="5"/>
  <c r="L367" i="5" s="1"/>
  <c r="M367" i="5" s="1"/>
  <c r="M367" i="2"/>
  <c r="I391" i="5"/>
  <c r="L391" i="5" s="1"/>
  <c r="M391" i="5" s="1"/>
  <c r="M391" i="2"/>
  <c r="I415" i="5"/>
  <c r="L415" i="5" s="1"/>
  <c r="M415" i="5" s="1"/>
  <c r="M415" i="2"/>
  <c r="I432" i="5"/>
  <c r="L432" i="5" s="1"/>
  <c r="M432" i="5" s="1"/>
  <c r="M432" i="2"/>
  <c r="I456" i="5"/>
  <c r="L456" i="5" s="1"/>
  <c r="M456" i="5" s="1"/>
  <c r="M456" i="2"/>
  <c r="I480" i="5"/>
  <c r="L480" i="5" s="1"/>
  <c r="M480" i="5" s="1"/>
  <c r="M480" i="2"/>
  <c r="I6" i="5"/>
  <c r="L6" i="5" s="1"/>
  <c r="M6" i="5" s="1"/>
  <c r="M6" i="2"/>
  <c r="I30" i="5"/>
  <c r="L30" i="5" s="1"/>
  <c r="M30" i="5" s="1"/>
  <c r="M30" i="2"/>
  <c r="I46" i="5"/>
  <c r="L46" i="5" s="1"/>
  <c r="M46" i="5" s="1"/>
  <c r="M46" i="2"/>
  <c r="I70" i="5"/>
  <c r="L70" i="5" s="1"/>
  <c r="M70" i="5" s="1"/>
  <c r="M70" i="2"/>
  <c r="I96" i="5"/>
  <c r="L96" i="5" s="1"/>
  <c r="M96" i="5" s="1"/>
  <c r="M96" i="2"/>
  <c r="I120" i="5"/>
  <c r="L120" i="5" s="1"/>
  <c r="M120" i="5" s="1"/>
  <c r="M120" i="2"/>
  <c r="I144" i="5"/>
  <c r="L144" i="5" s="1"/>
  <c r="M144" i="5" s="1"/>
  <c r="M144" i="2"/>
  <c r="I168" i="5"/>
  <c r="L168" i="5" s="1"/>
  <c r="M168" i="5" s="1"/>
  <c r="M168" i="2"/>
  <c r="I192" i="5"/>
  <c r="L192" i="5" s="1"/>
  <c r="M192" i="5" s="1"/>
  <c r="M192" i="2"/>
  <c r="I216" i="5"/>
  <c r="L216" i="5" s="1"/>
  <c r="M216" i="5" s="1"/>
  <c r="M216" i="2"/>
  <c r="I240" i="5"/>
  <c r="L240" i="5" s="1"/>
  <c r="M240" i="5" s="1"/>
  <c r="M240" i="2"/>
  <c r="I256" i="5"/>
  <c r="L256" i="5" s="1"/>
  <c r="M256" i="5" s="1"/>
  <c r="M256" i="2"/>
  <c r="I281" i="5"/>
  <c r="L281" i="5" s="1"/>
  <c r="M281" i="5" s="1"/>
  <c r="M281" i="2"/>
  <c r="I305" i="5"/>
  <c r="L305" i="5" s="1"/>
  <c r="M305" i="5" s="1"/>
  <c r="M305" i="2"/>
  <c r="I330" i="5"/>
  <c r="L330" i="5" s="1"/>
  <c r="M330" i="5" s="1"/>
  <c r="M330" i="2"/>
  <c r="I354" i="5"/>
  <c r="L354" i="5" s="1"/>
  <c r="M354" i="5" s="1"/>
  <c r="M354" i="2"/>
  <c r="I370" i="5"/>
  <c r="L370" i="5" s="1"/>
  <c r="M370" i="5" s="1"/>
  <c r="M370" i="2"/>
  <c r="I394" i="5"/>
  <c r="L394" i="5" s="1"/>
  <c r="M394" i="5" s="1"/>
  <c r="M394" i="2"/>
  <c r="I418" i="5"/>
  <c r="L418" i="5" s="1"/>
  <c r="M418" i="5" s="1"/>
  <c r="M418" i="2"/>
  <c r="I443" i="5"/>
  <c r="L443" i="5" s="1"/>
  <c r="M443" i="5" s="1"/>
  <c r="M443" i="2"/>
  <c r="M467" i="2"/>
  <c r="I467" i="5"/>
  <c r="L467" i="5" s="1"/>
  <c r="M467" i="5" s="1"/>
  <c r="I491" i="5"/>
  <c r="L491" i="5" s="1"/>
  <c r="M491" i="5" s="1"/>
  <c r="M491" i="2"/>
  <c r="I420" i="5"/>
  <c r="L420" i="5" s="1"/>
  <c r="M420" i="5" s="1"/>
  <c r="M420" i="2"/>
  <c r="I5" i="5"/>
  <c r="L5" i="5" s="1"/>
  <c r="M5" i="5" s="1"/>
  <c r="M5" i="2"/>
  <c r="I21" i="5"/>
  <c r="L21" i="5" s="1"/>
  <c r="M21" i="5" s="1"/>
  <c r="M21" i="2"/>
  <c r="I45" i="5"/>
  <c r="L45" i="5" s="1"/>
  <c r="M45" i="5" s="1"/>
  <c r="M45" i="2"/>
  <c r="I69" i="5"/>
  <c r="L69" i="5" s="1"/>
  <c r="M69" i="5" s="1"/>
  <c r="M69" i="2"/>
  <c r="I103" i="5"/>
  <c r="L103" i="5" s="1"/>
  <c r="M103" i="5" s="1"/>
  <c r="M103" i="2"/>
  <c r="I7" i="5"/>
  <c r="L7" i="5" s="1"/>
  <c r="M7" i="5" s="1"/>
  <c r="M7" i="2"/>
  <c r="I23" i="5"/>
  <c r="L23" i="5" s="1"/>
  <c r="M23" i="5" s="1"/>
  <c r="M23" i="2"/>
  <c r="I9" i="5"/>
  <c r="L9" i="5" s="1"/>
  <c r="M9" i="5" s="1"/>
  <c r="M9" i="2"/>
  <c r="I17" i="5"/>
  <c r="L17" i="5" s="1"/>
  <c r="M17" i="5" s="1"/>
  <c r="M17" i="2"/>
  <c r="I25" i="5"/>
  <c r="L25" i="5" s="1"/>
  <c r="M25" i="5" s="1"/>
  <c r="M25" i="2"/>
  <c r="I33" i="5"/>
  <c r="L33" i="5" s="1"/>
  <c r="M33" i="5" s="1"/>
  <c r="M33" i="2"/>
  <c r="I41" i="5"/>
  <c r="L41" i="5" s="1"/>
  <c r="M41" i="5" s="1"/>
  <c r="M41" i="2"/>
  <c r="I49" i="5"/>
  <c r="L49" i="5" s="1"/>
  <c r="M49" i="5" s="1"/>
  <c r="M49" i="2"/>
  <c r="I57" i="5"/>
  <c r="L57" i="5" s="1"/>
  <c r="M57" i="5" s="1"/>
  <c r="M57" i="2"/>
  <c r="I65" i="5"/>
  <c r="L65" i="5" s="1"/>
  <c r="M65" i="5" s="1"/>
  <c r="M65" i="2"/>
  <c r="I73" i="5"/>
  <c r="L73" i="5" s="1"/>
  <c r="M73" i="5" s="1"/>
  <c r="M73" i="2"/>
  <c r="I82" i="5"/>
  <c r="L82" i="5" s="1"/>
  <c r="M82" i="5" s="1"/>
  <c r="M82" i="2"/>
  <c r="I91" i="5"/>
  <c r="L91" i="5" s="1"/>
  <c r="M91" i="5" s="1"/>
  <c r="M91" i="2"/>
  <c r="I99" i="5"/>
  <c r="L99" i="5" s="1"/>
  <c r="M99" i="5" s="1"/>
  <c r="M99" i="2"/>
  <c r="I107" i="5"/>
  <c r="L107" i="5" s="1"/>
  <c r="M107" i="5" s="1"/>
  <c r="M107" i="2"/>
  <c r="I115" i="5"/>
  <c r="L115" i="5" s="1"/>
  <c r="M115" i="5" s="1"/>
  <c r="M115" i="2"/>
  <c r="I123" i="5"/>
  <c r="L123" i="5" s="1"/>
  <c r="M123" i="5" s="1"/>
  <c r="M123" i="2"/>
  <c r="I131" i="5"/>
  <c r="L131" i="5" s="1"/>
  <c r="M131" i="5" s="1"/>
  <c r="M131" i="2"/>
  <c r="I139" i="5"/>
  <c r="L139" i="5" s="1"/>
  <c r="M139" i="5" s="1"/>
  <c r="M139" i="2"/>
  <c r="I147" i="5"/>
  <c r="L147" i="5" s="1"/>
  <c r="M147" i="5" s="1"/>
  <c r="M147" i="2"/>
  <c r="I155" i="5"/>
  <c r="L155" i="5" s="1"/>
  <c r="M155" i="5" s="1"/>
  <c r="M155" i="2"/>
  <c r="I163" i="5"/>
  <c r="L163" i="5" s="1"/>
  <c r="M163" i="5" s="1"/>
  <c r="M163" i="2"/>
  <c r="I171" i="5"/>
  <c r="L171" i="5" s="1"/>
  <c r="M171" i="5" s="1"/>
  <c r="M171" i="2"/>
  <c r="I179" i="5"/>
  <c r="L179" i="5" s="1"/>
  <c r="M179" i="5" s="1"/>
  <c r="M179" i="2"/>
  <c r="I187" i="5"/>
  <c r="L187" i="5" s="1"/>
  <c r="M187" i="5" s="1"/>
  <c r="M187" i="2"/>
  <c r="I195" i="5"/>
  <c r="L195" i="5" s="1"/>
  <c r="M195" i="5" s="1"/>
  <c r="M195" i="2"/>
  <c r="I203" i="5"/>
  <c r="L203" i="5" s="1"/>
  <c r="M203" i="5" s="1"/>
  <c r="M203" i="2"/>
  <c r="I211" i="5"/>
  <c r="L211" i="5" s="1"/>
  <c r="M211" i="5" s="1"/>
  <c r="M211" i="2"/>
  <c r="I219" i="5"/>
  <c r="L219" i="5" s="1"/>
  <c r="M219" i="5" s="1"/>
  <c r="M219" i="2"/>
  <c r="I227" i="5"/>
  <c r="L227" i="5" s="1"/>
  <c r="M227" i="5" s="1"/>
  <c r="M227" i="2"/>
  <c r="I235" i="5"/>
  <c r="L235" i="5" s="1"/>
  <c r="M235" i="5" s="1"/>
  <c r="M235" i="2"/>
  <c r="I243" i="5"/>
  <c r="L243" i="5" s="1"/>
  <c r="M243" i="5" s="1"/>
  <c r="M243" i="2"/>
  <c r="I251" i="5"/>
  <c r="L251" i="5" s="1"/>
  <c r="M251" i="5" s="1"/>
  <c r="M251" i="2"/>
  <c r="I259" i="5"/>
  <c r="L259" i="5" s="1"/>
  <c r="M259" i="5" s="1"/>
  <c r="M259" i="2"/>
  <c r="I267" i="5"/>
  <c r="L267" i="5" s="1"/>
  <c r="M267" i="5" s="1"/>
  <c r="M267" i="2"/>
  <c r="I275" i="5"/>
  <c r="L275" i="5" s="1"/>
  <c r="M275" i="5" s="1"/>
  <c r="M275" i="2"/>
  <c r="I284" i="5"/>
  <c r="L284" i="5" s="1"/>
  <c r="M284" i="5" s="1"/>
  <c r="M284" i="2"/>
  <c r="I292" i="5"/>
  <c r="L292" i="5" s="1"/>
  <c r="M292" i="5" s="1"/>
  <c r="M292" i="2"/>
  <c r="I300" i="5"/>
  <c r="L300" i="5" s="1"/>
  <c r="M300" i="5" s="1"/>
  <c r="M300" i="2"/>
  <c r="I308" i="5"/>
  <c r="L308" i="5" s="1"/>
  <c r="M308" i="5" s="1"/>
  <c r="M308" i="2"/>
  <c r="I316" i="5"/>
  <c r="L316" i="5" s="1"/>
  <c r="M316" i="5" s="1"/>
  <c r="M316" i="2"/>
  <c r="I325" i="5"/>
  <c r="L325" i="5" s="1"/>
  <c r="M325" i="5" s="1"/>
  <c r="M325" i="2"/>
  <c r="I333" i="5"/>
  <c r="L333" i="5" s="1"/>
  <c r="M333" i="5" s="1"/>
  <c r="M333" i="2"/>
  <c r="I341" i="5"/>
  <c r="L341" i="5" s="1"/>
  <c r="M341" i="5" s="1"/>
  <c r="M341" i="2"/>
  <c r="I349" i="5"/>
  <c r="L349" i="5" s="1"/>
  <c r="M349" i="5" s="1"/>
  <c r="M349" i="2"/>
  <c r="I357" i="5"/>
  <c r="L357" i="5" s="1"/>
  <c r="M357" i="5" s="1"/>
  <c r="M357" i="2"/>
  <c r="I365" i="5"/>
  <c r="L365" i="5" s="1"/>
  <c r="M365" i="5" s="1"/>
  <c r="M365" i="2"/>
  <c r="I373" i="5"/>
  <c r="L373" i="5" s="1"/>
  <c r="M373" i="5" s="1"/>
  <c r="M373" i="2"/>
  <c r="I381" i="5"/>
  <c r="L381" i="5" s="1"/>
  <c r="M381" i="5" s="1"/>
  <c r="M381" i="2"/>
  <c r="I389" i="5"/>
  <c r="L389" i="5" s="1"/>
  <c r="M389" i="5" s="1"/>
  <c r="M389" i="2"/>
  <c r="I397" i="5"/>
  <c r="L397" i="5" s="1"/>
  <c r="M397" i="5" s="1"/>
  <c r="M397" i="2"/>
  <c r="I405" i="5"/>
  <c r="L405" i="5" s="1"/>
  <c r="M405" i="5" s="1"/>
  <c r="M405" i="2"/>
  <c r="I413" i="5"/>
  <c r="L413" i="5" s="1"/>
  <c r="M413" i="5" s="1"/>
  <c r="M413" i="2"/>
  <c r="I422" i="5"/>
  <c r="L422" i="5" s="1"/>
  <c r="M422" i="5" s="1"/>
  <c r="M422" i="2"/>
  <c r="I430" i="5"/>
  <c r="L430" i="5" s="1"/>
  <c r="M430" i="5" s="1"/>
  <c r="M430" i="2"/>
  <c r="M438" i="2"/>
  <c r="I438" i="5"/>
  <c r="L438" i="5" s="1"/>
  <c r="M438" i="5" s="1"/>
  <c r="I446" i="5"/>
  <c r="L446" i="5" s="1"/>
  <c r="M446" i="5" s="1"/>
  <c r="M446" i="2"/>
  <c r="M454" i="2"/>
  <c r="I454" i="5"/>
  <c r="L454" i="5" s="1"/>
  <c r="M454" i="5" s="1"/>
  <c r="I462" i="5"/>
  <c r="L462" i="5" s="1"/>
  <c r="M462" i="5" s="1"/>
  <c r="M462" i="2"/>
  <c r="M470" i="2"/>
  <c r="I470" i="5"/>
  <c r="L470" i="5" s="1"/>
  <c r="M470" i="5" s="1"/>
  <c r="I478" i="5"/>
  <c r="L478" i="5" s="1"/>
  <c r="M478" i="5" s="1"/>
  <c r="M478" i="2"/>
  <c r="I486" i="5"/>
  <c r="L486" i="5" s="1"/>
  <c r="M486" i="5" s="1"/>
  <c r="M486" i="2"/>
  <c r="I494" i="5"/>
  <c r="L494" i="5" s="1"/>
  <c r="M494" i="5" s="1"/>
  <c r="M494" i="2"/>
  <c r="M502" i="2"/>
  <c r="I502" i="5"/>
  <c r="L502" i="5" s="1"/>
  <c r="M502" i="5" s="1"/>
  <c r="I12" i="5"/>
  <c r="L12" i="5" s="1"/>
  <c r="M12" i="5" s="1"/>
  <c r="M12" i="2"/>
  <c r="I20" i="5"/>
  <c r="L20" i="5" s="1"/>
  <c r="M20" i="5" s="1"/>
  <c r="M20" i="2"/>
  <c r="I28" i="5"/>
  <c r="L28" i="5" s="1"/>
  <c r="M28" i="5" s="1"/>
  <c r="M28" i="2"/>
  <c r="I36" i="5"/>
  <c r="L36" i="5" s="1"/>
  <c r="M36" i="5" s="1"/>
  <c r="M36" i="2"/>
  <c r="I44" i="5"/>
  <c r="L44" i="5" s="1"/>
  <c r="M44" i="5" s="1"/>
  <c r="M44" i="2"/>
  <c r="I52" i="5"/>
  <c r="L52" i="5" s="1"/>
  <c r="M52" i="5" s="1"/>
  <c r="M52" i="2"/>
  <c r="I60" i="5"/>
  <c r="L60" i="5" s="1"/>
  <c r="M60" i="5" s="1"/>
  <c r="M60" i="2"/>
  <c r="I68" i="5"/>
  <c r="L68" i="5" s="1"/>
  <c r="M68" i="5" s="1"/>
  <c r="M68" i="2"/>
  <c r="I76" i="5"/>
  <c r="L76" i="5" s="1"/>
  <c r="M76" i="5" s="1"/>
  <c r="M76" i="2"/>
  <c r="I86" i="5"/>
  <c r="L86" i="5" s="1"/>
  <c r="M86" i="5" s="1"/>
  <c r="M86" i="2"/>
  <c r="I94" i="5"/>
  <c r="L94" i="5" s="1"/>
  <c r="M94" i="5" s="1"/>
  <c r="M94" i="2"/>
  <c r="I102" i="5"/>
  <c r="L102" i="5" s="1"/>
  <c r="M102" i="5" s="1"/>
  <c r="M102" i="2"/>
  <c r="I110" i="5"/>
  <c r="L110" i="5" s="1"/>
  <c r="M110" i="5" s="1"/>
  <c r="M110" i="2"/>
  <c r="I118" i="5"/>
  <c r="L118" i="5" s="1"/>
  <c r="M118" i="5" s="1"/>
  <c r="M118" i="2"/>
  <c r="I126" i="5"/>
  <c r="L126" i="5" s="1"/>
  <c r="M126" i="5" s="1"/>
  <c r="M126" i="2"/>
  <c r="I134" i="5"/>
  <c r="L134" i="5" s="1"/>
  <c r="M134" i="5" s="1"/>
  <c r="M134" i="2"/>
  <c r="I142" i="5"/>
  <c r="L142" i="5" s="1"/>
  <c r="M142" i="5" s="1"/>
  <c r="M142" i="2"/>
  <c r="I150" i="5"/>
  <c r="L150" i="5" s="1"/>
  <c r="M150" i="5" s="1"/>
  <c r="M150" i="2"/>
  <c r="I158" i="5"/>
  <c r="L158" i="5" s="1"/>
  <c r="M158" i="5" s="1"/>
  <c r="M158" i="2"/>
  <c r="I166" i="5"/>
  <c r="L166" i="5" s="1"/>
  <c r="M166" i="5" s="1"/>
  <c r="M166" i="2"/>
  <c r="I174" i="5"/>
  <c r="L174" i="5" s="1"/>
  <c r="M174" i="5" s="1"/>
  <c r="M174" i="2"/>
  <c r="I182" i="5"/>
  <c r="L182" i="5" s="1"/>
  <c r="M182" i="5" s="1"/>
  <c r="M182" i="2"/>
  <c r="I190" i="5"/>
  <c r="L190" i="5" s="1"/>
  <c r="M190" i="5" s="1"/>
  <c r="M190" i="2"/>
  <c r="I198" i="5"/>
  <c r="L198" i="5" s="1"/>
  <c r="M198" i="5" s="1"/>
  <c r="M198" i="2"/>
  <c r="I206" i="5"/>
  <c r="L206" i="5" s="1"/>
  <c r="M206" i="5" s="1"/>
  <c r="M206" i="2"/>
  <c r="I214" i="5"/>
  <c r="L214" i="5" s="1"/>
  <c r="M214" i="5" s="1"/>
  <c r="M214" i="2"/>
  <c r="I222" i="5"/>
  <c r="L222" i="5" s="1"/>
  <c r="M222" i="5" s="1"/>
  <c r="M222" i="2"/>
  <c r="I230" i="5"/>
  <c r="L230" i="5" s="1"/>
  <c r="M230" i="5" s="1"/>
  <c r="M230" i="2"/>
  <c r="I238" i="5"/>
  <c r="L238" i="5" s="1"/>
  <c r="M238" i="5" s="1"/>
  <c r="M238" i="2"/>
  <c r="I246" i="5"/>
  <c r="L246" i="5" s="1"/>
  <c r="M246" i="5" s="1"/>
  <c r="M246" i="2"/>
  <c r="I254" i="5"/>
  <c r="L254" i="5" s="1"/>
  <c r="M254" i="5" s="1"/>
  <c r="M254" i="2"/>
  <c r="I262" i="5"/>
  <c r="L262" i="5" s="1"/>
  <c r="M262" i="5" s="1"/>
  <c r="M262" i="2"/>
  <c r="I270" i="5"/>
  <c r="L270" i="5" s="1"/>
  <c r="M270" i="5" s="1"/>
  <c r="M270" i="2"/>
  <c r="I279" i="5"/>
  <c r="L279" i="5" s="1"/>
  <c r="M279" i="5" s="1"/>
  <c r="M279" i="2"/>
  <c r="I287" i="5"/>
  <c r="L287" i="5" s="1"/>
  <c r="M287" i="5" s="1"/>
  <c r="M287" i="2"/>
  <c r="I295" i="5"/>
  <c r="L295" i="5" s="1"/>
  <c r="M295" i="5" s="1"/>
  <c r="M295" i="2"/>
  <c r="I303" i="5"/>
  <c r="L303" i="5" s="1"/>
  <c r="M303" i="5" s="1"/>
  <c r="M303" i="2"/>
  <c r="I311" i="5"/>
  <c r="L311" i="5" s="1"/>
  <c r="M311" i="5" s="1"/>
  <c r="M311" i="2"/>
  <c r="I320" i="5"/>
  <c r="L320" i="5" s="1"/>
  <c r="M320" i="5" s="1"/>
  <c r="M320" i="2"/>
  <c r="I328" i="5"/>
  <c r="L328" i="5" s="1"/>
  <c r="M328" i="5" s="1"/>
  <c r="M328" i="2"/>
  <c r="I336" i="5"/>
  <c r="L336" i="5" s="1"/>
  <c r="M336" i="5" s="1"/>
  <c r="M336" i="2"/>
  <c r="I344" i="5"/>
  <c r="L344" i="5" s="1"/>
  <c r="M344" i="5" s="1"/>
  <c r="M344" i="2"/>
  <c r="I352" i="5"/>
  <c r="L352" i="5" s="1"/>
  <c r="M352" i="5" s="1"/>
  <c r="M352" i="2"/>
  <c r="I360" i="5"/>
  <c r="L360" i="5" s="1"/>
  <c r="M360" i="5" s="1"/>
  <c r="M360" i="2"/>
  <c r="I368" i="5"/>
  <c r="L368" i="5" s="1"/>
  <c r="M368" i="5" s="1"/>
  <c r="M368" i="2"/>
  <c r="I376" i="5"/>
  <c r="L376" i="5" s="1"/>
  <c r="M376" i="5" s="1"/>
  <c r="M376" i="2"/>
  <c r="I384" i="5"/>
  <c r="L384" i="5" s="1"/>
  <c r="M384" i="5" s="1"/>
  <c r="M384" i="2"/>
  <c r="I392" i="5"/>
  <c r="L392" i="5" s="1"/>
  <c r="M392" i="5" s="1"/>
  <c r="M392" i="2"/>
  <c r="I400" i="5"/>
  <c r="L400" i="5" s="1"/>
  <c r="M400" i="5" s="1"/>
  <c r="M400" i="2"/>
  <c r="I408" i="5"/>
  <c r="L408" i="5" s="1"/>
  <c r="M408" i="5" s="1"/>
  <c r="M408" i="2"/>
  <c r="I416" i="5"/>
  <c r="L416" i="5" s="1"/>
  <c r="M416" i="5" s="1"/>
  <c r="M416" i="2"/>
  <c r="I425" i="5"/>
  <c r="L425" i="5" s="1"/>
  <c r="M425" i="5" s="1"/>
  <c r="M425" i="2"/>
  <c r="I433" i="5"/>
  <c r="L433" i="5" s="1"/>
  <c r="M433" i="5" s="1"/>
  <c r="M433" i="2"/>
  <c r="I441" i="5"/>
  <c r="L441" i="5" s="1"/>
  <c r="M441" i="5" s="1"/>
  <c r="M441" i="2"/>
  <c r="I449" i="5"/>
  <c r="L449" i="5" s="1"/>
  <c r="M449" i="5" s="1"/>
  <c r="M449" i="2"/>
  <c r="I457" i="5"/>
  <c r="L457" i="5" s="1"/>
  <c r="M457" i="5" s="1"/>
  <c r="M457" i="2"/>
  <c r="I465" i="5"/>
  <c r="L465" i="5" s="1"/>
  <c r="M465" i="5" s="1"/>
  <c r="M465" i="2"/>
  <c r="I473" i="5"/>
  <c r="L473" i="5" s="1"/>
  <c r="M473" i="5" s="1"/>
  <c r="M473" i="2"/>
  <c r="I481" i="5"/>
  <c r="L481" i="5" s="1"/>
  <c r="M481" i="5" s="1"/>
  <c r="M481" i="2"/>
  <c r="I489" i="5"/>
  <c r="L489" i="5" s="1"/>
  <c r="M489" i="5" s="1"/>
  <c r="M489" i="2"/>
  <c r="I497" i="5"/>
  <c r="L497" i="5" s="1"/>
  <c r="M497" i="5" s="1"/>
  <c r="M497" i="2"/>
  <c r="I85" i="5"/>
  <c r="L85" i="5" s="1"/>
  <c r="M85" i="5" s="1"/>
  <c r="M85" i="2"/>
  <c r="I276" i="5"/>
  <c r="L276" i="5" s="1"/>
  <c r="M276" i="5" s="1"/>
  <c r="M276" i="2"/>
  <c r="I11" i="5"/>
  <c r="L11" i="5" s="1"/>
  <c r="M11" i="5" s="1"/>
  <c r="M11" i="2"/>
  <c r="I35" i="5"/>
  <c r="L35" i="5" s="1"/>
  <c r="M35" i="5" s="1"/>
  <c r="M35" i="2"/>
  <c r="I59" i="5"/>
  <c r="L59" i="5" s="1"/>
  <c r="M59" i="5" s="1"/>
  <c r="M59" i="2"/>
  <c r="I84" i="5"/>
  <c r="L84" i="5" s="1"/>
  <c r="M84" i="5" s="1"/>
  <c r="M84" i="2"/>
  <c r="I109" i="5"/>
  <c r="L109" i="5" s="1"/>
  <c r="M109" i="5" s="1"/>
  <c r="M109" i="2"/>
  <c r="I133" i="5"/>
  <c r="L133" i="5" s="1"/>
  <c r="M133" i="5" s="1"/>
  <c r="M133" i="2"/>
  <c r="I157" i="5"/>
  <c r="L157" i="5" s="1"/>
  <c r="M157" i="5" s="1"/>
  <c r="M157" i="2"/>
  <c r="I181" i="5"/>
  <c r="L181" i="5" s="1"/>
  <c r="M181" i="5" s="1"/>
  <c r="M181" i="2"/>
  <c r="I205" i="5"/>
  <c r="L205" i="5" s="1"/>
  <c r="M205" i="5" s="1"/>
  <c r="M205" i="2"/>
  <c r="I229" i="5"/>
  <c r="L229" i="5" s="1"/>
  <c r="M229" i="5" s="1"/>
  <c r="M229" i="2"/>
  <c r="I253" i="5"/>
  <c r="L253" i="5" s="1"/>
  <c r="M253" i="5" s="1"/>
  <c r="M253" i="2"/>
  <c r="I278" i="5"/>
  <c r="L278" i="5" s="1"/>
  <c r="M278" i="5" s="1"/>
  <c r="M278" i="2"/>
  <c r="I302" i="5"/>
  <c r="L302" i="5" s="1"/>
  <c r="M302" i="5" s="1"/>
  <c r="M302" i="2"/>
  <c r="I327" i="5"/>
  <c r="L327" i="5" s="1"/>
  <c r="M327" i="5" s="1"/>
  <c r="M327" i="2"/>
  <c r="I351" i="5"/>
  <c r="L351" i="5" s="1"/>
  <c r="M351" i="5" s="1"/>
  <c r="M351" i="2"/>
  <c r="I375" i="5"/>
  <c r="L375" i="5" s="1"/>
  <c r="M375" i="5" s="1"/>
  <c r="M375" i="2"/>
  <c r="I407" i="5"/>
  <c r="L407" i="5" s="1"/>
  <c r="M407" i="5" s="1"/>
  <c r="M407" i="2"/>
  <c r="I440" i="5"/>
  <c r="L440" i="5" s="1"/>
  <c r="M440" i="5" s="1"/>
  <c r="M440" i="2"/>
  <c r="I464" i="5"/>
  <c r="L464" i="5" s="1"/>
  <c r="M464" i="5" s="1"/>
  <c r="M464" i="2"/>
  <c r="I488" i="5"/>
  <c r="L488" i="5" s="1"/>
  <c r="M488" i="5" s="1"/>
  <c r="M488" i="2"/>
  <c r="I14" i="5"/>
  <c r="L14" i="5" s="1"/>
  <c r="M14" i="5" s="1"/>
  <c r="M14" i="2"/>
  <c r="I38" i="5"/>
  <c r="L38" i="5" s="1"/>
  <c r="M38" i="5" s="1"/>
  <c r="M38" i="2"/>
  <c r="I62" i="5"/>
  <c r="L62" i="5" s="1"/>
  <c r="M62" i="5" s="1"/>
  <c r="M62" i="2"/>
  <c r="I88" i="5"/>
  <c r="L88" i="5" s="1"/>
  <c r="M88" i="5" s="1"/>
  <c r="M88" i="2"/>
  <c r="I104" i="5"/>
  <c r="L104" i="5" s="1"/>
  <c r="M104" i="5" s="1"/>
  <c r="M104" i="2"/>
  <c r="I128" i="5"/>
  <c r="L128" i="5" s="1"/>
  <c r="M128" i="5" s="1"/>
  <c r="M128" i="2"/>
  <c r="I152" i="5"/>
  <c r="L152" i="5" s="1"/>
  <c r="M152" i="5" s="1"/>
  <c r="M152" i="2"/>
  <c r="I176" i="5"/>
  <c r="L176" i="5" s="1"/>
  <c r="M176" i="5" s="1"/>
  <c r="M176" i="2"/>
  <c r="I200" i="5"/>
  <c r="L200" i="5" s="1"/>
  <c r="M200" i="5" s="1"/>
  <c r="M200" i="2"/>
  <c r="I224" i="5"/>
  <c r="L224" i="5" s="1"/>
  <c r="M224" i="5" s="1"/>
  <c r="M224" i="2"/>
  <c r="I248" i="5"/>
  <c r="L248" i="5" s="1"/>
  <c r="M248" i="5" s="1"/>
  <c r="M248" i="2"/>
  <c r="I272" i="5"/>
  <c r="L272" i="5" s="1"/>
  <c r="M272" i="5" s="1"/>
  <c r="M272" i="2"/>
  <c r="I297" i="5"/>
  <c r="L297" i="5" s="1"/>
  <c r="M297" i="5" s="1"/>
  <c r="M297" i="2"/>
  <c r="I322" i="5"/>
  <c r="L322" i="5" s="1"/>
  <c r="M322" i="5" s="1"/>
  <c r="M322" i="2"/>
  <c r="I338" i="5"/>
  <c r="L338" i="5" s="1"/>
  <c r="M338" i="5" s="1"/>
  <c r="M338" i="2"/>
  <c r="I362" i="5"/>
  <c r="L362" i="5" s="1"/>
  <c r="M362" i="5" s="1"/>
  <c r="M362" i="2"/>
  <c r="I378" i="5"/>
  <c r="L378" i="5" s="1"/>
  <c r="M378" i="5" s="1"/>
  <c r="M378" i="2"/>
  <c r="I402" i="5"/>
  <c r="L402" i="5" s="1"/>
  <c r="M402" i="5" s="1"/>
  <c r="M402" i="2"/>
  <c r="M427" i="2"/>
  <c r="I427" i="5"/>
  <c r="L427" i="5" s="1"/>
  <c r="M427" i="5" s="1"/>
  <c r="M451" i="2"/>
  <c r="I451" i="5"/>
  <c r="L451" i="5" s="1"/>
  <c r="M451" i="5" s="1"/>
  <c r="I475" i="5"/>
  <c r="L475" i="5" s="1"/>
  <c r="M475" i="5" s="1"/>
  <c r="M475" i="2"/>
  <c r="M499" i="2"/>
  <c r="I499" i="5"/>
  <c r="L499" i="5" s="1"/>
  <c r="M499" i="5" s="1"/>
  <c r="I29" i="5"/>
  <c r="L29" i="5" s="1"/>
  <c r="M29" i="5" s="1"/>
  <c r="M29" i="2"/>
  <c r="I53" i="5"/>
  <c r="L53" i="5" s="1"/>
  <c r="M53" i="5" s="1"/>
  <c r="M53" i="2"/>
  <c r="I77" i="5"/>
  <c r="L77" i="5" s="1"/>
  <c r="M77" i="5" s="1"/>
  <c r="M77" i="2"/>
  <c r="I95" i="5"/>
  <c r="L95" i="5" s="1"/>
  <c r="M95" i="5" s="1"/>
  <c r="M95" i="2"/>
  <c r="I119" i="5"/>
  <c r="L119" i="5" s="1"/>
  <c r="M119" i="5" s="1"/>
  <c r="M119" i="2"/>
  <c r="I127" i="5"/>
  <c r="L127" i="5" s="1"/>
  <c r="M127" i="5" s="1"/>
  <c r="M127" i="2"/>
  <c r="I135" i="5"/>
  <c r="L135" i="5" s="1"/>
  <c r="M135" i="5" s="1"/>
  <c r="M135" i="2"/>
  <c r="I143" i="5"/>
  <c r="L143" i="5" s="1"/>
  <c r="M143" i="5" s="1"/>
  <c r="M143" i="2"/>
  <c r="I151" i="5"/>
  <c r="L151" i="5" s="1"/>
  <c r="M151" i="5" s="1"/>
  <c r="M151" i="2"/>
  <c r="I159" i="5"/>
  <c r="L159" i="5" s="1"/>
  <c r="M159" i="5" s="1"/>
  <c r="M159" i="2"/>
  <c r="I167" i="5"/>
  <c r="L167" i="5" s="1"/>
  <c r="M167" i="5" s="1"/>
  <c r="M167" i="2"/>
  <c r="I175" i="5"/>
  <c r="L175" i="5" s="1"/>
  <c r="M175" i="5" s="1"/>
  <c r="M175" i="2"/>
  <c r="I183" i="5"/>
  <c r="L183" i="5" s="1"/>
  <c r="M183" i="5" s="1"/>
  <c r="M183" i="2"/>
  <c r="I191" i="5"/>
  <c r="L191" i="5" s="1"/>
  <c r="M191" i="5" s="1"/>
  <c r="M191" i="2"/>
  <c r="I199" i="5"/>
  <c r="L199" i="5" s="1"/>
  <c r="M199" i="5" s="1"/>
  <c r="M199" i="2"/>
  <c r="I207" i="5"/>
  <c r="L207" i="5" s="1"/>
  <c r="M207" i="5" s="1"/>
  <c r="M207" i="2"/>
  <c r="I215" i="5"/>
  <c r="L215" i="5" s="1"/>
  <c r="M215" i="5" s="1"/>
  <c r="M215" i="2"/>
  <c r="I223" i="5"/>
  <c r="L223" i="5" s="1"/>
  <c r="M223" i="5" s="1"/>
  <c r="M223" i="2"/>
  <c r="I231" i="5"/>
  <c r="L231" i="5" s="1"/>
  <c r="M231" i="5" s="1"/>
  <c r="M231" i="2"/>
  <c r="I239" i="5"/>
  <c r="L239" i="5" s="1"/>
  <c r="M239" i="5" s="1"/>
  <c r="M239" i="2"/>
  <c r="I247" i="5"/>
  <c r="L247" i="5" s="1"/>
  <c r="M247" i="5" s="1"/>
  <c r="M247" i="2"/>
  <c r="I255" i="5"/>
  <c r="L255" i="5" s="1"/>
  <c r="M255" i="5" s="1"/>
  <c r="M255" i="2"/>
  <c r="I263" i="5"/>
  <c r="L263" i="5" s="1"/>
  <c r="M263" i="5" s="1"/>
  <c r="M263" i="2"/>
  <c r="I271" i="5"/>
  <c r="L271" i="5" s="1"/>
  <c r="M271" i="5" s="1"/>
  <c r="M271" i="2"/>
  <c r="I280" i="5"/>
  <c r="L280" i="5" s="1"/>
  <c r="M280" i="5" s="1"/>
  <c r="M280" i="2"/>
  <c r="I288" i="5"/>
  <c r="L288" i="5" s="1"/>
  <c r="M288" i="5" s="1"/>
  <c r="M288" i="2"/>
  <c r="I296" i="5"/>
  <c r="L296" i="5" s="1"/>
  <c r="M296" i="5" s="1"/>
  <c r="M296" i="2"/>
  <c r="I304" i="5"/>
  <c r="L304" i="5" s="1"/>
  <c r="M304" i="5" s="1"/>
  <c r="M304" i="2"/>
  <c r="I312" i="5"/>
  <c r="L312" i="5" s="1"/>
  <c r="M312" i="5" s="1"/>
  <c r="M312" i="2"/>
  <c r="I321" i="5"/>
  <c r="L321" i="5" s="1"/>
  <c r="M321" i="5" s="1"/>
  <c r="M321" i="2"/>
  <c r="I329" i="5"/>
  <c r="L329" i="5" s="1"/>
  <c r="M329" i="5" s="1"/>
  <c r="M329" i="2"/>
  <c r="I337" i="5"/>
  <c r="L337" i="5" s="1"/>
  <c r="M337" i="5" s="1"/>
  <c r="M337" i="2"/>
  <c r="I345" i="5"/>
  <c r="L345" i="5" s="1"/>
  <c r="M345" i="5" s="1"/>
  <c r="M345" i="2"/>
  <c r="I353" i="5"/>
  <c r="L353" i="5" s="1"/>
  <c r="M353" i="5" s="1"/>
  <c r="M353" i="2"/>
  <c r="I361" i="5"/>
  <c r="L361" i="5" s="1"/>
  <c r="M361" i="5" s="1"/>
  <c r="M361" i="2"/>
  <c r="I369" i="5"/>
  <c r="L369" i="5" s="1"/>
  <c r="M369" i="5" s="1"/>
  <c r="M369" i="2"/>
  <c r="I377" i="5"/>
  <c r="L377" i="5" s="1"/>
  <c r="M377" i="5" s="1"/>
  <c r="M377" i="2"/>
  <c r="I385" i="5"/>
  <c r="L385" i="5" s="1"/>
  <c r="M385" i="5" s="1"/>
  <c r="M385" i="2"/>
  <c r="I393" i="5"/>
  <c r="L393" i="5" s="1"/>
  <c r="M393" i="5" s="1"/>
  <c r="M393" i="2"/>
  <c r="I401" i="5"/>
  <c r="L401" i="5" s="1"/>
  <c r="M401" i="5" s="1"/>
  <c r="M401" i="2"/>
  <c r="I409" i="5"/>
  <c r="L409" i="5" s="1"/>
  <c r="M409" i="5" s="1"/>
  <c r="M409" i="2"/>
  <c r="I417" i="5"/>
  <c r="L417" i="5" s="1"/>
  <c r="M417" i="5" s="1"/>
  <c r="M417" i="2"/>
  <c r="I426" i="5"/>
  <c r="L426" i="5" s="1"/>
  <c r="M426" i="5" s="1"/>
  <c r="M426" i="2"/>
  <c r="I434" i="5"/>
  <c r="L434" i="5" s="1"/>
  <c r="M434" i="5" s="1"/>
  <c r="M434" i="2"/>
  <c r="I442" i="5"/>
  <c r="L442" i="5" s="1"/>
  <c r="M442" i="5" s="1"/>
  <c r="M442" i="2"/>
  <c r="I450" i="5"/>
  <c r="L450" i="5" s="1"/>
  <c r="M450" i="5" s="1"/>
  <c r="M450" i="2"/>
  <c r="I458" i="5"/>
  <c r="L458" i="5" s="1"/>
  <c r="M458" i="5" s="1"/>
  <c r="M458" i="2"/>
  <c r="I466" i="5"/>
  <c r="L466" i="5" s="1"/>
  <c r="M466" i="5" s="1"/>
  <c r="M466" i="2"/>
  <c r="I474" i="5"/>
  <c r="L474" i="5" s="1"/>
  <c r="M474" i="5" s="1"/>
  <c r="M474" i="2"/>
  <c r="I482" i="5"/>
  <c r="L482" i="5" s="1"/>
  <c r="M482" i="5" s="1"/>
  <c r="M482" i="2"/>
  <c r="I490" i="5"/>
  <c r="L490" i="5" s="1"/>
  <c r="M490" i="5" s="1"/>
  <c r="M490" i="2"/>
  <c r="I498" i="5"/>
  <c r="L498" i="5" s="1"/>
  <c r="M498" i="5" s="1"/>
  <c r="M498" i="2"/>
  <c r="I8" i="5"/>
  <c r="L8" i="5" s="1"/>
  <c r="M8" i="5" s="1"/>
  <c r="M8" i="2"/>
  <c r="I16" i="5"/>
  <c r="L16" i="5" s="1"/>
  <c r="M16" i="5" s="1"/>
  <c r="M16" i="2"/>
  <c r="I24" i="5"/>
  <c r="L24" i="5" s="1"/>
  <c r="M24" i="5" s="1"/>
  <c r="M24" i="2"/>
  <c r="I32" i="5"/>
  <c r="L32" i="5" s="1"/>
  <c r="M32" i="5" s="1"/>
  <c r="M32" i="2"/>
  <c r="I40" i="5"/>
  <c r="L40" i="5" s="1"/>
  <c r="M40" i="5" s="1"/>
  <c r="M40" i="2"/>
  <c r="I48" i="5"/>
  <c r="L48" i="5" s="1"/>
  <c r="M48" i="5" s="1"/>
  <c r="M48" i="2"/>
  <c r="I56" i="5"/>
  <c r="L56" i="5" s="1"/>
  <c r="M56" i="5" s="1"/>
  <c r="M56" i="2"/>
  <c r="I64" i="5"/>
  <c r="L64" i="5" s="1"/>
  <c r="M64" i="5" s="1"/>
  <c r="M64" i="2"/>
  <c r="I72" i="5"/>
  <c r="L72" i="5" s="1"/>
  <c r="M72" i="5" s="1"/>
  <c r="M72" i="2"/>
  <c r="I81" i="5"/>
  <c r="L81" i="5" s="1"/>
  <c r="M81" i="5" s="1"/>
  <c r="M81" i="2"/>
  <c r="I90" i="5"/>
  <c r="L90" i="5" s="1"/>
  <c r="M90" i="5" s="1"/>
  <c r="M90" i="2"/>
  <c r="I98" i="5"/>
  <c r="L98" i="5" s="1"/>
  <c r="M98" i="5" s="1"/>
  <c r="M98" i="2"/>
  <c r="I106" i="5"/>
  <c r="L106" i="5" s="1"/>
  <c r="M106" i="5" s="1"/>
  <c r="M106" i="2"/>
  <c r="I114" i="5"/>
  <c r="L114" i="5" s="1"/>
  <c r="M114" i="5" s="1"/>
  <c r="M114" i="2"/>
  <c r="I122" i="5"/>
  <c r="L122" i="5" s="1"/>
  <c r="M122" i="5" s="1"/>
  <c r="M122" i="2"/>
  <c r="I130" i="5"/>
  <c r="L130" i="5" s="1"/>
  <c r="M130" i="5" s="1"/>
  <c r="M130" i="2"/>
  <c r="I138" i="5"/>
  <c r="L138" i="5" s="1"/>
  <c r="M138" i="5" s="1"/>
  <c r="M138" i="2"/>
  <c r="I146" i="5"/>
  <c r="L146" i="5" s="1"/>
  <c r="M146" i="5" s="1"/>
  <c r="M146" i="2"/>
  <c r="I154" i="5"/>
  <c r="L154" i="5" s="1"/>
  <c r="M154" i="5" s="1"/>
  <c r="M154" i="2"/>
  <c r="I162" i="5"/>
  <c r="L162" i="5" s="1"/>
  <c r="M162" i="5" s="1"/>
  <c r="M162" i="2"/>
  <c r="I170" i="5"/>
  <c r="L170" i="5" s="1"/>
  <c r="M170" i="5" s="1"/>
  <c r="M170" i="2"/>
  <c r="I178" i="5"/>
  <c r="L178" i="5" s="1"/>
  <c r="M178" i="5" s="1"/>
  <c r="M178" i="2"/>
  <c r="I186" i="5"/>
  <c r="L186" i="5" s="1"/>
  <c r="M186" i="5" s="1"/>
  <c r="M186" i="2"/>
  <c r="I194" i="5"/>
  <c r="L194" i="5" s="1"/>
  <c r="M194" i="5" s="1"/>
  <c r="M194" i="2"/>
  <c r="I202" i="5"/>
  <c r="L202" i="5" s="1"/>
  <c r="M202" i="5" s="1"/>
  <c r="M202" i="2"/>
  <c r="I210" i="5"/>
  <c r="L210" i="5" s="1"/>
  <c r="M210" i="5" s="1"/>
  <c r="M210" i="2"/>
  <c r="I218" i="5"/>
  <c r="L218" i="5" s="1"/>
  <c r="M218" i="5" s="1"/>
  <c r="M218" i="2"/>
  <c r="I226" i="5"/>
  <c r="L226" i="5" s="1"/>
  <c r="M226" i="5" s="1"/>
  <c r="M226" i="2"/>
  <c r="I234" i="5"/>
  <c r="L234" i="5" s="1"/>
  <c r="M234" i="5" s="1"/>
  <c r="M234" i="2"/>
  <c r="I242" i="5"/>
  <c r="L242" i="5" s="1"/>
  <c r="M242" i="5" s="1"/>
  <c r="M242" i="2"/>
  <c r="I250" i="5"/>
  <c r="L250" i="5" s="1"/>
  <c r="M250" i="5" s="1"/>
  <c r="M250" i="2"/>
  <c r="I258" i="5"/>
  <c r="L258" i="5" s="1"/>
  <c r="M258" i="5" s="1"/>
  <c r="M258" i="2"/>
  <c r="I266" i="5"/>
  <c r="L266" i="5" s="1"/>
  <c r="M266" i="5" s="1"/>
  <c r="M266" i="2"/>
  <c r="I274" i="5"/>
  <c r="L274" i="5" s="1"/>
  <c r="M274" i="5" s="1"/>
  <c r="M274" i="2"/>
  <c r="I283" i="5"/>
  <c r="L283" i="5" s="1"/>
  <c r="M283" i="5" s="1"/>
  <c r="M283" i="2"/>
  <c r="I291" i="5"/>
  <c r="L291" i="5" s="1"/>
  <c r="M291" i="5" s="1"/>
  <c r="M291" i="2"/>
  <c r="I299" i="5"/>
  <c r="L299" i="5" s="1"/>
  <c r="M299" i="5" s="1"/>
  <c r="M299" i="2"/>
  <c r="I307" i="5"/>
  <c r="L307" i="5" s="1"/>
  <c r="M307" i="5" s="1"/>
  <c r="M307" i="2"/>
  <c r="I315" i="5"/>
  <c r="L315" i="5" s="1"/>
  <c r="M315" i="5" s="1"/>
  <c r="M315" i="2"/>
  <c r="I324" i="5"/>
  <c r="L324" i="5" s="1"/>
  <c r="M324" i="5" s="1"/>
  <c r="M324" i="2"/>
  <c r="I332" i="5"/>
  <c r="L332" i="5" s="1"/>
  <c r="M332" i="5" s="1"/>
  <c r="M332" i="2"/>
  <c r="I340" i="5"/>
  <c r="L340" i="5" s="1"/>
  <c r="M340" i="5" s="1"/>
  <c r="M340" i="2"/>
  <c r="I348" i="5"/>
  <c r="L348" i="5" s="1"/>
  <c r="M348" i="5" s="1"/>
  <c r="M348" i="2"/>
  <c r="I356" i="5"/>
  <c r="L356" i="5" s="1"/>
  <c r="M356" i="5" s="1"/>
  <c r="M356" i="2"/>
  <c r="I364" i="5"/>
  <c r="L364" i="5" s="1"/>
  <c r="M364" i="5" s="1"/>
  <c r="M364" i="2"/>
  <c r="I372" i="5"/>
  <c r="L372" i="5" s="1"/>
  <c r="M372" i="5" s="1"/>
  <c r="M372" i="2"/>
  <c r="I380" i="5"/>
  <c r="L380" i="5" s="1"/>
  <c r="M380" i="5" s="1"/>
  <c r="M380" i="2"/>
  <c r="I388" i="5"/>
  <c r="L388" i="5" s="1"/>
  <c r="M388" i="5" s="1"/>
  <c r="M388" i="2"/>
  <c r="I396" i="5"/>
  <c r="L396" i="5" s="1"/>
  <c r="M396" i="5" s="1"/>
  <c r="M396" i="2"/>
  <c r="I404" i="5"/>
  <c r="L404" i="5" s="1"/>
  <c r="M404" i="5" s="1"/>
  <c r="M404" i="2"/>
  <c r="I412" i="5"/>
  <c r="L412" i="5" s="1"/>
  <c r="M412" i="5" s="1"/>
  <c r="M412" i="2"/>
  <c r="I421" i="5"/>
  <c r="L421" i="5" s="1"/>
  <c r="M421" i="5" s="1"/>
  <c r="M421" i="2"/>
  <c r="I429" i="5"/>
  <c r="L429" i="5" s="1"/>
  <c r="M429" i="5" s="1"/>
  <c r="M429" i="2"/>
  <c r="I437" i="5"/>
  <c r="L437" i="5" s="1"/>
  <c r="M437" i="5" s="1"/>
  <c r="M437" i="2"/>
  <c r="I445" i="5"/>
  <c r="L445" i="5" s="1"/>
  <c r="M445" i="5" s="1"/>
  <c r="M445" i="2"/>
  <c r="I453" i="5"/>
  <c r="L453" i="5" s="1"/>
  <c r="M453" i="5" s="1"/>
  <c r="M453" i="2"/>
  <c r="I461" i="5"/>
  <c r="L461" i="5" s="1"/>
  <c r="M461" i="5" s="1"/>
  <c r="M461" i="2"/>
  <c r="I469" i="5"/>
  <c r="L469" i="5" s="1"/>
  <c r="M469" i="5" s="1"/>
  <c r="M469" i="2"/>
  <c r="I477" i="5"/>
  <c r="L477" i="5" s="1"/>
  <c r="M477" i="5" s="1"/>
  <c r="M477" i="2"/>
  <c r="I485" i="5"/>
  <c r="L485" i="5" s="1"/>
  <c r="M485" i="5" s="1"/>
  <c r="M485" i="2"/>
  <c r="I493" i="5"/>
  <c r="L493" i="5" s="1"/>
  <c r="M493" i="5" s="1"/>
  <c r="M493" i="2"/>
  <c r="I501" i="5"/>
  <c r="L501" i="5" s="1"/>
  <c r="M501" i="5" s="1"/>
  <c r="M501" i="2"/>
  <c r="I19" i="5"/>
  <c r="L19" i="5" s="1"/>
  <c r="M19" i="5" s="1"/>
  <c r="M19" i="2"/>
  <c r="I43" i="5"/>
  <c r="L43" i="5" s="1"/>
  <c r="M43" i="5" s="1"/>
  <c r="M43" i="2"/>
  <c r="I67" i="5"/>
  <c r="L67" i="5" s="1"/>
  <c r="M67" i="5" s="1"/>
  <c r="M67" i="2"/>
  <c r="I93" i="5"/>
  <c r="L93" i="5" s="1"/>
  <c r="M93" i="5" s="1"/>
  <c r="M93" i="2"/>
  <c r="I117" i="5"/>
  <c r="L117" i="5" s="1"/>
  <c r="M117" i="5" s="1"/>
  <c r="M117" i="2"/>
  <c r="I141" i="5"/>
  <c r="L141" i="5" s="1"/>
  <c r="M141" i="5" s="1"/>
  <c r="M141" i="2"/>
  <c r="I165" i="5"/>
  <c r="L165" i="5" s="1"/>
  <c r="M165" i="5" s="1"/>
  <c r="M165" i="2"/>
  <c r="I189" i="5"/>
  <c r="L189" i="5" s="1"/>
  <c r="M189" i="5" s="1"/>
  <c r="M189" i="2"/>
  <c r="I213" i="5"/>
  <c r="L213" i="5" s="1"/>
  <c r="M213" i="5" s="1"/>
  <c r="M213" i="2"/>
  <c r="I237" i="5"/>
  <c r="L237" i="5" s="1"/>
  <c r="M237" i="5" s="1"/>
  <c r="M237" i="2"/>
  <c r="I261" i="5"/>
  <c r="L261" i="5" s="1"/>
  <c r="M261" i="5" s="1"/>
  <c r="M261" i="2"/>
  <c r="I286" i="5"/>
  <c r="L286" i="5" s="1"/>
  <c r="M286" i="5" s="1"/>
  <c r="M286" i="2"/>
  <c r="I310" i="5"/>
  <c r="L310" i="5" s="1"/>
  <c r="M310" i="5" s="1"/>
  <c r="M310" i="2"/>
  <c r="I335" i="5"/>
  <c r="L335" i="5" s="1"/>
  <c r="M335" i="5" s="1"/>
  <c r="M335" i="2"/>
  <c r="I359" i="5"/>
  <c r="L359" i="5" s="1"/>
  <c r="M359" i="5" s="1"/>
  <c r="M359" i="2"/>
  <c r="I383" i="5"/>
  <c r="L383" i="5" s="1"/>
  <c r="M383" i="5" s="1"/>
  <c r="M383" i="2"/>
  <c r="I399" i="5"/>
  <c r="L399" i="5" s="1"/>
  <c r="M399" i="5" s="1"/>
  <c r="M399" i="2"/>
  <c r="I424" i="5"/>
  <c r="L424" i="5" s="1"/>
  <c r="M424" i="5" s="1"/>
  <c r="M424" i="2"/>
  <c r="I448" i="5"/>
  <c r="L448" i="5" s="1"/>
  <c r="M448" i="5" s="1"/>
  <c r="M448" i="2"/>
  <c r="I472" i="5"/>
  <c r="L472" i="5" s="1"/>
  <c r="M472" i="5" s="1"/>
  <c r="M472" i="2"/>
  <c r="I496" i="5"/>
  <c r="L496" i="5" s="1"/>
  <c r="M496" i="5" s="1"/>
  <c r="M496" i="2"/>
  <c r="I22" i="5"/>
  <c r="L22" i="5" s="1"/>
  <c r="M22" i="5" s="1"/>
  <c r="M22" i="2"/>
  <c r="I54" i="5"/>
  <c r="L54" i="5" s="1"/>
  <c r="M54" i="5" s="1"/>
  <c r="M54" i="2"/>
  <c r="I79" i="5"/>
  <c r="L79" i="5" s="1"/>
  <c r="M79" i="5" s="1"/>
  <c r="M79" i="2"/>
  <c r="I112" i="5"/>
  <c r="L112" i="5" s="1"/>
  <c r="M112" i="5" s="1"/>
  <c r="M112" i="2"/>
  <c r="I136" i="5"/>
  <c r="L136" i="5" s="1"/>
  <c r="M136" i="5" s="1"/>
  <c r="M136" i="2"/>
  <c r="I160" i="5"/>
  <c r="L160" i="5" s="1"/>
  <c r="M160" i="5" s="1"/>
  <c r="M160" i="2"/>
  <c r="I184" i="5"/>
  <c r="L184" i="5" s="1"/>
  <c r="M184" i="5" s="1"/>
  <c r="M184" i="2"/>
  <c r="I208" i="5"/>
  <c r="L208" i="5" s="1"/>
  <c r="M208" i="5" s="1"/>
  <c r="M208" i="2"/>
  <c r="I232" i="5"/>
  <c r="L232" i="5" s="1"/>
  <c r="M232" i="5" s="1"/>
  <c r="M232" i="2"/>
  <c r="I264" i="5"/>
  <c r="L264" i="5" s="1"/>
  <c r="M264" i="5" s="1"/>
  <c r="M264" i="2"/>
  <c r="I289" i="5"/>
  <c r="L289" i="5" s="1"/>
  <c r="M289" i="5" s="1"/>
  <c r="M289" i="2"/>
  <c r="I313" i="5"/>
  <c r="L313" i="5" s="1"/>
  <c r="M313" i="5" s="1"/>
  <c r="M313" i="2"/>
  <c r="I346" i="5"/>
  <c r="L346" i="5" s="1"/>
  <c r="M346" i="5" s="1"/>
  <c r="M346" i="2"/>
  <c r="I386" i="5"/>
  <c r="L386" i="5" s="1"/>
  <c r="M386" i="5" s="1"/>
  <c r="M386" i="2"/>
  <c r="I410" i="5"/>
  <c r="L410" i="5" s="1"/>
  <c r="M410" i="5" s="1"/>
  <c r="M410" i="2"/>
  <c r="M435" i="2"/>
  <c r="I435" i="5"/>
  <c r="L435" i="5" s="1"/>
  <c r="M435" i="5" s="1"/>
  <c r="I459" i="5"/>
  <c r="L459" i="5" s="1"/>
  <c r="M459" i="5" s="1"/>
  <c r="M459" i="2"/>
  <c r="M483" i="2"/>
  <c r="I483" i="5"/>
  <c r="L483" i="5" s="1"/>
  <c r="M483" i="5" s="1"/>
  <c r="I317" i="5"/>
  <c r="L317" i="5" s="1"/>
  <c r="M317" i="5" s="1"/>
  <c r="M317" i="2"/>
  <c r="I13" i="5"/>
  <c r="L13" i="5" s="1"/>
  <c r="M13" i="5" s="1"/>
  <c r="M13" i="2"/>
  <c r="I37" i="5"/>
  <c r="L37" i="5" s="1"/>
  <c r="M37" i="5" s="1"/>
  <c r="M37" i="2"/>
  <c r="I61" i="5"/>
  <c r="L61" i="5" s="1"/>
  <c r="M61" i="5" s="1"/>
  <c r="M61" i="2"/>
  <c r="I87" i="5"/>
  <c r="L87" i="5" s="1"/>
  <c r="M87" i="5" s="1"/>
  <c r="M87" i="2"/>
  <c r="I111" i="5"/>
  <c r="L111" i="5" s="1"/>
  <c r="M111" i="5" s="1"/>
  <c r="M111" i="2"/>
  <c r="I15" i="5"/>
  <c r="L15" i="5" s="1"/>
  <c r="M15" i="5" s="1"/>
  <c r="M15" i="2"/>
  <c r="I31" i="5"/>
  <c r="L31" i="5" s="1"/>
  <c r="M31" i="5" s="1"/>
  <c r="M31" i="2"/>
  <c r="I39" i="5"/>
  <c r="L39" i="5" s="1"/>
  <c r="M39" i="5" s="1"/>
  <c r="M39" i="2"/>
  <c r="I47" i="5"/>
  <c r="L47" i="5" s="1"/>
  <c r="M47" i="5" s="1"/>
  <c r="M47" i="2"/>
  <c r="I55" i="5"/>
  <c r="L55" i="5" s="1"/>
  <c r="M55" i="5" s="1"/>
  <c r="M55" i="2"/>
  <c r="I63" i="5"/>
  <c r="L63" i="5" s="1"/>
  <c r="M63" i="5" s="1"/>
  <c r="M63" i="2"/>
  <c r="I71" i="5"/>
  <c r="L71" i="5" s="1"/>
  <c r="M71" i="5" s="1"/>
  <c r="M71" i="2"/>
  <c r="I80" i="5"/>
  <c r="L80" i="5" s="1"/>
  <c r="M80" i="5" s="1"/>
  <c r="M80" i="2"/>
  <c r="I89" i="5"/>
  <c r="L89" i="5" s="1"/>
  <c r="M89" i="5" s="1"/>
  <c r="M89" i="2"/>
  <c r="I97" i="5"/>
  <c r="L97" i="5" s="1"/>
  <c r="M97" i="5" s="1"/>
  <c r="M97" i="2"/>
  <c r="I105" i="5"/>
  <c r="L105" i="5" s="1"/>
  <c r="M105" i="5" s="1"/>
  <c r="M105" i="2"/>
  <c r="I113" i="5"/>
  <c r="L113" i="5" s="1"/>
  <c r="M113" i="5" s="1"/>
  <c r="M113" i="2"/>
  <c r="I121" i="5"/>
  <c r="L121" i="5" s="1"/>
  <c r="M121" i="5" s="1"/>
  <c r="M121" i="2"/>
  <c r="I129" i="5"/>
  <c r="L129" i="5" s="1"/>
  <c r="M129" i="5" s="1"/>
  <c r="M129" i="2"/>
  <c r="I137" i="5"/>
  <c r="L137" i="5" s="1"/>
  <c r="M137" i="5" s="1"/>
  <c r="M137" i="2"/>
  <c r="I145" i="5"/>
  <c r="L145" i="5" s="1"/>
  <c r="M145" i="5" s="1"/>
  <c r="M145" i="2"/>
  <c r="I153" i="5"/>
  <c r="L153" i="5" s="1"/>
  <c r="M153" i="5" s="1"/>
  <c r="M153" i="2"/>
  <c r="I161" i="5"/>
  <c r="L161" i="5" s="1"/>
  <c r="M161" i="5" s="1"/>
  <c r="M161" i="2"/>
  <c r="I169" i="5"/>
  <c r="L169" i="5" s="1"/>
  <c r="M169" i="5" s="1"/>
  <c r="M169" i="2"/>
  <c r="I177" i="5"/>
  <c r="L177" i="5" s="1"/>
  <c r="M177" i="5" s="1"/>
  <c r="M177" i="2"/>
  <c r="I185" i="5"/>
  <c r="L185" i="5" s="1"/>
  <c r="M185" i="5" s="1"/>
  <c r="M185" i="2"/>
  <c r="I193" i="5"/>
  <c r="L193" i="5" s="1"/>
  <c r="M193" i="5" s="1"/>
  <c r="M193" i="2"/>
  <c r="I201" i="5"/>
  <c r="L201" i="5" s="1"/>
  <c r="M201" i="5" s="1"/>
  <c r="M201" i="2"/>
  <c r="I209" i="5"/>
  <c r="L209" i="5" s="1"/>
  <c r="M209" i="5" s="1"/>
  <c r="M209" i="2"/>
  <c r="I217" i="5"/>
  <c r="L217" i="5" s="1"/>
  <c r="M217" i="5" s="1"/>
  <c r="M217" i="2"/>
  <c r="I225" i="5"/>
  <c r="L225" i="5" s="1"/>
  <c r="M225" i="5" s="1"/>
  <c r="M225" i="2"/>
  <c r="I233" i="5"/>
  <c r="L233" i="5" s="1"/>
  <c r="M233" i="5" s="1"/>
  <c r="M233" i="2"/>
  <c r="I241" i="5"/>
  <c r="L241" i="5" s="1"/>
  <c r="M241" i="5" s="1"/>
  <c r="M241" i="2"/>
  <c r="I249" i="5"/>
  <c r="L249" i="5" s="1"/>
  <c r="M249" i="5" s="1"/>
  <c r="M249" i="2"/>
  <c r="I257" i="5"/>
  <c r="L257" i="5" s="1"/>
  <c r="M257" i="5" s="1"/>
  <c r="M257" i="2"/>
  <c r="I265" i="5"/>
  <c r="L265" i="5" s="1"/>
  <c r="M265" i="5" s="1"/>
  <c r="M265" i="2"/>
  <c r="I273" i="5"/>
  <c r="L273" i="5" s="1"/>
  <c r="M273" i="5" s="1"/>
  <c r="M273" i="2"/>
  <c r="I282" i="5"/>
  <c r="L282" i="5" s="1"/>
  <c r="M282" i="5" s="1"/>
  <c r="M282" i="2"/>
  <c r="I290" i="5"/>
  <c r="L290" i="5" s="1"/>
  <c r="M290" i="5" s="1"/>
  <c r="M290" i="2"/>
  <c r="I298" i="5"/>
  <c r="L298" i="5" s="1"/>
  <c r="M298" i="5" s="1"/>
  <c r="M298" i="2"/>
  <c r="I306" i="5"/>
  <c r="L306" i="5" s="1"/>
  <c r="M306" i="5" s="1"/>
  <c r="M306" i="2"/>
  <c r="I314" i="5"/>
  <c r="L314" i="5" s="1"/>
  <c r="M314" i="5" s="1"/>
  <c r="M314" i="2"/>
  <c r="I323" i="5"/>
  <c r="L323" i="5" s="1"/>
  <c r="M323" i="5" s="1"/>
  <c r="M323" i="2"/>
  <c r="I331" i="5"/>
  <c r="L331" i="5" s="1"/>
  <c r="M331" i="5" s="1"/>
  <c r="M331" i="2"/>
  <c r="I339" i="5"/>
  <c r="L339" i="5" s="1"/>
  <c r="M339" i="5" s="1"/>
  <c r="M339" i="2"/>
  <c r="I347" i="5"/>
  <c r="L347" i="5" s="1"/>
  <c r="M347" i="5" s="1"/>
  <c r="M347" i="2"/>
  <c r="M355" i="2"/>
  <c r="I355" i="5"/>
  <c r="L355" i="5" s="1"/>
  <c r="M355" i="5" s="1"/>
  <c r="I363" i="5"/>
  <c r="L363" i="5" s="1"/>
  <c r="M363" i="5" s="1"/>
  <c r="M363" i="2"/>
  <c r="I371" i="5"/>
  <c r="L371" i="5" s="1"/>
  <c r="M371" i="5" s="1"/>
  <c r="M371" i="2"/>
  <c r="I379" i="5"/>
  <c r="L379" i="5" s="1"/>
  <c r="M379" i="5" s="1"/>
  <c r="M379" i="2"/>
  <c r="I387" i="5"/>
  <c r="L387" i="5" s="1"/>
  <c r="M387" i="5" s="1"/>
  <c r="M387" i="2"/>
  <c r="I395" i="5"/>
  <c r="L395" i="5" s="1"/>
  <c r="M395" i="5" s="1"/>
  <c r="M395" i="2"/>
  <c r="I403" i="5"/>
  <c r="L403" i="5" s="1"/>
  <c r="M403" i="5" s="1"/>
  <c r="M403" i="2"/>
  <c r="I411" i="5"/>
  <c r="L411" i="5" s="1"/>
  <c r="M411" i="5" s="1"/>
  <c r="M411" i="2"/>
  <c r="M419" i="2"/>
  <c r="I419" i="5"/>
  <c r="L419" i="5" s="1"/>
  <c r="M419" i="5" s="1"/>
  <c r="I428" i="5"/>
  <c r="L428" i="5" s="1"/>
  <c r="M428" i="5" s="1"/>
  <c r="M428" i="2"/>
  <c r="I436" i="5"/>
  <c r="L436" i="5" s="1"/>
  <c r="M436" i="5" s="1"/>
  <c r="M436" i="2"/>
  <c r="I444" i="5"/>
  <c r="L444" i="5" s="1"/>
  <c r="M444" i="5" s="1"/>
  <c r="M444" i="2"/>
  <c r="I452" i="5"/>
  <c r="L452" i="5" s="1"/>
  <c r="M452" i="5" s="1"/>
  <c r="M452" i="2"/>
  <c r="I460" i="5"/>
  <c r="L460" i="5" s="1"/>
  <c r="M460" i="5" s="1"/>
  <c r="M460" i="2"/>
  <c r="I468" i="5"/>
  <c r="L468" i="5" s="1"/>
  <c r="M468" i="5" s="1"/>
  <c r="M468" i="2"/>
  <c r="I476" i="5"/>
  <c r="L476" i="5" s="1"/>
  <c r="M476" i="5" s="1"/>
  <c r="M476" i="2"/>
  <c r="I484" i="5"/>
  <c r="L484" i="5" s="1"/>
  <c r="M484" i="5" s="1"/>
  <c r="M484" i="2"/>
  <c r="I492" i="5"/>
  <c r="L492" i="5" s="1"/>
  <c r="M492" i="5" s="1"/>
  <c r="M492" i="2"/>
  <c r="I500" i="5"/>
  <c r="L500" i="5" s="1"/>
  <c r="M500" i="5" s="1"/>
  <c r="M500" i="2"/>
  <c r="I10" i="5"/>
  <c r="L10" i="5" s="1"/>
  <c r="M10" i="5" s="1"/>
  <c r="M10" i="2"/>
  <c r="I18" i="5"/>
  <c r="L18" i="5" s="1"/>
  <c r="M18" i="5" s="1"/>
  <c r="M18" i="2"/>
  <c r="I26" i="5"/>
  <c r="L26" i="5" s="1"/>
  <c r="M26" i="5" s="1"/>
  <c r="M26" i="2"/>
  <c r="I34" i="5"/>
  <c r="L34" i="5" s="1"/>
  <c r="M34" i="5" s="1"/>
  <c r="M34" i="2"/>
  <c r="I42" i="5"/>
  <c r="L42" i="5" s="1"/>
  <c r="M42" i="5" s="1"/>
  <c r="M42" i="2"/>
  <c r="I50" i="5"/>
  <c r="L50" i="5" s="1"/>
  <c r="M50" i="5" s="1"/>
  <c r="M50" i="2"/>
  <c r="I58" i="5"/>
  <c r="L58" i="5" s="1"/>
  <c r="M58" i="5" s="1"/>
  <c r="M58" i="2"/>
  <c r="I66" i="5"/>
  <c r="L66" i="5" s="1"/>
  <c r="M66" i="5" s="1"/>
  <c r="M66" i="2"/>
  <c r="I74" i="5"/>
  <c r="L74" i="5" s="1"/>
  <c r="M74" i="5" s="1"/>
  <c r="M74" i="2"/>
  <c r="I83" i="5"/>
  <c r="L83" i="5" s="1"/>
  <c r="M83" i="5" s="1"/>
  <c r="M83" i="2"/>
  <c r="I92" i="5"/>
  <c r="L92" i="5" s="1"/>
  <c r="M92" i="5" s="1"/>
  <c r="M92" i="2"/>
  <c r="I100" i="5"/>
  <c r="L100" i="5" s="1"/>
  <c r="M100" i="5" s="1"/>
  <c r="M100" i="2"/>
  <c r="I108" i="5"/>
  <c r="L108" i="5" s="1"/>
  <c r="M108" i="5" s="1"/>
  <c r="M108" i="2"/>
  <c r="I116" i="5"/>
  <c r="L116" i="5" s="1"/>
  <c r="M116" i="5" s="1"/>
  <c r="M116" i="2"/>
  <c r="I124" i="5"/>
  <c r="L124" i="5" s="1"/>
  <c r="M124" i="5" s="1"/>
  <c r="M124" i="2"/>
  <c r="I132" i="5"/>
  <c r="L132" i="5" s="1"/>
  <c r="M132" i="5" s="1"/>
  <c r="M132" i="2"/>
  <c r="I140" i="5"/>
  <c r="L140" i="5" s="1"/>
  <c r="M140" i="5" s="1"/>
  <c r="M140" i="2"/>
  <c r="I148" i="5"/>
  <c r="L148" i="5" s="1"/>
  <c r="M148" i="5" s="1"/>
  <c r="M148" i="2"/>
  <c r="I156" i="5"/>
  <c r="L156" i="5" s="1"/>
  <c r="M156" i="5" s="1"/>
  <c r="M156" i="2"/>
  <c r="I164" i="5"/>
  <c r="L164" i="5" s="1"/>
  <c r="M164" i="5" s="1"/>
  <c r="M164" i="2"/>
  <c r="I172" i="5"/>
  <c r="L172" i="5" s="1"/>
  <c r="M172" i="5" s="1"/>
  <c r="M172" i="2"/>
  <c r="I180" i="5"/>
  <c r="L180" i="5" s="1"/>
  <c r="M180" i="5" s="1"/>
  <c r="M180" i="2"/>
  <c r="I188" i="5"/>
  <c r="L188" i="5" s="1"/>
  <c r="M188" i="5" s="1"/>
  <c r="M188" i="2"/>
  <c r="I196" i="5"/>
  <c r="L196" i="5" s="1"/>
  <c r="M196" i="5" s="1"/>
  <c r="M196" i="2"/>
  <c r="I204" i="5"/>
  <c r="L204" i="5" s="1"/>
  <c r="M204" i="5" s="1"/>
  <c r="M204" i="2"/>
  <c r="I212" i="5"/>
  <c r="L212" i="5" s="1"/>
  <c r="M212" i="5" s="1"/>
  <c r="M212" i="2"/>
  <c r="I220" i="5"/>
  <c r="L220" i="5" s="1"/>
  <c r="M220" i="5" s="1"/>
  <c r="M220" i="2"/>
  <c r="I228" i="5"/>
  <c r="L228" i="5" s="1"/>
  <c r="M228" i="5" s="1"/>
  <c r="M228" i="2"/>
  <c r="I236" i="5"/>
  <c r="L236" i="5" s="1"/>
  <c r="M236" i="5" s="1"/>
  <c r="M236" i="2"/>
  <c r="I244" i="5"/>
  <c r="L244" i="5" s="1"/>
  <c r="M244" i="5" s="1"/>
  <c r="M244" i="2"/>
  <c r="I252" i="5"/>
  <c r="L252" i="5" s="1"/>
  <c r="M252" i="5" s="1"/>
  <c r="M252" i="2"/>
  <c r="I260" i="5"/>
  <c r="L260" i="5" s="1"/>
  <c r="M260" i="5" s="1"/>
  <c r="M260" i="2"/>
  <c r="I268" i="5"/>
  <c r="L268" i="5" s="1"/>
  <c r="M268" i="5" s="1"/>
  <c r="M268" i="2"/>
  <c r="I277" i="5"/>
  <c r="L277" i="5" s="1"/>
  <c r="M277" i="5" s="1"/>
  <c r="M277" i="2"/>
  <c r="I285" i="5"/>
  <c r="L285" i="5" s="1"/>
  <c r="M285" i="5" s="1"/>
  <c r="M285" i="2"/>
  <c r="I293" i="5"/>
  <c r="L293" i="5" s="1"/>
  <c r="M293" i="5" s="1"/>
  <c r="M293" i="2"/>
  <c r="I301" i="5"/>
  <c r="L301" i="5" s="1"/>
  <c r="M301" i="5" s="1"/>
  <c r="M301" i="2"/>
  <c r="I309" i="5"/>
  <c r="L309" i="5" s="1"/>
  <c r="M309" i="5" s="1"/>
  <c r="M309" i="2"/>
  <c r="I318" i="5"/>
  <c r="L318" i="5" s="1"/>
  <c r="M318" i="5" s="1"/>
  <c r="M318" i="2"/>
  <c r="I326" i="5"/>
  <c r="L326" i="5" s="1"/>
  <c r="M326" i="5" s="1"/>
  <c r="M326" i="2"/>
  <c r="I334" i="5"/>
  <c r="L334" i="5" s="1"/>
  <c r="M334" i="5" s="1"/>
  <c r="M334" i="2"/>
  <c r="I342" i="5"/>
  <c r="L342" i="5" s="1"/>
  <c r="M342" i="5" s="1"/>
  <c r="M342" i="2"/>
  <c r="I350" i="5"/>
  <c r="L350" i="5" s="1"/>
  <c r="M350" i="5" s="1"/>
  <c r="M350" i="2"/>
  <c r="I358" i="5"/>
  <c r="L358" i="5" s="1"/>
  <c r="M358" i="5" s="1"/>
  <c r="M358" i="2"/>
  <c r="I366" i="5"/>
  <c r="L366" i="5" s="1"/>
  <c r="M366" i="5" s="1"/>
  <c r="M366" i="2"/>
  <c r="M374" i="2"/>
  <c r="I374" i="5"/>
  <c r="L374" i="5" s="1"/>
  <c r="M374" i="5" s="1"/>
  <c r="I382" i="5"/>
  <c r="L382" i="5" s="1"/>
  <c r="M382" i="5" s="1"/>
  <c r="M382" i="2"/>
  <c r="I390" i="5"/>
  <c r="L390" i="5" s="1"/>
  <c r="M390" i="5" s="1"/>
  <c r="M390" i="2"/>
  <c r="I398" i="5"/>
  <c r="L398" i="5" s="1"/>
  <c r="M398" i="5" s="1"/>
  <c r="M398" i="2"/>
  <c r="I406" i="5"/>
  <c r="L406" i="5" s="1"/>
  <c r="M406" i="5" s="1"/>
  <c r="M406" i="2"/>
  <c r="I414" i="5"/>
  <c r="L414" i="5" s="1"/>
  <c r="M414" i="5" s="1"/>
  <c r="M414" i="2"/>
  <c r="I423" i="5"/>
  <c r="L423" i="5" s="1"/>
  <c r="M423" i="5" s="1"/>
  <c r="M423" i="2"/>
  <c r="I431" i="5"/>
  <c r="L431" i="5" s="1"/>
  <c r="M431" i="5" s="1"/>
  <c r="M431" i="2"/>
  <c r="I439" i="5"/>
  <c r="L439" i="5" s="1"/>
  <c r="M439" i="5" s="1"/>
  <c r="M439" i="2"/>
  <c r="I447" i="5"/>
  <c r="L447" i="5" s="1"/>
  <c r="M447" i="5" s="1"/>
  <c r="M447" i="2"/>
  <c r="I455" i="5"/>
  <c r="L455" i="5" s="1"/>
  <c r="M455" i="5" s="1"/>
  <c r="M455" i="2"/>
  <c r="I463" i="5"/>
  <c r="L463" i="5" s="1"/>
  <c r="M463" i="5" s="1"/>
  <c r="M463" i="2"/>
  <c r="I471" i="5"/>
  <c r="L471" i="5" s="1"/>
  <c r="M471" i="5" s="1"/>
  <c r="M471" i="2"/>
  <c r="I479" i="5"/>
  <c r="L479" i="5" s="1"/>
  <c r="M479" i="5" s="1"/>
  <c r="M479" i="2"/>
  <c r="I487" i="5"/>
  <c r="L487" i="5" s="1"/>
  <c r="M487" i="5" s="1"/>
  <c r="M487" i="2"/>
  <c r="I495" i="5"/>
  <c r="L495" i="5" s="1"/>
  <c r="M495" i="5" s="1"/>
  <c r="M495" i="2"/>
  <c r="I503" i="5"/>
  <c r="L503" i="5" s="1"/>
  <c r="M503" i="5" s="1"/>
  <c r="M503" i="2"/>
  <c r="I78" i="5"/>
  <c r="L78" i="5" s="1"/>
  <c r="M78" i="5" s="1"/>
  <c r="M78" i="2"/>
  <c r="J4" i="2"/>
  <c r="O341" i="9"/>
  <c r="N70" i="9"/>
  <c r="Q70" i="9"/>
  <c r="N174" i="9"/>
  <c r="Q174" i="9"/>
  <c r="I13" i="10"/>
  <c r="P13" i="9"/>
  <c r="N354" i="9"/>
  <c r="Q354" i="9"/>
  <c r="N320" i="9"/>
  <c r="Q320" i="9"/>
  <c r="N194" i="9"/>
  <c r="Q194" i="9"/>
  <c r="N470" i="9"/>
  <c r="Q470" i="9"/>
  <c r="N330" i="9"/>
  <c r="Q330" i="9"/>
  <c r="N202" i="9"/>
  <c r="Q202" i="9"/>
  <c r="N294" i="9"/>
  <c r="Q294" i="9"/>
  <c r="N168" i="9"/>
  <c r="Q168" i="9"/>
  <c r="N122" i="9"/>
  <c r="Q122" i="9"/>
  <c r="N38" i="9"/>
  <c r="Q38" i="9"/>
  <c r="N130" i="9"/>
  <c r="Q130" i="9"/>
  <c r="N82" i="9"/>
  <c r="Q82" i="9"/>
  <c r="N196" i="9"/>
  <c r="Q196" i="9"/>
  <c r="N396" i="9"/>
  <c r="Q396" i="9"/>
  <c r="N498" i="9"/>
  <c r="Q498" i="9"/>
  <c r="N466" i="9"/>
  <c r="Q466" i="9"/>
  <c r="N434" i="9"/>
  <c r="Q434" i="9"/>
  <c r="N16" i="9"/>
  <c r="Q16" i="9"/>
  <c r="N416" i="9"/>
  <c r="Q416" i="9"/>
  <c r="I63" i="10"/>
  <c r="P63" i="9"/>
  <c r="I295" i="10"/>
  <c r="P295" i="9"/>
  <c r="O12" i="9"/>
  <c r="O132" i="9"/>
  <c r="I141" i="10"/>
  <c r="P141" i="9"/>
  <c r="O164" i="9"/>
  <c r="I177" i="10"/>
  <c r="P177" i="9"/>
  <c r="I235" i="10"/>
  <c r="P235" i="9"/>
  <c r="I33" i="10"/>
  <c r="P33" i="9"/>
  <c r="O60" i="9"/>
  <c r="O68" i="9"/>
  <c r="O75" i="9"/>
  <c r="O109" i="9"/>
  <c r="O136" i="9"/>
  <c r="O169" i="9"/>
  <c r="O185" i="9"/>
  <c r="O220" i="9"/>
  <c r="O228" i="9"/>
  <c r="O236" i="9"/>
  <c r="O281" i="9"/>
  <c r="O481" i="9"/>
  <c r="O493" i="9"/>
  <c r="O417" i="9"/>
  <c r="O449" i="9"/>
  <c r="O461" i="9"/>
  <c r="O472" i="9"/>
  <c r="O48" i="9"/>
  <c r="O30" i="9"/>
  <c r="O42" i="9"/>
  <c r="O46" i="9"/>
  <c r="O62" i="9"/>
  <c r="O102" i="9"/>
  <c r="O146" i="9"/>
  <c r="O182" i="9"/>
  <c r="O194" i="9"/>
  <c r="O218" i="9"/>
  <c r="O222" i="9"/>
  <c r="O354" i="9"/>
  <c r="O386" i="9"/>
  <c r="O450" i="9"/>
  <c r="O494" i="9"/>
  <c r="P39" i="9"/>
  <c r="I47" i="10"/>
  <c r="P47" i="9"/>
  <c r="I74" i="10"/>
  <c r="P74" i="9"/>
  <c r="I79" i="10"/>
  <c r="P79" i="9"/>
  <c r="I107" i="10"/>
  <c r="P107" i="9"/>
  <c r="P119" i="9"/>
  <c r="I131" i="10"/>
  <c r="P131" i="9"/>
  <c r="P139" i="9"/>
  <c r="I155" i="10"/>
  <c r="P155" i="9"/>
  <c r="I175" i="10"/>
  <c r="P175" i="9"/>
  <c r="I187" i="10"/>
  <c r="P187" i="9"/>
  <c r="P195" i="9"/>
  <c r="P203" i="9"/>
  <c r="I219" i="10"/>
  <c r="P219" i="9"/>
  <c r="I231" i="10"/>
  <c r="P231" i="9"/>
  <c r="P247" i="9"/>
  <c r="I267" i="10"/>
  <c r="P267" i="9"/>
  <c r="P299" i="9"/>
  <c r="P303" i="9"/>
  <c r="P311" i="9"/>
  <c r="I327" i="10"/>
  <c r="P327" i="9"/>
  <c r="I351" i="10"/>
  <c r="P351" i="9"/>
  <c r="I379" i="10"/>
  <c r="P379" i="9"/>
  <c r="P427" i="9"/>
  <c r="P451" i="9"/>
  <c r="I471" i="10"/>
  <c r="P471" i="9"/>
  <c r="I487" i="10"/>
  <c r="P487" i="9"/>
  <c r="N8" i="9"/>
  <c r="Q8" i="9"/>
  <c r="N28" i="9"/>
  <c r="Q28" i="9"/>
  <c r="N32" i="9"/>
  <c r="Q32" i="9"/>
  <c r="N36" i="9"/>
  <c r="Q36" i="9"/>
  <c r="N40" i="9"/>
  <c r="Q40" i="9"/>
  <c r="N44" i="9"/>
  <c r="Q44" i="9"/>
  <c r="N52" i="9"/>
  <c r="Q52" i="9"/>
  <c r="N56" i="9"/>
  <c r="Q56" i="9"/>
  <c r="N84" i="9"/>
  <c r="Q84" i="9"/>
  <c r="N88" i="9"/>
  <c r="Q88" i="9"/>
  <c r="N124" i="9"/>
  <c r="Q124" i="9"/>
  <c r="N128" i="9"/>
  <c r="Q128" i="9"/>
  <c r="N152" i="9"/>
  <c r="Q152" i="9"/>
  <c r="N156" i="9"/>
  <c r="Q156" i="9"/>
  <c r="N160" i="9"/>
  <c r="Q160" i="9"/>
  <c r="N176" i="9"/>
  <c r="Q176" i="9"/>
  <c r="N180" i="9"/>
  <c r="Q180" i="9"/>
  <c r="N192" i="9"/>
  <c r="Q192" i="9"/>
  <c r="N212" i="9"/>
  <c r="Q212" i="9"/>
  <c r="N224" i="9"/>
  <c r="Q224" i="9"/>
  <c r="N232" i="9"/>
  <c r="Q232" i="9"/>
  <c r="N240" i="9"/>
  <c r="Q240" i="9"/>
  <c r="N244" i="9"/>
  <c r="Q244" i="9"/>
  <c r="N248" i="9"/>
  <c r="Q248" i="9"/>
  <c r="N264" i="9"/>
  <c r="Q264" i="9"/>
  <c r="N276" i="9"/>
  <c r="Q276" i="9"/>
  <c r="N280" i="9"/>
  <c r="Q280" i="9"/>
  <c r="N284" i="9"/>
  <c r="Q284" i="9"/>
  <c r="N288" i="9"/>
  <c r="Q288" i="9"/>
  <c r="N292" i="9"/>
  <c r="Q292" i="9"/>
  <c r="N304" i="9"/>
  <c r="Q304" i="9"/>
  <c r="N312" i="9"/>
  <c r="Q312" i="9"/>
  <c r="N316" i="9"/>
  <c r="Q316" i="9"/>
  <c r="N324" i="9"/>
  <c r="Q324" i="9"/>
  <c r="N328" i="9"/>
  <c r="Q328" i="9"/>
  <c r="N336" i="9"/>
  <c r="Q336" i="9"/>
  <c r="N340" i="9"/>
  <c r="Q340" i="9"/>
  <c r="N344" i="9"/>
  <c r="Q344" i="9"/>
  <c r="N348" i="9"/>
  <c r="Q348" i="9"/>
  <c r="N360" i="9"/>
  <c r="Q360" i="9"/>
  <c r="N388" i="9"/>
  <c r="Q388" i="9"/>
  <c r="N392" i="9"/>
  <c r="Q392" i="9"/>
  <c r="N404" i="9"/>
  <c r="Q404" i="9"/>
  <c r="N408" i="9"/>
  <c r="Q408" i="9"/>
  <c r="N420" i="9"/>
  <c r="Q420" i="9"/>
  <c r="N424" i="9"/>
  <c r="Q424" i="9"/>
  <c r="N440" i="9"/>
  <c r="Q440" i="9"/>
  <c r="N456" i="9"/>
  <c r="Q456" i="9"/>
  <c r="N460" i="9"/>
  <c r="Q460" i="9"/>
  <c r="N472" i="9"/>
  <c r="Q472" i="9"/>
  <c r="N476" i="9"/>
  <c r="Q476" i="9"/>
  <c r="N488" i="9"/>
  <c r="Q488" i="9"/>
  <c r="N492" i="9"/>
  <c r="Q492" i="9"/>
  <c r="P293" i="9"/>
  <c r="P29" i="9"/>
  <c r="N46" i="9"/>
  <c r="Q46" i="9"/>
  <c r="N478" i="9"/>
  <c r="Q478" i="9"/>
  <c r="N414" i="9"/>
  <c r="Q414" i="9"/>
  <c r="N178" i="9"/>
  <c r="Q178" i="9"/>
  <c r="N314" i="9"/>
  <c r="Q314" i="9"/>
  <c r="N250" i="9"/>
  <c r="Q250" i="9"/>
  <c r="N262" i="9"/>
  <c r="Q262" i="9"/>
  <c r="N154" i="9"/>
  <c r="Q154" i="9"/>
  <c r="N106" i="9"/>
  <c r="Q106" i="9"/>
  <c r="N78" i="9"/>
  <c r="Q78" i="9"/>
  <c r="N34" i="9"/>
  <c r="Q34" i="9"/>
  <c r="N162" i="9"/>
  <c r="Q162" i="9"/>
  <c r="N114" i="9"/>
  <c r="Q114" i="9"/>
  <c r="N80" i="9"/>
  <c r="Q80" i="9"/>
  <c r="N18" i="9"/>
  <c r="Q18" i="9"/>
  <c r="N300" i="9"/>
  <c r="Q300" i="9"/>
  <c r="N164" i="9"/>
  <c r="Q164" i="9"/>
  <c r="N500" i="9"/>
  <c r="Q500" i="9"/>
  <c r="N193" i="9"/>
  <c r="Q193" i="9"/>
  <c r="N490" i="9"/>
  <c r="Q490" i="9"/>
  <c r="N426" i="9"/>
  <c r="Q426" i="9"/>
  <c r="N6" i="9"/>
  <c r="Q6" i="9"/>
  <c r="N384" i="9"/>
  <c r="Q384" i="9"/>
  <c r="O13" i="9"/>
  <c r="O52" i="9"/>
  <c r="O97" i="9"/>
  <c r="N166" i="9"/>
  <c r="Q166" i="9"/>
  <c r="P213" i="9"/>
  <c r="N270" i="9"/>
  <c r="Q270" i="9"/>
  <c r="P301" i="9"/>
  <c r="O21" i="9"/>
  <c r="O69" i="9"/>
  <c r="O76" i="9"/>
  <c r="N86" i="9"/>
  <c r="Q86" i="9"/>
  <c r="N118" i="9"/>
  <c r="Q118" i="9"/>
  <c r="O140" i="9"/>
  <c r="O149" i="9"/>
  <c r="I163" i="10"/>
  <c r="P163" i="9"/>
  <c r="O180" i="9"/>
  <c r="O188" i="9"/>
  <c r="O196" i="9"/>
  <c r="O205" i="9"/>
  <c r="I261" i="10"/>
  <c r="P261" i="9"/>
  <c r="O276" i="9"/>
  <c r="P325" i="9"/>
  <c r="O485" i="9"/>
  <c r="O496" i="9"/>
  <c r="O345" i="9"/>
  <c r="O389" i="9"/>
  <c r="O432" i="9"/>
  <c r="O372" i="9"/>
  <c r="O27" i="9"/>
  <c r="O39" i="9"/>
  <c r="O103" i="9"/>
  <c r="O155" i="9"/>
  <c r="O163" i="9"/>
  <c r="O175" i="9"/>
  <c r="O179" i="9"/>
  <c r="O187" i="9"/>
  <c r="O191" i="9"/>
  <c r="O203" i="9"/>
  <c r="O207" i="9"/>
  <c r="O279" i="9"/>
  <c r="O351" i="9"/>
  <c r="O383" i="9"/>
  <c r="O399" i="9"/>
  <c r="O407" i="9"/>
  <c r="P12" i="9"/>
  <c r="I16" i="10"/>
  <c r="P16" i="9"/>
  <c r="I40" i="10"/>
  <c r="P40" i="9"/>
  <c r="I75" i="10"/>
  <c r="P75" i="9"/>
  <c r="I108" i="10"/>
  <c r="P108" i="9"/>
  <c r="I116" i="10"/>
  <c r="P116" i="9"/>
  <c r="P144" i="9"/>
  <c r="I152" i="10"/>
  <c r="P152" i="9"/>
  <c r="I180" i="10"/>
  <c r="P180" i="9"/>
  <c r="I192" i="10"/>
  <c r="P192" i="9"/>
  <c r="P200" i="9"/>
  <c r="I212" i="10"/>
  <c r="P212" i="9"/>
  <c r="I248" i="10"/>
  <c r="P248" i="9"/>
  <c r="I252" i="10"/>
  <c r="P252" i="9"/>
  <c r="I260" i="10"/>
  <c r="P260" i="9"/>
  <c r="P272" i="9"/>
  <c r="P276" i="9"/>
  <c r="I280" i="10"/>
  <c r="P280" i="9"/>
  <c r="I304" i="10"/>
  <c r="P304" i="9"/>
  <c r="P344" i="9"/>
  <c r="P360" i="9"/>
  <c r="P368" i="9"/>
  <c r="P400" i="9"/>
  <c r="P432" i="9"/>
  <c r="P440" i="9"/>
  <c r="N5" i="9"/>
  <c r="Q5" i="9"/>
  <c r="N9" i="9"/>
  <c r="Q9" i="9"/>
  <c r="N17" i="9"/>
  <c r="Q17" i="9"/>
  <c r="N21" i="9"/>
  <c r="Q21" i="9"/>
  <c r="N29" i="9"/>
  <c r="Q29" i="9"/>
  <c r="N33" i="9"/>
  <c r="Q33" i="9"/>
  <c r="N41" i="9"/>
  <c r="Q41" i="9"/>
  <c r="N45" i="9"/>
  <c r="Q45" i="9"/>
  <c r="N49" i="9"/>
  <c r="Q49" i="9"/>
  <c r="N53" i="9"/>
  <c r="Q53" i="9"/>
  <c r="N57" i="9"/>
  <c r="Q57" i="9"/>
  <c r="N61" i="9"/>
  <c r="Q61" i="9"/>
  <c r="N65" i="9"/>
  <c r="Q65" i="9"/>
  <c r="N69" i="9"/>
  <c r="Q69" i="9"/>
  <c r="N72" i="9"/>
  <c r="Q72" i="9"/>
  <c r="N76" i="9"/>
  <c r="Q76" i="9"/>
  <c r="N85" i="9"/>
  <c r="Q85" i="9"/>
  <c r="N89" i="9"/>
  <c r="Q89" i="9"/>
  <c r="N97" i="9"/>
  <c r="Q97" i="9"/>
  <c r="N109" i="9"/>
  <c r="Q109" i="9"/>
  <c r="N117" i="9"/>
  <c r="Q117" i="9"/>
  <c r="N121" i="9"/>
  <c r="Q121" i="9"/>
  <c r="N129" i="9"/>
  <c r="Q129" i="9"/>
  <c r="N133" i="9"/>
  <c r="Q133" i="9"/>
  <c r="N137" i="9"/>
  <c r="Q137" i="9"/>
  <c r="N145" i="9"/>
  <c r="Q145" i="9"/>
  <c r="N149" i="9"/>
  <c r="Q149" i="9"/>
  <c r="N153" i="9"/>
  <c r="Q153" i="9"/>
  <c r="N161" i="9"/>
  <c r="Q161" i="9"/>
  <c r="N165" i="9"/>
  <c r="Q165" i="9"/>
  <c r="N173" i="9"/>
  <c r="Q173" i="9"/>
  <c r="N177" i="9"/>
  <c r="Q177" i="9"/>
  <c r="N181" i="9"/>
  <c r="Q181" i="9"/>
  <c r="N185" i="9"/>
  <c r="Q185" i="9"/>
  <c r="N189" i="9"/>
  <c r="Q189" i="9"/>
  <c r="N197" i="9"/>
  <c r="Q197" i="9"/>
  <c r="N201" i="9"/>
  <c r="Q201" i="9"/>
  <c r="N205" i="9"/>
  <c r="Q205" i="9"/>
  <c r="N213" i="9"/>
  <c r="Q213" i="9"/>
  <c r="N217" i="9"/>
  <c r="Q217" i="9"/>
  <c r="N225" i="9"/>
  <c r="Q225" i="9"/>
  <c r="N229" i="9"/>
  <c r="Q229" i="9"/>
  <c r="N241" i="9"/>
  <c r="Q241" i="9"/>
  <c r="N245" i="9"/>
  <c r="Q245" i="9"/>
  <c r="N249" i="9"/>
  <c r="Q249" i="9"/>
  <c r="N253" i="9"/>
  <c r="Q253" i="9"/>
  <c r="N265" i="9"/>
  <c r="Q265" i="9"/>
  <c r="N269" i="9"/>
  <c r="Q269" i="9"/>
  <c r="N273" i="9"/>
  <c r="Q273" i="9"/>
  <c r="N277" i="9"/>
  <c r="Q277" i="9"/>
  <c r="N281" i="9"/>
  <c r="Q281" i="9"/>
  <c r="N285" i="9"/>
  <c r="Q285" i="9"/>
  <c r="N289" i="9"/>
  <c r="Q289" i="9"/>
  <c r="N297" i="9"/>
  <c r="Q297" i="9"/>
  <c r="N301" i="9"/>
  <c r="Q301" i="9"/>
  <c r="N305" i="9"/>
  <c r="Q305" i="9"/>
  <c r="N309" i="9"/>
  <c r="Q309" i="9"/>
  <c r="N313" i="9"/>
  <c r="Q313" i="9"/>
  <c r="N317" i="9"/>
  <c r="Q317" i="9"/>
  <c r="N321" i="9"/>
  <c r="Q321" i="9"/>
  <c r="N325" i="9"/>
  <c r="Q325" i="9"/>
  <c r="N329" i="9"/>
  <c r="Q329" i="9"/>
  <c r="N333" i="9"/>
  <c r="Q333" i="9"/>
  <c r="N341" i="9"/>
  <c r="Q341" i="9"/>
  <c r="N345" i="9"/>
  <c r="Q345" i="9"/>
  <c r="N349" i="9"/>
  <c r="Q349" i="9"/>
  <c r="N357" i="9"/>
  <c r="Q357" i="9"/>
  <c r="N361" i="9"/>
  <c r="Q361" i="9"/>
  <c r="N369" i="9"/>
  <c r="Q369" i="9"/>
  <c r="N381" i="9"/>
  <c r="Q381" i="9"/>
  <c r="N385" i="9"/>
  <c r="Q385" i="9"/>
  <c r="N397" i="9"/>
  <c r="Q397" i="9"/>
  <c r="N405" i="9"/>
  <c r="Q405" i="9"/>
  <c r="N413" i="9"/>
  <c r="Q413" i="9"/>
  <c r="N437" i="9"/>
  <c r="Q437" i="9"/>
  <c r="N449" i="9"/>
  <c r="Q449" i="9"/>
  <c r="N457" i="9"/>
  <c r="Q457" i="9"/>
  <c r="N461" i="9"/>
  <c r="Q461" i="9"/>
  <c r="N473" i="9"/>
  <c r="Q473" i="9"/>
  <c r="N477" i="9"/>
  <c r="Q477" i="9"/>
  <c r="N481" i="9"/>
  <c r="Q481" i="9"/>
  <c r="N485" i="9"/>
  <c r="Q485" i="9"/>
  <c r="N493" i="9"/>
  <c r="Q493" i="9"/>
  <c r="N497" i="9"/>
  <c r="Q497" i="9"/>
  <c r="N501" i="9"/>
  <c r="Q501" i="9"/>
  <c r="N23" i="9"/>
  <c r="Q23" i="9"/>
  <c r="N382" i="9"/>
  <c r="Q382" i="9"/>
  <c r="O193" i="9"/>
  <c r="N302" i="9"/>
  <c r="Q302" i="9"/>
  <c r="N286" i="9"/>
  <c r="Q286" i="9"/>
  <c r="N374" i="9"/>
  <c r="Q374" i="9"/>
  <c r="N246" i="9"/>
  <c r="Q246" i="9"/>
  <c r="N142" i="9"/>
  <c r="Q142" i="9"/>
  <c r="N334" i="9"/>
  <c r="Q334" i="9"/>
  <c r="N398" i="9"/>
  <c r="Q398" i="9"/>
  <c r="N338" i="9"/>
  <c r="Q338" i="9"/>
  <c r="N290" i="9"/>
  <c r="Q290" i="9"/>
  <c r="N226" i="9"/>
  <c r="Q226" i="9"/>
  <c r="N170" i="9"/>
  <c r="Q170" i="9"/>
  <c r="N438" i="9"/>
  <c r="Q438" i="9"/>
  <c r="N362" i="9"/>
  <c r="Q362" i="9"/>
  <c r="N234" i="9"/>
  <c r="Q234" i="9"/>
  <c r="N358" i="9"/>
  <c r="Q358" i="9"/>
  <c r="N230" i="9"/>
  <c r="Q230" i="9"/>
  <c r="N138" i="9"/>
  <c r="Q138" i="9"/>
  <c r="N104" i="9"/>
  <c r="Q104" i="9"/>
  <c r="N58" i="9"/>
  <c r="Q58" i="9"/>
  <c r="N30" i="9"/>
  <c r="Q30" i="9"/>
  <c r="N66" i="9"/>
  <c r="Q66" i="9"/>
  <c r="N126" i="9"/>
  <c r="Q126" i="9"/>
  <c r="N260" i="9"/>
  <c r="Q260" i="9"/>
  <c r="N132" i="9"/>
  <c r="Q132" i="9"/>
  <c r="N482" i="9"/>
  <c r="Q482" i="9"/>
  <c r="N450" i="9"/>
  <c r="Q450" i="9"/>
  <c r="N418" i="9"/>
  <c r="Q418" i="9"/>
  <c r="N480" i="9"/>
  <c r="Q480" i="9"/>
  <c r="P359" i="9"/>
  <c r="I489" i="10"/>
  <c r="P489" i="9"/>
  <c r="O5" i="9"/>
  <c r="O36" i="9"/>
  <c r="O92" i="9"/>
  <c r="O120" i="9"/>
  <c r="N134" i="9"/>
  <c r="Q134" i="9"/>
  <c r="P169" i="9"/>
  <c r="I221" i="10"/>
  <c r="P221" i="9"/>
  <c r="P97" i="9"/>
  <c r="O141" i="9"/>
  <c r="N150" i="9"/>
  <c r="Q150" i="9"/>
  <c r="O181" i="9"/>
  <c r="O189" i="9"/>
  <c r="O197" i="9"/>
  <c r="O216" i="9"/>
  <c r="O224" i="9"/>
  <c r="P357" i="9"/>
  <c r="O488" i="9"/>
  <c r="O360" i="9"/>
  <c r="O381" i="9"/>
  <c r="O392" i="9"/>
  <c r="O401" i="9"/>
  <c r="O460" i="9"/>
  <c r="O396" i="9"/>
  <c r="O364" i="9"/>
  <c r="O165" i="9"/>
  <c r="O16" i="9"/>
  <c r="I17" i="10"/>
  <c r="P17" i="9"/>
  <c r="I37" i="10"/>
  <c r="P37" i="9"/>
  <c r="I41" i="10"/>
  <c r="P41" i="9"/>
  <c r="P49" i="9"/>
  <c r="P69" i="9"/>
  <c r="P93" i="9"/>
  <c r="P101" i="9"/>
  <c r="I105" i="10"/>
  <c r="P105" i="9"/>
  <c r="I125" i="10"/>
  <c r="P125" i="9"/>
  <c r="P145" i="9"/>
  <c r="I193" i="10"/>
  <c r="P193" i="9"/>
  <c r="I241" i="10"/>
  <c r="P241" i="9"/>
  <c r="I245" i="10"/>
  <c r="P245" i="9"/>
  <c r="P273" i="9"/>
  <c r="P285" i="9"/>
  <c r="P305" i="9"/>
  <c r="I397" i="10"/>
  <c r="P397" i="9"/>
  <c r="I465" i="10"/>
  <c r="P465" i="9"/>
  <c r="P493" i="9"/>
  <c r="I501" i="10"/>
  <c r="P501" i="9"/>
  <c r="N48" i="9"/>
  <c r="Q48" i="9"/>
  <c r="N22" i="9"/>
  <c r="Q22" i="9"/>
  <c r="N350" i="9"/>
  <c r="Q350" i="9"/>
  <c r="N158" i="9"/>
  <c r="Q158" i="9"/>
  <c r="O365" i="9"/>
  <c r="N206" i="9"/>
  <c r="Q206" i="9"/>
  <c r="N222" i="9"/>
  <c r="Q222" i="9"/>
  <c r="N342" i="9"/>
  <c r="Q342" i="9"/>
  <c r="N110" i="9"/>
  <c r="Q110" i="9"/>
  <c r="O64" i="9"/>
  <c r="N318" i="9"/>
  <c r="Q318" i="9"/>
  <c r="N502" i="9"/>
  <c r="Q502" i="9"/>
  <c r="N446" i="9"/>
  <c r="Q446" i="9"/>
  <c r="N322" i="9"/>
  <c r="Q322" i="9"/>
  <c r="N486" i="9"/>
  <c r="Q486" i="9"/>
  <c r="N346" i="9"/>
  <c r="Q346" i="9"/>
  <c r="N282" i="9"/>
  <c r="Q282" i="9"/>
  <c r="N218" i="9"/>
  <c r="Q218" i="9"/>
  <c r="N326" i="9"/>
  <c r="Q326" i="9"/>
  <c r="N90" i="9"/>
  <c r="Q90" i="9"/>
  <c r="N42" i="9"/>
  <c r="Q42" i="9"/>
  <c r="N26" i="9"/>
  <c r="Q26" i="9"/>
  <c r="N98" i="9"/>
  <c r="Q98" i="9"/>
  <c r="N50" i="9"/>
  <c r="Q50" i="9"/>
  <c r="N100" i="9"/>
  <c r="Q100" i="9"/>
  <c r="N436" i="9"/>
  <c r="Q436" i="9"/>
  <c r="N402" i="9"/>
  <c r="Q402" i="9"/>
  <c r="N59" i="9"/>
  <c r="Q59" i="9"/>
  <c r="N448" i="9"/>
  <c r="Q448" i="9"/>
  <c r="P377" i="9"/>
  <c r="O29" i="9"/>
  <c r="O37" i="9"/>
  <c r="N54" i="9"/>
  <c r="Q54" i="9"/>
  <c r="N102" i="9"/>
  <c r="Q102" i="9"/>
  <c r="O129" i="9"/>
  <c r="I233" i="10"/>
  <c r="P233" i="9"/>
  <c r="O260" i="9"/>
  <c r="O17" i="9"/>
  <c r="O84" i="9"/>
  <c r="P99" i="9"/>
  <c r="O116" i="9"/>
  <c r="O144" i="9"/>
  <c r="O184" i="9"/>
  <c r="O192" i="9"/>
  <c r="O200" i="9"/>
  <c r="O209" i="9"/>
  <c r="O217" i="9"/>
  <c r="O233" i="9"/>
  <c r="O280" i="9"/>
  <c r="O480" i="9"/>
  <c r="N238" i="9"/>
  <c r="Q238" i="9"/>
  <c r="O352" i="9"/>
  <c r="O393" i="9"/>
  <c r="O425" i="9"/>
  <c r="O356" i="9"/>
  <c r="I54" i="10"/>
  <c r="P54" i="9"/>
  <c r="I254" i="10"/>
  <c r="P254" i="9"/>
  <c r="P278" i="9"/>
  <c r="L504" i="14"/>
  <c r="I119" i="10"/>
  <c r="I359" i="10"/>
  <c r="I49" i="10"/>
  <c r="I195" i="10"/>
  <c r="I99" i="10"/>
  <c r="I135" i="10"/>
  <c r="I101" i="10"/>
  <c r="I169" i="10"/>
  <c r="I111" i="10"/>
  <c r="I51" i="10"/>
  <c r="I39" i="10"/>
  <c r="I213" i="10"/>
  <c r="I377" i="10"/>
  <c r="I7" i="10"/>
  <c r="I139" i="10"/>
  <c r="I297" i="10"/>
  <c r="I89" i="10"/>
  <c r="I173" i="10"/>
  <c r="I441" i="10"/>
  <c r="I97" i="10"/>
  <c r="I80" i="10"/>
  <c r="I312" i="10"/>
  <c r="I336" i="10"/>
  <c r="I161" i="10"/>
  <c r="I148" i="10"/>
  <c r="I360" i="10"/>
  <c r="I32" i="10"/>
  <c r="I352" i="10"/>
  <c r="I303" i="10"/>
  <c r="I311" i="10"/>
  <c r="I44" i="10"/>
  <c r="I68" i="10"/>
  <c r="I88" i="10"/>
  <c r="I100" i="10"/>
  <c r="I128" i="10"/>
  <c r="I220" i="10"/>
  <c r="I320" i="10"/>
  <c r="I200" i="10"/>
  <c r="I64" i="10"/>
  <c r="K504" i="14"/>
  <c r="M4" i="14"/>
  <c r="N4" i="14" s="1"/>
  <c r="K504" i="5"/>
  <c r="I156" i="10"/>
  <c r="I439" i="10"/>
  <c r="I132" i="10"/>
  <c r="I71" i="10"/>
  <c r="I113" i="10"/>
  <c r="I437" i="10"/>
  <c r="I405" i="10"/>
  <c r="I264" i="10"/>
  <c r="I495" i="10"/>
  <c r="I357" i="10"/>
  <c r="I183" i="10"/>
  <c r="I412" i="10"/>
  <c r="I464" i="10"/>
  <c r="I147" i="10"/>
  <c r="I447" i="10"/>
  <c r="I127" i="10"/>
  <c r="I12" i="10"/>
  <c r="H504" i="5"/>
  <c r="G504" i="4"/>
  <c r="I504" i="4"/>
  <c r="G504" i="3"/>
  <c r="K504" i="2"/>
  <c r="L504" i="2" s="1"/>
  <c r="H504" i="4"/>
  <c r="G504" i="5"/>
  <c r="I59" i="10"/>
  <c r="P406" i="9"/>
  <c r="I284" i="10"/>
  <c r="P58" i="9"/>
  <c r="P138" i="9"/>
  <c r="P214" i="9"/>
  <c r="P238" i="9"/>
  <c r="P338" i="9"/>
  <c r="P374" i="9"/>
  <c r="I419" i="10"/>
  <c r="I196" i="10"/>
  <c r="I35" i="10"/>
  <c r="P479" i="9"/>
  <c r="I34" i="10"/>
  <c r="P50" i="9"/>
  <c r="P62" i="9"/>
  <c r="P82" i="9"/>
  <c r="P98" i="9"/>
  <c r="P110" i="9"/>
  <c r="P118" i="9"/>
  <c r="P150" i="9"/>
  <c r="P218" i="9"/>
  <c r="P234" i="9"/>
  <c r="P258" i="9"/>
  <c r="P298" i="9"/>
  <c r="P330" i="9"/>
  <c r="P346" i="9"/>
  <c r="P382" i="9"/>
  <c r="P398" i="9"/>
  <c r="P430" i="9"/>
  <c r="P458" i="9"/>
  <c r="P470" i="9"/>
  <c r="P478" i="9"/>
  <c r="I332" i="10"/>
  <c r="I499" i="10"/>
  <c r="I488" i="10"/>
  <c r="I376" i="10"/>
  <c r="I263" i="10"/>
  <c r="I476" i="10"/>
  <c r="I203" i="10"/>
  <c r="I84" i="10"/>
  <c r="P168" i="9"/>
  <c r="P319" i="9"/>
  <c r="P8" i="9"/>
  <c r="I53" i="10"/>
  <c r="I176" i="10"/>
  <c r="I344" i="10"/>
  <c r="P291" i="9"/>
  <c r="P67" i="9"/>
  <c r="P166" i="9"/>
  <c r="P46" i="9"/>
  <c r="I188" i="10"/>
  <c r="P199" i="9"/>
  <c r="P92" i="9"/>
  <c r="P124" i="9"/>
  <c r="P134" i="9"/>
  <c r="P157" i="9"/>
  <c r="P18" i="9"/>
  <c r="P26" i="9"/>
  <c r="P30" i="9"/>
  <c r="P70" i="9"/>
  <c r="P77" i="9"/>
  <c r="P86" i="9"/>
  <c r="P94" i="9"/>
  <c r="P106" i="9"/>
  <c r="P114" i="9"/>
  <c r="P130" i="9"/>
  <c r="P146" i="9"/>
  <c r="P194" i="9"/>
  <c r="P206" i="9"/>
  <c r="P266" i="9"/>
  <c r="I274" i="10"/>
  <c r="P290" i="9"/>
  <c r="I302" i="10"/>
  <c r="P322" i="9"/>
  <c r="P350" i="9"/>
  <c r="P354" i="9"/>
  <c r="P362" i="9"/>
  <c r="P378" i="9"/>
  <c r="P402" i="9"/>
  <c r="P414" i="9"/>
  <c r="P422" i="9"/>
  <c r="P426" i="9"/>
  <c r="P434" i="9"/>
  <c r="P454" i="9"/>
  <c r="P462" i="9"/>
  <c r="P474" i="9"/>
  <c r="P486" i="9"/>
  <c r="P490" i="9"/>
  <c r="I480" i="10"/>
  <c r="I309" i="10"/>
  <c r="I140" i="10"/>
  <c r="I184" i="10"/>
  <c r="P208" i="9"/>
  <c r="P201" i="9"/>
  <c r="P228" i="9"/>
  <c r="P277" i="9"/>
  <c r="P485" i="9"/>
  <c r="I451" i="10"/>
  <c r="I115" i="10"/>
  <c r="I272" i="10"/>
  <c r="I457" i="10"/>
  <c r="I328" i="10"/>
  <c r="P43" i="9"/>
  <c r="P209" i="9"/>
  <c r="P227" i="9"/>
  <c r="P484" i="9"/>
  <c r="P492" i="9"/>
  <c r="I503" i="10"/>
  <c r="P210" i="9"/>
  <c r="I102" i="10"/>
  <c r="I223" i="10"/>
  <c r="I182" i="10"/>
  <c r="I325" i="10"/>
  <c r="P154" i="9"/>
  <c r="P174" i="9"/>
  <c r="P73" i="9"/>
  <c r="P494" i="9"/>
  <c r="I496" i="10"/>
  <c r="I81" i="10"/>
  <c r="I247" i="10"/>
  <c r="P28" i="9"/>
  <c r="P191" i="9"/>
  <c r="P239" i="9"/>
  <c r="P415" i="9"/>
  <c r="P481" i="9"/>
  <c r="P109" i="9"/>
  <c r="P137" i="9"/>
  <c r="P189" i="9"/>
  <c r="P164" i="9"/>
  <c r="I432" i="10"/>
  <c r="I61" i="10"/>
  <c r="I144" i="10"/>
  <c r="P143" i="9"/>
  <c r="P216" i="9"/>
  <c r="P425" i="9"/>
  <c r="P399" i="9"/>
  <c r="P181" i="9"/>
  <c r="P91" i="9"/>
  <c r="P123" i="9"/>
  <c r="P165" i="9"/>
  <c r="P381" i="9"/>
  <c r="P27" i="9"/>
  <c r="P433" i="9"/>
  <c r="P65" i="9"/>
  <c r="P72" i="9"/>
  <c r="P149" i="9"/>
  <c r="P96" i="9"/>
  <c r="P151" i="9"/>
  <c r="P60" i="9"/>
  <c r="P76" i="9"/>
  <c r="P85" i="9"/>
  <c r="P129" i="9"/>
  <c r="O19" i="9"/>
  <c r="O247" i="9"/>
  <c r="O251" i="9"/>
  <c r="O14" i="9"/>
  <c r="O242" i="9"/>
  <c r="O250" i="9"/>
  <c r="O318" i="9"/>
  <c r="O322" i="9"/>
  <c r="O362" i="9"/>
  <c r="O63" i="9"/>
  <c r="O67" i="9"/>
  <c r="O115" i="9"/>
  <c r="O239" i="9"/>
  <c r="O331" i="9"/>
  <c r="O363" i="9"/>
  <c r="O467" i="9"/>
  <c r="O186" i="9"/>
  <c r="O202" i="9"/>
  <c r="O254" i="9"/>
  <c r="O326" i="9"/>
  <c r="O358" i="9"/>
  <c r="O7" i="9"/>
  <c r="O90" i="9"/>
  <c r="O105" i="9"/>
  <c r="O59" i="9"/>
  <c r="O87" i="9"/>
  <c r="O127" i="9"/>
  <c r="O131" i="9"/>
  <c r="O139" i="9"/>
  <c r="O259" i="9"/>
  <c r="O263" i="9"/>
  <c r="O347" i="9"/>
  <c r="O125" i="9"/>
  <c r="O110" i="9"/>
  <c r="O397" i="9"/>
  <c r="O26" i="9"/>
  <c r="O50" i="9"/>
  <c r="O77" i="9"/>
  <c r="O86" i="9"/>
  <c r="O138" i="9"/>
  <c r="O170" i="9"/>
  <c r="O206" i="9"/>
  <c r="O214" i="9"/>
  <c r="O262" i="9"/>
  <c r="O314" i="9"/>
  <c r="O24" i="9"/>
  <c r="O231" i="9"/>
  <c r="O74" i="9"/>
  <c r="O229" i="9"/>
  <c r="O422" i="9"/>
  <c r="O414" i="9"/>
  <c r="O376" i="9"/>
  <c r="O371" i="9"/>
  <c r="O353" i="9"/>
  <c r="O350" i="9"/>
  <c r="O338" i="9"/>
  <c r="O38" i="9"/>
  <c r="O22" i="9"/>
  <c r="O18" i="9"/>
  <c r="O158" i="9"/>
  <c r="O20" i="9"/>
  <c r="O313" i="9"/>
  <c r="O15" i="9"/>
  <c r="O23" i="9"/>
  <c r="O47" i="9"/>
  <c r="O71" i="9"/>
  <c r="O135" i="9"/>
  <c r="O151" i="9"/>
  <c r="O159" i="9"/>
  <c r="O267" i="9"/>
  <c r="O379" i="9"/>
  <c r="O395" i="9"/>
  <c r="O403" i="9"/>
  <c r="O85" i="9"/>
  <c r="O101" i="9"/>
  <c r="O6" i="9"/>
  <c r="O73" i="9"/>
  <c r="O82" i="9"/>
  <c r="O118" i="9"/>
  <c r="O142" i="9"/>
  <c r="O166" i="9"/>
  <c r="O269" i="9"/>
  <c r="O107" i="9"/>
  <c r="O287" i="9"/>
  <c r="O174" i="9"/>
  <c r="O446" i="9"/>
  <c r="O442" i="9"/>
  <c r="O435" i="9"/>
  <c r="O58" i="9"/>
  <c r="O113" i="9"/>
  <c r="O504" i="2"/>
  <c r="P504" i="2" s="1"/>
  <c r="J504" i="5"/>
  <c r="I4" i="3"/>
  <c r="J4" i="3" s="1"/>
  <c r="K4" i="4"/>
  <c r="I504" i="2"/>
  <c r="J504" i="2" s="1"/>
  <c r="F504" i="4"/>
  <c r="H4" i="2"/>
  <c r="Q4" i="2"/>
  <c r="R4" i="2" s="1"/>
  <c r="F504" i="3"/>
  <c r="I55" i="10"/>
  <c r="I23" i="10"/>
  <c r="I365" i="10"/>
  <c r="P348" i="9"/>
  <c r="I342" i="10"/>
  <c r="I313" i="10"/>
  <c r="O28" i="9"/>
  <c r="O34" i="9"/>
  <c r="O40" i="9"/>
  <c r="O243" i="9"/>
  <c r="O249" i="9"/>
  <c r="O223" i="9"/>
  <c r="O226" i="9"/>
  <c r="O305" i="9"/>
  <c r="P380" i="9"/>
  <c r="I340" i="10"/>
  <c r="I93" i="10"/>
  <c r="O266" i="9"/>
  <c r="O332" i="9"/>
  <c r="I29" i="10"/>
  <c r="I333" i="10"/>
  <c r="I255" i="10"/>
  <c r="O96" i="9"/>
  <c r="P288" i="9"/>
  <c r="P373" i="9"/>
  <c r="I310" i="10"/>
  <c r="I19" i="10"/>
  <c r="O11" i="9"/>
  <c r="O31" i="9"/>
  <c r="O246" i="9"/>
  <c r="O177" i="9"/>
  <c r="I355" i="10"/>
  <c r="O312" i="9"/>
  <c r="I363" i="10"/>
  <c r="O315" i="9"/>
  <c r="O385" i="9"/>
  <c r="O394" i="9"/>
  <c r="O298" i="9"/>
  <c r="O114" i="9"/>
  <c r="I83" i="10"/>
  <c r="I69" i="10"/>
  <c r="I57" i="10"/>
  <c r="I368" i="10"/>
  <c r="P287" i="9"/>
  <c r="I395" i="10"/>
  <c r="P265" i="9"/>
  <c r="I253" i="10"/>
  <c r="I251" i="10"/>
  <c r="P249" i="9"/>
  <c r="I205" i="10"/>
  <c r="I345" i="10"/>
  <c r="I317" i="10"/>
  <c r="I315" i="10"/>
  <c r="I269" i="10"/>
  <c r="P268" i="9"/>
  <c r="I259" i="10"/>
  <c r="I244" i="10"/>
  <c r="P243" i="9"/>
  <c r="P307" i="9"/>
  <c r="I299" i="10"/>
  <c r="P281" i="9"/>
  <c r="I273" i="10"/>
  <c r="I172" i="10"/>
  <c r="I136" i="10"/>
  <c r="P78" i="9"/>
  <c r="P48" i="9"/>
  <c r="I353" i="10"/>
  <c r="I347" i="10"/>
  <c r="I326" i="10"/>
  <c r="I321" i="10"/>
  <c r="I356" i="10"/>
  <c r="I349" i="10"/>
  <c r="I331" i="10"/>
  <c r="I308" i="10"/>
  <c r="I300" i="10"/>
  <c r="I292" i="10"/>
  <c r="I283" i="10"/>
  <c r="I275" i="10"/>
  <c r="I393" i="10"/>
  <c r="I305" i="10"/>
  <c r="I278" i="10"/>
  <c r="P240" i="9"/>
  <c r="O319" i="9"/>
  <c r="O323" i="9"/>
  <c r="O327" i="9"/>
  <c r="O145" i="9"/>
  <c r="O278" i="9"/>
  <c r="O130" i="9"/>
  <c r="O380" i="9"/>
  <c r="O316" i="9"/>
  <c r="O204" i="9"/>
  <c r="O57" i="9"/>
  <c r="I301" i="10"/>
  <c r="I293" i="10"/>
  <c r="I285" i="10"/>
  <c r="I276" i="10"/>
  <c r="O32" i="9"/>
  <c r="O128" i="9"/>
  <c r="O162" i="9"/>
  <c r="O240" i="9"/>
  <c r="O171" i="9"/>
  <c r="O210" i="9"/>
  <c r="O123" i="9"/>
  <c r="O126" i="9"/>
  <c r="O133" i="9"/>
  <c r="O153" i="9"/>
  <c r="O147" i="9"/>
  <c r="O168" i="9"/>
  <c r="O361" i="9"/>
  <c r="O375" i="9"/>
  <c r="O270" i="9"/>
  <c r="O43" i="9"/>
  <c r="O255" i="9"/>
  <c r="O258" i="9"/>
  <c r="O261" i="9"/>
  <c r="O143" i="9"/>
  <c r="O311" i="9"/>
  <c r="O330" i="9"/>
  <c r="O310" i="9"/>
  <c r="O55" i="9"/>
  <c r="O108" i="9"/>
  <c r="O111" i="9"/>
  <c r="O112" i="9"/>
  <c r="P475" i="9"/>
  <c r="P408" i="9"/>
  <c r="P403" i="9"/>
  <c r="I384" i="10"/>
  <c r="I372" i="10"/>
  <c r="P371" i="9"/>
  <c r="P483" i="9"/>
  <c r="I504" i="10"/>
  <c r="P468" i="9"/>
  <c r="I459" i="10"/>
  <c r="I453" i="10"/>
  <c r="I444" i="10"/>
  <c r="P369" i="9"/>
  <c r="P482" i="9"/>
  <c r="O452" i="9"/>
  <c r="I448" i="10"/>
  <c r="I436" i="10"/>
  <c r="I427" i="10"/>
  <c r="P431" i="9"/>
  <c r="I385" i="10"/>
  <c r="P435" i="9"/>
  <c r="I429" i="10"/>
  <c r="P424" i="9"/>
  <c r="I400" i="10"/>
  <c r="I392" i="10"/>
  <c r="I449" i="10"/>
  <c r="O404" i="9"/>
  <c r="I469" i="10"/>
  <c r="I493" i="10"/>
  <c r="I491" i="10"/>
  <c r="P423" i="9"/>
  <c r="I467" i="10"/>
  <c r="I461" i="10"/>
  <c r="I456" i="10"/>
  <c r="I450" i="10"/>
  <c r="P443" i="9"/>
  <c r="I440" i="10"/>
  <c r="I416" i="10"/>
  <c r="I411" i="10"/>
  <c r="I404" i="10"/>
  <c r="I500" i="10"/>
  <c r="O366" i="9"/>
  <c r="O370" i="9"/>
  <c r="O398" i="9"/>
  <c r="O430" i="9"/>
  <c r="O462" i="9"/>
  <c r="O466" i="9"/>
  <c r="O373" i="9"/>
  <c r="O387" i="9"/>
  <c r="O391" i="9"/>
  <c r="O405" i="9"/>
  <c r="O427" i="9"/>
  <c r="O437" i="9"/>
  <c r="O448" i="9"/>
  <c r="O451" i="9"/>
  <c r="O455" i="9"/>
  <c r="O459" i="9"/>
  <c r="O469" i="9"/>
  <c r="O367" i="9"/>
  <c r="O458" i="9"/>
  <c r="O463" i="9"/>
  <c r="O468" i="9"/>
  <c r="O369" i="9"/>
  <c r="O456" i="9"/>
  <c r="O465" i="9"/>
  <c r="O470" i="9"/>
  <c r="O473" i="9"/>
  <c r="O477" i="9"/>
  <c r="N503" i="2" l="1"/>
  <c r="Q503" i="2"/>
  <c r="R503" i="2" s="1"/>
  <c r="N487" i="2"/>
  <c r="Q487" i="2"/>
  <c r="R487" i="2" s="1"/>
  <c r="N471" i="2"/>
  <c r="Q471" i="2"/>
  <c r="R471" i="2" s="1"/>
  <c r="N439" i="2"/>
  <c r="Q439" i="2"/>
  <c r="R439" i="2" s="1"/>
  <c r="N423" i="2"/>
  <c r="Q423" i="2"/>
  <c r="R423" i="2" s="1"/>
  <c r="N390" i="2"/>
  <c r="Q390" i="2"/>
  <c r="R390" i="2" s="1"/>
  <c r="N358" i="2"/>
  <c r="Q358" i="2"/>
  <c r="R358" i="2" s="1"/>
  <c r="N326" i="2"/>
  <c r="Q326" i="2"/>
  <c r="R326" i="2" s="1"/>
  <c r="N293" i="2"/>
  <c r="Q293" i="2"/>
  <c r="R293" i="2" s="1"/>
  <c r="N260" i="2"/>
  <c r="Q260" i="2"/>
  <c r="R260" i="2" s="1"/>
  <c r="N228" i="2"/>
  <c r="Q228" i="2"/>
  <c r="R228" i="2" s="1"/>
  <c r="N212" i="2"/>
  <c r="Q212" i="2"/>
  <c r="R212" i="2" s="1"/>
  <c r="N180" i="2"/>
  <c r="Q180" i="2"/>
  <c r="R180" i="2" s="1"/>
  <c r="N148" i="2"/>
  <c r="Q148" i="2"/>
  <c r="R148" i="2" s="1"/>
  <c r="N116" i="2"/>
  <c r="Q116" i="2"/>
  <c r="R116" i="2" s="1"/>
  <c r="N83" i="2"/>
  <c r="Q83" i="2"/>
  <c r="R83" i="2" s="1"/>
  <c r="N50" i="2"/>
  <c r="Q50" i="2"/>
  <c r="R50" i="2" s="1"/>
  <c r="N18" i="2"/>
  <c r="Q18" i="2"/>
  <c r="R18" i="2" s="1"/>
  <c r="N500" i="2"/>
  <c r="Q500" i="2"/>
  <c r="R500" i="2" s="1"/>
  <c r="N468" i="2"/>
  <c r="Q468" i="2"/>
  <c r="R468" i="2" s="1"/>
  <c r="N452" i="2"/>
  <c r="Q452" i="2"/>
  <c r="R452" i="2" s="1"/>
  <c r="N436" i="2"/>
  <c r="Q436" i="2"/>
  <c r="R436" i="2" s="1"/>
  <c r="N403" i="2"/>
  <c r="Q403" i="2"/>
  <c r="R403" i="2" s="1"/>
  <c r="N387" i="2"/>
  <c r="Q387" i="2"/>
  <c r="R387" i="2" s="1"/>
  <c r="N371" i="2"/>
  <c r="Q371" i="2"/>
  <c r="R371" i="2" s="1"/>
  <c r="N339" i="2"/>
  <c r="Q339" i="2"/>
  <c r="R339" i="2" s="1"/>
  <c r="N306" i="2"/>
  <c r="Q306" i="2"/>
  <c r="R306" i="2" s="1"/>
  <c r="N273" i="2"/>
  <c r="Q273" i="2"/>
  <c r="R273" i="2" s="1"/>
  <c r="N241" i="2"/>
  <c r="Q241" i="2"/>
  <c r="R241" i="2" s="1"/>
  <c r="N193" i="2"/>
  <c r="Q193" i="2"/>
  <c r="R193" i="2" s="1"/>
  <c r="N161" i="2"/>
  <c r="Q161" i="2"/>
  <c r="R161" i="2" s="1"/>
  <c r="N129" i="2"/>
  <c r="Q129" i="2"/>
  <c r="R129" i="2" s="1"/>
  <c r="N97" i="2"/>
  <c r="Q97" i="2"/>
  <c r="R97" i="2" s="1"/>
  <c r="N63" i="2"/>
  <c r="Q63" i="2"/>
  <c r="R63" i="2" s="1"/>
  <c r="N47" i="2"/>
  <c r="Q47" i="2"/>
  <c r="R47" i="2" s="1"/>
  <c r="N111" i="2"/>
  <c r="Q111" i="2"/>
  <c r="R111" i="2" s="1"/>
  <c r="N13" i="2"/>
  <c r="Q13" i="2"/>
  <c r="R13" i="2" s="1"/>
  <c r="N313" i="2"/>
  <c r="Q313" i="2"/>
  <c r="R313" i="2" s="1"/>
  <c r="N208" i="2"/>
  <c r="Q208" i="2"/>
  <c r="R208" i="2" s="1"/>
  <c r="N112" i="2"/>
  <c r="Q112" i="2"/>
  <c r="R112" i="2" s="1"/>
  <c r="N496" i="2"/>
  <c r="Q496" i="2"/>
  <c r="R496" i="2" s="1"/>
  <c r="N399" i="2"/>
  <c r="Q399" i="2"/>
  <c r="R399" i="2" s="1"/>
  <c r="N310" i="2"/>
  <c r="Q310" i="2"/>
  <c r="R310" i="2" s="1"/>
  <c r="N165" i="2"/>
  <c r="Q165" i="2"/>
  <c r="R165" i="2" s="1"/>
  <c r="N67" i="2"/>
  <c r="Q67" i="2"/>
  <c r="R67" i="2" s="1"/>
  <c r="N493" i="2"/>
  <c r="Q493" i="2"/>
  <c r="R493" i="2" s="1"/>
  <c r="N461" i="2"/>
  <c r="Q461" i="2"/>
  <c r="R461" i="2" s="1"/>
  <c r="N429" i="2"/>
  <c r="Q429" i="2"/>
  <c r="R429" i="2" s="1"/>
  <c r="N396" i="2"/>
  <c r="Q396" i="2"/>
  <c r="R396" i="2" s="1"/>
  <c r="N364" i="2"/>
  <c r="Q364" i="2"/>
  <c r="R364" i="2" s="1"/>
  <c r="N332" i="2"/>
  <c r="Q332" i="2"/>
  <c r="R332" i="2" s="1"/>
  <c r="N299" i="2"/>
  <c r="Q299" i="2"/>
  <c r="R299" i="2" s="1"/>
  <c r="N283" i="2"/>
  <c r="Q283" i="2"/>
  <c r="R283" i="2" s="1"/>
  <c r="N250" i="2"/>
  <c r="Q250" i="2"/>
  <c r="R250" i="2" s="1"/>
  <c r="N218" i="2"/>
  <c r="Q218" i="2"/>
  <c r="R218" i="2" s="1"/>
  <c r="N186" i="2"/>
  <c r="Q186" i="2"/>
  <c r="R186" i="2" s="1"/>
  <c r="N154" i="2"/>
  <c r="Q154" i="2"/>
  <c r="R154" i="2" s="1"/>
  <c r="N122" i="2"/>
  <c r="Q122" i="2"/>
  <c r="R122" i="2" s="1"/>
  <c r="N90" i="2"/>
  <c r="Q90" i="2"/>
  <c r="R90" i="2" s="1"/>
  <c r="N56" i="2"/>
  <c r="Q56" i="2"/>
  <c r="R56" i="2" s="1"/>
  <c r="N24" i="2"/>
  <c r="Q24" i="2"/>
  <c r="R24" i="2" s="1"/>
  <c r="N490" i="2"/>
  <c r="Q490" i="2"/>
  <c r="R490" i="2" s="1"/>
  <c r="N458" i="2"/>
  <c r="Q458" i="2"/>
  <c r="R458" i="2" s="1"/>
  <c r="N426" i="2"/>
  <c r="Q426" i="2"/>
  <c r="R426" i="2" s="1"/>
  <c r="N409" i="2"/>
  <c r="Q409" i="2"/>
  <c r="R409" i="2" s="1"/>
  <c r="N377" i="2"/>
  <c r="Q377" i="2"/>
  <c r="R377" i="2" s="1"/>
  <c r="N345" i="2"/>
  <c r="Q345" i="2"/>
  <c r="R345" i="2" s="1"/>
  <c r="N312" i="2"/>
  <c r="Q312" i="2"/>
  <c r="R312" i="2" s="1"/>
  <c r="N280" i="2"/>
  <c r="Q280" i="2"/>
  <c r="R280" i="2" s="1"/>
  <c r="N247" i="2"/>
  <c r="Q247" i="2"/>
  <c r="R247" i="2" s="1"/>
  <c r="N231" i="2"/>
  <c r="Q231" i="2"/>
  <c r="R231" i="2" s="1"/>
  <c r="N183" i="2"/>
  <c r="Q183" i="2"/>
  <c r="R183" i="2" s="1"/>
  <c r="N151" i="2"/>
  <c r="Q151" i="2"/>
  <c r="R151" i="2" s="1"/>
  <c r="N119" i="2"/>
  <c r="Q119" i="2"/>
  <c r="R119" i="2" s="1"/>
  <c r="N338" i="2"/>
  <c r="Q338" i="2"/>
  <c r="R338" i="2" s="1"/>
  <c r="N248" i="2"/>
  <c r="Q248" i="2"/>
  <c r="R248" i="2" s="1"/>
  <c r="N152" i="2"/>
  <c r="Q152" i="2"/>
  <c r="R152" i="2" s="1"/>
  <c r="N62" i="2"/>
  <c r="Q62" i="2"/>
  <c r="R62" i="2" s="1"/>
  <c r="N464" i="2"/>
  <c r="Q464" i="2"/>
  <c r="R464" i="2" s="1"/>
  <c r="N351" i="2"/>
  <c r="Q351" i="2"/>
  <c r="R351" i="2" s="1"/>
  <c r="N253" i="2"/>
  <c r="Q253" i="2"/>
  <c r="R253" i="2" s="1"/>
  <c r="N157" i="2"/>
  <c r="Q157" i="2"/>
  <c r="R157" i="2" s="1"/>
  <c r="N59" i="2"/>
  <c r="Q59" i="2"/>
  <c r="R59" i="2" s="1"/>
  <c r="N85" i="2"/>
  <c r="Q85" i="2"/>
  <c r="R85" i="2" s="1"/>
  <c r="N457" i="2"/>
  <c r="Q457" i="2"/>
  <c r="R457" i="2" s="1"/>
  <c r="N425" i="2"/>
  <c r="Q425" i="2"/>
  <c r="R425" i="2" s="1"/>
  <c r="N392" i="2"/>
  <c r="Q392" i="2"/>
  <c r="R392" i="2" s="1"/>
  <c r="N360" i="2"/>
  <c r="Q360" i="2"/>
  <c r="R360" i="2" s="1"/>
  <c r="N328" i="2"/>
  <c r="Q328" i="2"/>
  <c r="R328" i="2" s="1"/>
  <c r="N295" i="2"/>
  <c r="Q295" i="2"/>
  <c r="R295" i="2" s="1"/>
  <c r="N262" i="2"/>
  <c r="Q262" i="2"/>
  <c r="R262" i="2" s="1"/>
  <c r="N230" i="2"/>
  <c r="Q230" i="2"/>
  <c r="R230" i="2" s="1"/>
  <c r="N198" i="2"/>
  <c r="Q198" i="2"/>
  <c r="R198" i="2" s="1"/>
  <c r="N182" i="2"/>
  <c r="Q182" i="2"/>
  <c r="R182" i="2" s="1"/>
  <c r="N150" i="2"/>
  <c r="Q150" i="2"/>
  <c r="R150" i="2" s="1"/>
  <c r="N134" i="2"/>
  <c r="Q134" i="2"/>
  <c r="R134" i="2" s="1"/>
  <c r="N102" i="2"/>
  <c r="Q102" i="2"/>
  <c r="R102" i="2" s="1"/>
  <c r="N68" i="2"/>
  <c r="Q68" i="2"/>
  <c r="R68" i="2" s="1"/>
  <c r="N36" i="2"/>
  <c r="Q36" i="2"/>
  <c r="R36" i="2" s="1"/>
  <c r="N486" i="2"/>
  <c r="Q486" i="2"/>
  <c r="R486" i="2" s="1"/>
  <c r="N422" i="2"/>
  <c r="Q422" i="2"/>
  <c r="R422" i="2" s="1"/>
  <c r="N405" i="2"/>
  <c r="Q405" i="2"/>
  <c r="R405" i="2" s="1"/>
  <c r="N373" i="2"/>
  <c r="Q373" i="2"/>
  <c r="R373" i="2" s="1"/>
  <c r="N341" i="2"/>
  <c r="Q341" i="2"/>
  <c r="R341" i="2" s="1"/>
  <c r="N308" i="2"/>
  <c r="Q308" i="2"/>
  <c r="R308" i="2" s="1"/>
  <c r="N275" i="2"/>
  <c r="Q275" i="2"/>
  <c r="R275" i="2" s="1"/>
  <c r="N227" i="2"/>
  <c r="Q227" i="2"/>
  <c r="R227" i="2" s="1"/>
  <c r="N195" i="2"/>
  <c r="Q195" i="2"/>
  <c r="R195" i="2" s="1"/>
  <c r="N163" i="2"/>
  <c r="Q163" i="2"/>
  <c r="R163" i="2" s="1"/>
  <c r="N131" i="2"/>
  <c r="Q131" i="2"/>
  <c r="R131" i="2" s="1"/>
  <c r="N82" i="2"/>
  <c r="Q82" i="2"/>
  <c r="R82" i="2" s="1"/>
  <c r="N49" i="2"/>
  <c r="Q49" i="2"/>
  <c r="R49" i="2" s="1"/>
  <c r="N17" i="2"/>
  <c r="Q17" i="2"/>
  <c r="R17" i="2" s="1"/>
  <c r="N103" i="2"/>
  <c r="Q103" i="2"/>
  <c r="R103" i="2" s="1"/>
  <c r="N5" i="2"/>
  <c r="Q5" i="2"/>
  <c r="R5" i="2" s="1"/>
  <c r="N443" i="2"/>
  <c r="Q443" i="2"/>
  <c r="R443" i="2" s="1"/>
  <c r="N354" i="2"/>
  <c r="Q354" i="2"/>
  <c r="R354" i="2" s="1"/>
  <c r="N256" i="2"/>
  <c r="Q256" i="2"/>
  <c r="R256" i="2" s="1"/>
  <c r="N70" i="2"/>
  <c r="Q70" i="2"/>
  <c r="R70" i="2" s="1"/>
  <c r="N101" i="2"/>
  <c r="Q101" i="2"/>
  <c r="R101" i="2" s="1"/>
  <c r="N419" i="2"/>
  <c r="Q419" i="2"/>
  <c r="R419" i="2" s="1"/>
  <c r="N355" i="2"/>
  <c r="Q355" i="2"/>
  <c r="R355" i="2" s="1"/>
  <c r="N483" i="2"/>
  <c r="Q483" i="2"/>
  <c r="R483" i="2" s="1"/>
  <c r="N435" i="2"/>
  <c r="Q435" i="2"/>
  <c r="R435" i="2" s="1"/>
  <c r="N427" i="2"/>
  <c r="Q427" i="2"/>
  <c r="R427" i="2" s="1"/>
  <c r="N502" i="2"/>
  <c r="Q502" i="2"/>
  <c r="R502" i="2" s="1"/>
  <c r="N470" i="2"/>
  <c r="Q470" i="2"/>
  <c r="R470" i="2" s="1"/>
  <c r="N454" i="2"/>
  <c r="Q454" i="2"/>
  <c r="R454" i="2" s="1"/>
  <c r="N438" i="2"/>
  <c r="Q438" i="2"/>
  <c r="R438" i="2" s="1"/>
  <c r="N455" i="2"/>
  <c r="Q455" i="2"/>
  <c r="R455" i="2" s="1"/>
  <c r="N342" i="2"/>
  <c r="Q342" i="2"/>
  <c r="R342" i="2" s="1"/>
  <c r="N309" i="2"/>
  <c r="Q309" i="2"/>
  <c r="R309" i="2" s="1"/>
  <c r="N277" i="2"/>
  <c r="Q277" i="2"/>
  <c r="R277" i="2" s="1"/>
  <c r="N244" i="2"/>
  <c r="Q244" i="2"/>
  <c r="R244" i="2" s="1"/>
  <c r="N196" i="2"/>
  <c r="Q196" i="2"/>
  <c r="R196" i="2" s="1"/>
  <c r="N164" i="2"/>
  <c r="Q164" i="2"/>
  <c r="R164" i="2" s="1"/>
  <c r="N132" i="2"/>
  <c r="Q132" i="2"/>
  <c r="R132" i="2" s="1"/>
  <c r="N100" i="2"/>
  <c r="Q100" i="2"/>
  <c r="R100" i="2" s="1"/>
  <c r="N66" i="2"/>
  <c r="Q66" i="2"/>
  <c r="R66" i="2" s="1"/>
  <c r="N34" i="2"/>
  <c r="Q34" i="2"/>
  <c r="R34" i="2" s="1"/>
  <c r="N484" i="2"/>
  <c r="Q484" i="2"/>
  <c r="R484" i="2" s="1"/>
  <c r="N323" i="2"/>
  <c r="Q323" i="2"/>
  <c r="R323" i="2" s="1"/>
  <c r="N290" i="2"/>
  <c r="Q290" i="2"/>
  <c r="R290" i="2" s="1"/>
  <c r="N257" i="2"/>
  <c r="Q257" i="2"/>
  <c r="R257" i="2" s="1"/>
  <c r="N225" i="2"/>
  <c r="Q225" i="2"/>
  <c r="R225" i="2" s="1"/>
  <c r="N209" i="2"/>
  <c r="Q209" i="2"/>
  <c r="R209" i="2" s="1"/>
  <c r="N177" i="2"/>
  <c r="Q177" i="2"/>
  <c r="R177" i="2" s="1"/>
  <c r="N145" i="2"/>
  <c r="Q145" i="2"/>
  <c r="R145" i="2" s="1"/>
  <c r="N113" i="2"/>
  <c r="Q113" i="2"/>
  <c r="R113" i="2" s="1"/>
  <c r="N80" i="2"/>
  <c r="Q80" i="2"/>
  <c r="R80" i="2" s="1"/>
  <c r="N31" i="2"/>
  <c r="Q31" i="2"/>
  <c r="R31" i="2" s="1"/>
  <c r="N61" i="2"/>
  <c r="Q61" i="2"/>
  <c r="R61" i="2" s="1"/>
  <c r="N386" i="2"/>
  <c r="Q386" i="2"/>
  <c r="R386" i="2" s="1"/>
  <c r="N264" i="2"/>
  <c r="Q264" i="2"/>
  <c r="R264" i="2" s="1"/>
  <c r="N160" i="2"/>
  <c r="Q160" i="2"/>
  <c r="R160" i="2" s="1"/>
  <c r="N54" i="2"/>
  <c r="Q54" i="2"/>
  <c r="R54" i="2" s="1"/>
  <c r="N448" i="2"/>
  <c r="Q448" i="2"/>
  <c r="R448" i="2" s="1"/>
  <c r="N359" i="2"/>
  <c r="Q359" i="2"/>
  <c r="R359" i="2" s="1"/>
  <c r="N261" i="2"/>
  <c r="Q261" i="2"/>
  <c r="R261" i="2" s="1"/>
  <c r="N213" i="2"/>
  <c r="Q213" i="2"/>
  <c r="R213" i="2" s="1"/>
  <c r="N117" i="2"/>
  <c r="Q117" i="2"/>
  <c r="R117" i="2" s="1"/>
  <c r="N19" i="2"/>
  <c r="Q19" i="2"/>
  <c r="R19" i="2" s="1"/>
  <c r="N477" i="2"/>
  <c r="Q477" i="2"/>
  <c r="R477" i="2" s="1"/>
  <c r="N445" i="2"/>
  <c r="Q445" i="2"/>
  <c r="R445" i="2" s="1"/>
  <c r="N412" i="2"/>
  <c r="Q412" i="2"/>
  <c r="R412" i="2" s="1"/>
  <c r="N380" i="2"/>
  <c r="Q380" i="2"/>
  <c r="R380" i="2" s="1"/>
  <c r="N348" i="2"/>
  <c r="Q348" i="2"/>
  <c r="R348" i="2" s="1"/>
  <c r="N315" i="2"/>
  <c r="Q315" i="2"/>
  <c r="R315" i="2" s="1"/>
  <c r="N266" i="2"/>
  <c r="Q266" i="2"/>
  <c r="R266" i="2" s="1"/>
  <c r="N234" i="2"/>
  <c r="Q234" i="2"/>
  <c r="R234" i="2" s="1"/>
  <c r="N202" i="2"/>
  <c r="Q202" i="2"/>
  <c r="R202" i="2" s="1"/>
  <c r="N170" i="2"/>
  <c r="Q170" i="2"/>
  <c r="R170" i="2" s="1"/>
  <c r="N138" i="2"/>
  <c r="Q138" i="2"/>
  <c r="R138" i="2" s="1"/>
  <c r="N106" i="2"/>
  <c r="Q106" i="2"/>
  <c r="R106" i="2" s="1"/>
  <c r="N72" i="2"/>
  <c r="Q72" i="2"/>
  <c r="R72" i="2" s="1"/>
  <c r="N40" i="2"/>
  <c r="Q40" i="2"/>
  <c r="R40" i="2" s="1"/>
  <c r="N8" i="2"/>
  <c r="Q8" i="2"/>
  <c r="R8" i="2" s="1"/>
  <c r="N474" i="2"/>
  <c r="Q474" i="2"/>
  <c r="R474" i="2" s="1"/>
  <c r="N442" i="2"/>
  <c r="Q442" i="2"/>
  <c r="R442" i="2" s="1"/>
  <c r="N393" i="2"/>
  <c r="Q393" i="2"/>
  <c r="R393" i="2" s="1"/>
  <c r="N361" i="2"/>
  <c r="Q361" i="2"/>
  <c r="R361" i="2" s="1"/>
  <c r="N329" i="2"/>
  <c r="Q329" i="2"/>
  <c r="R329" i="2" s="1"/>
  <c r="N296" i="2"/>
  <c r="Q296" i="2"/>
  <c r="R296" i="2" s="1"/>
  <c r="N263" i="2"/>
  <c r="Q263" i="2"/>
  <c r="R263" i="2" s="1"/>
  <c r="N215" i="2"/>
  <c r="Q215" i="2"/>
  <c r="R215" i="2" s="1"/>
  <c r="N199" i="2"/>
  <c r="Q199" i="2"/>
  <c r="R199" i="2" s="1"/>
  <c r="N167" i="2"/>
  <c r="Q167" i="2"/>
  <c r="R167" i="2" s="1"/>
  <c r="N135" i="2"/>
  <c r="Q135" i="2"/>
  <c r="R135" i="2" s="1"/>
  <c r="N77" i="2"/>
  <c r="Q77" i="2"/>
  <c r="R77" i="2" s="1"/>
  <c r="N29" i="2"/>
  <c r="Q29" i="2"/>
  <c r="R29" i="2" s="1"/>
  <c r="N475" i="2"/>
  <c r="Q475" i="2"/>
  <c r="R475" i="2" s="1"/>
  <c r="N378" i="2"/>
  <c r="Q378" i="2"/>
  <c r="R378" i="2" s="1"/>
  <c r="N297" i="2"/>
  <c r="Q297" i="2"/>
  <c r="R297" i="2" s="1"/>
  <c r="N200" i="2"/>
  <c r="Q200" i="2"/>
  <c r="R200" i="2" s="1"/>
  <c r="N104" i="2"/>
  <c r="Q104" i="2"/>
  <c r="R104" i="2" s="1"/>
  <c r="N14" i="2"/>
  <c r="Q14" i="2"/>
  <c r="R14" i="2" s="1"/>
  <c r="N407" i="2"/>
  <c r="Q407" i="2"/>
  <c r="R407" i="2" s="1"/>
  <c r="N302" i="2"/>
  <c r="Q302" i="2"/>
  <c r="R302" i="2" s="1"/>
  <c r="N205" i="2"/>
  <c r="Q205" i="2"/>
  <c r="R205" i="2" s="1"/>
  <c r="N109" i="2"/>
  <c r="Q109" i="2"/>
  <c r="R109" i="2" s="1"/>
  <c r="N11" i="2"/>
  <c r="Q11" i="2"/>
  <c r="R11" i="2" s="1"/>
  <c r="N489" i="2"/>
  <c r="Q489" i="2"/>
  <c r="R489" i="2" s="1"/>
  <c r="N473" i="2"/>
  <c r="Q473" i="2"/>
  <c r="R473" i="2" s="1"/>
  <c r="N441" i="2"/>
  <c r="Q441" i="2"/>
  <c r="R441" i="2" s="1"/>
  <c r="N408" i="2"/>
  <c r="Q408" i="2"/>
  <c r="R408" i="2" s="1"/>
  <c r="N376" i="2"/>
  <c r="Q376" i="2"/>
  <c r="R376" i="2" s="1"/>
  <c r="N344" i="2"/>
  <c r="Q344" i="2"/>
  <c r="R344" i="2" s="1"/>
  <c r="N311" i="2"/>
  <c r="Q311" i="2"/>
  <c r="R311" i="2" s="1"/>
  <c r="N279" i="2"/>
  <c r="Q279" i="2"/>
  <c r="R279" i="2" s="1"/>
  <c r="N246" i="2"/>
  <c r="Q246" i="2"/>
  <c r="R246" i="2" s="1"/>
  <c r="N214" i="2"/>
  <c r="Q214" i="2"/>
  <c r="R214" i="2" s="1"/>
  <c r="N166" i="2"/>
  <c r="Q166" i="2"/>
  <c r="R166" i="2" s="1"/>
  <c r="N118" i="2"/>
  <c r="Q118" i="2"/>
  <c r="R118" i="2" s="1"/>
  <c r="N86" i="2"/>
  <c r="Q86" i="2"/>
  <c r="R86" i="2" s="1"/>
  <c r="N52" i="2"/>
  <c r="Q52" i="2"/>
  <c r="R52" i="2" s="1"/>
  <c r="N20" i="2"/>
  <c r="Q20" i="2"/>
  <c r="R20" i="2" s="1"/>
  <c r="N389" i="2"/>
  <c r="Q389" i="2"/>
  <c r="R389" i="2" s="1"/>
  <c r="N357" i="2"/>
  <c r="Q357" i="2"/>
  <c r="R357" i="2" s="1"/>
  <c r="N325" i="2"/>
  <c r="Q325" i="2"/>
  <c r="R325" i="2" s="1"/>
  <c r="N292" i="2"/>
  <c r="Q292" i="2"/>
  <c r="R292" i="2" s="1"/>
  <c r="N259" i="2"/>
  <c r="Q259" i="2"/>
  <c r="R259" i="2" s="1"/>
  <c r="N243" i="2"/>
  <c r="Q243" i="2"/>
  <c r="R243" i="2" s="1"/>
  <c r="N211" i="2"/>
  <c r="Q211" i="2"/>
  <c r="R211" i="2" s="1"/>
  <c r="N179" i="2"/>
  <c r="Q179" i="2"/>
  <c r="R179" i="2" s="1"/>
  <c r="N147" i="2"/>
  <c r="Q147" i="2"/>
  <c r="R147" i="2" s="1"/>
  <c r="N115" i="2"/>
  <c r="Q115" i="2"/>
  <c r="R115" i="2" s="1"/>
  <c r="N99" i="2"/>
  <c r="Q99" i="2"/>
  <c r="R99" i="2" s="1"/>
  <c r="N65" i="2"/>
  <c r="Q65" i="2"/>
  <c r="R65" i="2" s="1"/>
  <c r="N33" i="2"/>
  <c r="Q33" i="2"/>
  <c r="R33" i="2" s="1"/>
  <c r="N23" i="2"/>
  <c r="Q23" i="2"/>
  <c r="R23" i="2" s="1"/>
  <c r="N45" i="2"/>
  <c r="Q45" i="2"/>
  <c r="R45" i="2" s="1"/>
  <c r="N491" i="2"/>
  <c r="Q491" i="2"/>
  <c r="R491" i="2" s="1"/>
  <c r="N394" i="2"/>
  <c r="Q394" i="2"/>
  <c r="R394" i="2" s="1"/>
  <c r="N305" i="2"/>
  <c r="Q305" i="2"/>
  <c r="R305" i="2" s="1"/>
  <c r="N216" i="2"/>
  <c r="Q216" i="2"/>
  <c r="R216" i="2" s="1"/>
  <c r="N168" i="2"/>
  <c r="Q168" i="2"/>
  <c r="R168" i="2" s="1"/>
  <c r="N120" i="2"/>
  <c r="Q120" i="2"/>
  <c r="R120" i="2" s="1"/>
  <c r="N30" i="2"/>
  <c r="Q30" i="2"/>
  <c r="R30" i="2" s="1"/>
  <c r="N480" i="2"/>
  <c r="Q480" i="2"/>
  <c r="R480" i="2" s="1"/>
  <c r="N432" i="2"/>
  <c r="Q432" i="2"/>
  <c r="R432" i="2" s="1"/>
  <c r="N343" i="2"/>
  <c r="Q343" i="2"/>
  <c r="R343" i="2" s="1"/>
  <c r="N294" i="2"/>
  <c r="Q294" i="2"/>
  <c r="R294" i="2" s="1"/>
  <c r="N245" i="2"/>
  <c r="Q245" i="2"/>
  <c r="R245" i="2" s="1"/>
  <c r="N197" i="2"/>
  <c r="Q197" i="2"/>
  <c r="R197" i="2" s="1"/>
  <c r="N149" i="2"/>
  <c r="Q149" i="2"/>
  <c r="R149" i="2" s="1"/>
  <c r="N51" i="2"/>
  <c r="Q51" i="2"/>
  <c r="R51" i="2" s="1"/>
  <c r="N374" i="2"/>
  <c r="Q374" i="2"/>
  <c r="R374" i="2" s="1"/>
  <c r="N78" i="2"/>
  <c r="Q78" i="2"/>
  <c r="R78" i="2" s="1"/>
  <c r="N495" i="2"/>
  <c r="Q495" i="2"/>
  <c r="R495" i="2" s="1"/>
  <c r="N479" i="2"/>
  <c r="Q479" i="2"/>
  <c r="R479" i="2" s="1"/>
  <c r="N463" i="2"/>
  <c r="Q463" i="2"/>
  <c r="R463" i="2" s="1"/>
  <c r="N447" i="2"/>
  <c r="Q447" i="2"/>
  <c r="R447" i="2" s="1"/>
  <c r="N431" i="2"/>
  <c r="Q431" i="2"/>
  <c r="R431" i="2" s="1"/>
  <c r="N414" i="2"/>
  <c r="Q414" i="2"/>
  <c r="R414" i="2" s="1"/>
  <c r="N398" i="2"/>
  <c r="Q398" i="2"/>
  <c r="R398" i="2" s="1"/>
  <c r="N382" i="2"/>
  <c r="Q382" i="2"/>
  <c r="R382" i="2" s="1"/>
  <c r="N366" i="2"/>
  <c r="Q366" i="2"/>
  <c r="R366" i="2" s="1"/>
  <c r="N350" i="2"/>
  <c r="Q350" i="2"/>
  <c r="R350" i="2" s="1"/>
  <c r="N334" i="2"/>
  <c r="Q334" i="2"/>
  <c r="R334" i="2" s="1"/>
  <c r="N318" i="2"/>
  <c r="Q318" i="2"/>
  <c r="R318" i="2" s="1"/>
  <c r="N301" i="2"/>
  <c r="Q301" i="2"/>
  <c r="R301" i="2" s="1"/>
  <c r="N285" i="2"/>
  <c r="Q285" i="2"/>
  <c r="R285" i="2" s="1"/>
  <c r="N268" i="2"/>
  <c r="Q268" i="2"/>
  <c r="R268" i="2" s="1"/>
  <c r="N252" i="2"/>
  <c r="Q252" i="2"/>
  <c r="R252" i="2" s="1"/>
  <c r="N236" i="2"/>
  <c r="Q236" i="2"/>
  <c r="R236" i="2" s="1"/>
  <c r="N220" i="2"/>
  <c r="Q220" i="2"/>
  <c r="R220" i="2" s="1"/>
  <c r="N204" i="2"/>
  <c r="Q204" i="2"/>
  <c r="R204" i="2" s="1"/>
  <c r="N188" i="2"/>
  <c r="Q188" i="2"/>
  <c r="R188" i="2" s="1"/>
  <c r="N172" i="2"/>
  <c r="Q172" i="2"/>
  <c r="R172" i="2" s="1"/>
  <c r="N156" i="2"/>
  <c r="Q156" i="2"/>
  <c r="R156" i="2" s="1"/>
  <c r="N140" i="2"/>
  <c r="Q140" i="2"/>
  <c r="R140" i="2" s="1"/>
  <c r="N124" i="2"/>
  <c r="Q124" i="2"/>
  <c r="R124" i="2" s="1"/>
  <c r="N108" i="2"/>
  <c r="Q108" i="2"/>
  <c r="R108" i="2" s="1"/>
  <c r="N92" i="2"/>
  <c r="Q92" i="2"/>
  <c r="R92" i="2" s="1"/>
  <c r="N74" i="2"/>
  <c r="Q74" i="2"/>
  <c r="R74" i="2" s="1"/>
  <c r="N58" i="2"/>
  <c r="Q58" i="2"/>
  <c r="R58" i="2" s="1"/>
  <c r="N42" i="2"/>
  <c r="Q42" i="2"/>
  <c r="R42" i="2" s="1"/>
  <c r="N26" i="2"/>
  <c r="Q26" i="2"/>
  <c r="R26" i="2" s="1"/>
  <c r="N10" i="2"/>
  <c r="Q10" i="2"/>
  <c r="R10" i="2" s="1"/>
  <c r="N492" i="2"/>
  <c r="Q492" i="2"/>
  <c r="R492" i="2" s="1"/>
  <c r="N476" i="2"/>
  <c r="Q476" i="2"/>
  <c r="R476" i="2" s="1"/>
  <c r="N460" i="2"/>
  <c r="Q460" i="2"/>
  <c r="R460" i="2" s="1"/>
  <c r="N444" i="2"/>
  <c r="Q444" i="2"/>
  <c r="R444" i="2" s="1"/>
  <c r="N428" i="2"/>
  <c r="Q428" i="2"/>
  <c r="R428" i="2" s="1"/>
  <c r="N411" i="2"/>
  <c r="Q411" i="2"/>
  <c r="R411" i="2" s="1"/>
  <c r="N395" i="2"/>
  <c r="Q395" i="2"/>
  <c r="R395" i="2" s="1"/>
  <c r="N379" i="2"/>
  <c r="Q379" i="2"/>
  <c r="R379" i="2" s="1"/>
  <c r="N363" i="2"/>
  <c r="Q363" i="2"/>
  <c r="R363" i="2" s="1"/>
  <c r="N347" i="2"/>
  <c r="Q347" i="2"/>
  <c r="R347" i="2" s="1"/>
  <c r="N331" i="2"/>
  <c r="Q331" i="2"/>
  <c r="R331" i="2" s="1"/>
  <c r="N314" i="2"/>
  <c r="Q314" i="2"/>
  <c r="R314" i="2" s="1"/>
  <c r="N298" i="2"/>
  <c r="Q298" i="2"/>
  <c r="R298" i="2" s="1"/>
  <c r="N282" i="2"/>
  <c r="Q282" i="2"/>
  <c r="R282" i="2" s="1"/>
  <c r="N265" i="2"/>
  <c r="Q265" i="2"/>
  <c r="R265" i="2" s="1"/>
  <c r="N249" i="2"/>
  <c r="Q249" i="2"/>
  <c r="R249" i="2" s="1"/>
  <c r="N233" i="2"/>
  <c r="Q233" i="2"/>
  <c r="R233" i="2" s="1"/>
  <c r="N217" i="2"/>
  <c r="Q217" i="2"/>
  <c r="R217" i="2" s="1"/>
  <c r="N201" i="2"/>
  <c r="Q201" i="2"/>
  <c r="R201" i="2" s="1"/>
  <c r="N185" i="2"/>
  <c r="Q185" i="2"/>
  <c r="R185" i="2" s="1"/>
  <c r="N169" i="2"/>
  <c r="Q169" i="2"/>
  <c r="R169" i="2" s="1"/>
  <c r="N153" i="2"/>
  <c r="Q153" i="2"/>
  <c r="R153" i="2" s="1"/>
  <c r="N137" i="2"/>
  <c r="Q137" i="2"/>
  <c r="R137" i="2" s="1"/>
  <c r="N121" i="2"/>
  <c r="Q121" i="2"/>
  <c r="R121" i="2" s="1"/>
  <c r="N105" i="2"/>
  <c r="Q105" i="2"/>
  <c r="R105" i="2" s="1"/>
  <c r="N89" i="2"/>
  <c r="Q89" i="2"/>
  <c r="R89" i="2" s="1"/>
  <c r="N71" i="2"/>
  <c r="Q71" i="2"/>
  <c r="R71" i="2" s="1"/>
  <c r="N55" i="2"/>
  <c r="Q55" i="2"/>
  <c r="R55" i="2" s="1"/>
  <c r="N39" i="2"/>
  <c r="Q39" i="2"/>
  <c r="R39" i="2" s="1"/>
  <c r="N15" i="2"/>
  <c r="Q15" i="2"/>
  <c r="R15" i="2" s="1"/>
  <c r="N87" i="2"/>
  <c r="Q87" i="2"/>
  <c r="R87" i="2" s="1"/>
  <c r="N37" i="2"/>
  <c r="Q37" i="2"/>
  <c r="R37" i="2" s="1"/>
  <c r="N317" i="2"/>
  <c r="Q317" i="2"/>
  <c r="R317" i="2" s="1"/>
  <c r="N459" i="2"/>
  <c r="Q459" i="2"/>
  <c r="R459" i="2" s="1"/>
  <c r="N410" i="2"/>
  <c r="Q410" i="2"/>
  <c r="R410" i="2" s="1"/>
  <c r="N346" i="2"/>
  <c r="Q346" i="2"/>
  <c r="R346" i="2" s="1"/>
  <c r="N289" i="2"/>
  <c r="Q289" i="2"/>
  <c r="R289" i="2" s="1"/>
  <c r="N232" i="2"/>
  <c r="Q232" i="2"/>
  <c r="R232" i="2" s="1"/>
  <c r="N184" i="2"/>
  <c r="Q184" i="2"/>
  <c r="R184" i="2" s="1"/>
  <c r="N136" i="2"/>
  <c r="Q136" i="2"/>
  <c r="R136" i="2" s="1"/>
  <c r="N79" i="2"/>
  <c r="Q79" i="2"/>
  <c r="R79" i="2" s="1"/>
  <c r="N22" i="2"/>
  <c r="Q22" i="2"/>
  <c r="R22" i="2" s="1"/>
  <c r="N472" i="2"/>
  <c r="Q472" i="2"/>
  <c r="R472" i="2" s="1"/>
  <c r="N424" i="2"/>
  <c r="Q424" i="2"/>
  <c r="R424" i="2" s="1"/>
  <c r="N383" i="2"/>
  <c r="Q383" i="2"/>
  <c r="R383" i="2" s="1"/>
  <c r="N335" i="2"/>
  <c r="Q335" i="2"/>
  <c r="R335" i="2" s="1"/>
  <c r="N286" i="2"/>
  <c r="Q286" i="2"/>
  <c r="R286" i="2" s="1"/>
  <c r="N237" i="2"/>
  <c r="Q237" i="2"/>
  <c r="R237" i="2" s="1"/>
  <c r="N189" i="2"/>
  <c r="Q189" i="2"/>
  <c r="R189" i="2" s="1"/>
  <c r="N141" i="2"/>
  <c r="Q141" i="2"/>
  <c r="R141" i="2" s="1"/>
  <c r="N93" i="2"/>
  <c r="Q93" i="2"/>
  <c r="R93" i="2" s="1"/>
  <c r="N43" i="2"/>
  <c r="Q43" i="2"/>
  <c r="R43" i="2" s="1"/>
  <c r="N501" i="2"/>
  <c r="Q501" i="2"/>
  <c r="R501" i="2" s="1"/>
  <c r="N485" i="2"/>
  <c r="Q485" i="2"/>
  <c r="R485" i="2" s="1"/>
  <c r="N469" i="2"/>
  <c r="Q469" i="2"/>
  <c r="R469" i="2" s="1"/>
  <c r="N453" i="2"/>
  <c r="Q453" i="2"/>
  <c r="R453" i="2" s="1"/>
  <c r="N437" i="2"/>
  <c r="Q437" i="2"/>
  <c r="R437" i="2" s="1"/>
  <c r="N421" i="2"/>
  <c r="Q421" i="2"/>
  <c r="R421" i="2" s="1"/>
  <c r="N404" i="2"/>
  <c r="Q404" i="2"/>
  <c r="R404" i="2" s="1"/>
  <c r="N388" i="2"/>
  <c r="Q388" i="2"/>
  <c r="R388" i="2" s="1"/>
  <c r="N372" i="2"/>
  <c r="Q372" i="2"/>
  <c r="R372" i="2" s="1"/>
  <c r="N356" i="2"/>
  <c r="Q356" i="2"/>
  <c r="R356" i="2" s="1"/>
  <c r="N340" i="2"/>
  <c r="Q340" i="2"/>
  <c r="R340" i="2" s="1"/>
  <c r="N324" i="2"/>
  <c r="Q324" i="2"/>
  <c r="R324" i="2" s="1"/>
  <c r="N307" i="2"/>
  <c r="Q307" i="2"/>
  <c r="R307" i="2" s="1"/>
  <c r="N291" i="2"/>
  <c r="Q291" i="2"/>
  <c r="R291" i="2" s="1"/>
  <c r="N274" i="2"/>
  <c r="Q274" i="2"/>
  <c r="R274" i="2" s="1"/>
  <c r="N258" i="2"/>
  <c r="Q258" i="2"/>
  <c r="R258" i="2" s="1"/>
  <c r="N242" i="2"/>
  <c r="Q242" i="2"/>
  <c r="R242" i="2" s="1"/>
  <c r="N226" i="2"/>
  <c r="Q226" i="2"/>
  <c r="R226" i="2" s="1"/>
  <c r="N210" i="2"/>
  <c r="Q210" i="2"/>
  <c r="R210" i="2" s="1"/>
  <c r="N194" i="2"/>
  <c r="Q194" i="2"/>
  <c r="R194" i="2" s="1"/>
  <c r="N178" i="2"/>
  <c r="Q178" i="2"/>
  <c r="R178" i="2" s="1"/>
  <c r="N162" i="2"/>
  <c r="Q162" i="2"/>
  <c r="R162" i="2" s="1"/>
  <c r="N146" i="2"/>
  <c r="Q146" i="2"/>
  <c r="R146" i="2" s="1"/>
  <c r="N130" i="2"/>
  <c r="Q130" i="2"/>
  <c r="R130" i="2" s="1"/>
  <c r="N114" i="2"/>
  <c r="Q114" i="2"/>
  <c r="R114" i="2" s="1"/>
  <c r="N98" i="2"/>
  <c r="Q98" i="2"/>
  <c r="R98" i="2" s="1"/>
  <c r="N81" i="2"/>
  <c r="Q81" i="2"/>
  <c r="R81" i="2" s="1"/>
  <c r="N64" i="2"/>
  <c r="Q64" i="2"/>
  <c r="R64" i="2" s="1"/>
  <c r="N48" i="2"/>
  <c r="Q48" i="2"/>
  <c r="R48" i="2" s="1"/>
  <c r="N32" i="2"/>
  <c r="Q32" i="2"/>
  <c r="R32" i="2" s="1"/>
  <c r="N16" i="2"/>
  <c r="Q16" i="2"/>
  <c r="R16" i="2" s="1"/>
  <c r="N498" i="2"/>
  <c r="Q498" i="2"/>
  <c r="R498" i="2" s="1"/>
  <c r="N482" i="2"/>
  <c r="Q482" i="2"/>
  <c r="R482" i="2" s="1"/>
  <c r="N466" i="2"/>
  <c r="Q466" i="2"/>
  <c r="R466" i="2" s="1"/>
  <c r="N450" i="2"/>
  <c r="Q450" i="2"/>
  <c r="R450" i="2" s="1"/>
  <c r="N434" i="2"/>
  <c r="Q434" i="2"/>
  <c r="R434" i="2" s="1"/>
  <c r="N417" i="2"/>
  <c r="Q417" i="2"/>
  <c r="R417" i="2" s="1"/>
  <c r="N401" i="2"/>
  <c r="Q401" i="2"/>
  <c r="R401" i="2" s="1"/>
  <c r="N385" i="2"/>
  <c r="Q385" i="2"/>
  <c r="R385" i="2" s="1"/>
  <c r="N369" i="2"/>
  <c r="Q369" i="2"/>
  <c r="R369" i="2" s="1"/>
  <c r="N353" i="2"/>
  <c r="Q353" i="2"/>
  <c r="R353" i="2" s="1"/>
  <c r="N337" i="2"/>
  <c r="Q337" i="2"/>
  <c r="R337" i="2" s="1"/>
  <c r="N321" i="2"/>
  <c r="Q321" i="2"/>
  <c r="R321" i="2" s="1"/>
  <c r="N304" i="2"/>
  <c r="Q304" i="2"/>
  <c r="R304" i="2" s="1"/>
  <c r="N288" i="2"/>
  <c r="Q288" i="2"/>
  <c r="R288" i="2" s="1"/>
  <c r="N271" i="2"/>
  <c r="Q271" i="2"/>
  <c r="R271" i="2" s="1"/>
  <c r="N255" i="2"/>
  <c r="Q255" i="2"/>
  <c r="R255" i="2" s="1"/>
  <c r="N239" i="2"/>
  <c r="Q239" i="2"/>
  <c r="R239" i="2" s="1"/>
  <c r="N223" i="2"/>
  <c r="Q223" i="2"/>
  <c r="R223" i="2" s="1"/>
  <c r="N207" i="2"/>
  <c r="Q207" i="2"/>
  <c r="R207" i="2" s="1"/>
  <c r="N191" i="2"/>
  <c r="Q191" i="2"/>
  <c r="R191" i="2" s="1"/>
  <c r="N175" i="2"/>
  <c r="Q175" i="2"/>
  <c r="R175" i="2" s="1"/>
  <c r="N159" i="2"/>
  <c r="Q159" i="2"/>
  <c r="R159" i="2" s="1"/>
  <c r="N143" i="2"/>
  <c r="Q143" i="2"/>
  <c r="R143" i="2" s="1"/>
  <c r="N127" i="2"/>
  <c r="Q127" i="2"/>
  <c r="R127" i="2" s="1"/>
  <c r="N95" i="2"/>
  <c r="Q95" i="2"/>
  <c r="R95" i="2" s="1"/>
  <c r="N53" i="2"/>
  <c r="Q53" i="2"/>
  <c r="R53" i="2" s="1"/>
  <c r="N402" i="2"/>
  <c r="Q402" i="2"/>
  <c r="R402" i="2" s="1"/>
  <c r="N362" i="2"/>
  <c r="Q362" i="2"/>
  <c r="R362" i="2" s="1"/>
  <c r="N322" i="2"/>
  <c r="Q322" i="2"/>
  <c r="R322" i="2" s="1"/>
  <c r="N272" i="2"/>
  <c r="Q272" i="2"/>
  <c r="R272" i="2" s="1"/>
  <c r="N224" i="2"/>
  <c r="Q224" i="2"/>
  <c r="R224" i="2" s="1"/>
  <c r="N176" i="2"/>
  <c r="Q176" i="2"/>
  <c r="R176" i="2" s="1"/>
  <c r="N128" i="2"/>
  <c r="Q128" i="2"/>
  <c r="R128" i="2" s="1"/>
  <c r="N88" i="2"/>
  <c r="Q88" i="2"/>
  <c r="R88" i="2" s="1"/>
  <c r="N38" i="2"/>
  <c r="Q38" i="2"/>
  <c r="R38" i="2" s="1"/>
  <c r="N488" i="2"/>
  <c r="Q488" i="2"/>
  <c r="R488" i="2" s="1"/>
  <c r="N440" i="2"/>
  <c r="Q440" i="2"/>
  <c r="R440" i="2" s="1"/>
  <c r="N375" i="2"/>
  <c r="Q375" i="2"/>
  <c r="R375" i="2" s="1"/>
  <c r="N327" i="2"/>
  <c r="Q327" i="2"/>
  <c r="R327" i="2" s="1"/>
  <c r="N278" i="2"/>
  <c r="Q278" i="2"/>
  <c r="R278" i="2" s="1"/>
  <c r="N229" i="2"/>
  <c r="Q229" i="2"/>
  <c r="R229" i="2" s="1"/>
  <c r="N181" i="2"/>
  <c r="Q181" i="2"/>
  <c r="R181" i="2" s="1"/>
  <c r="N133" i="2"/>
  <c r="Q133" i="2"/>
  <c r="R133" i="2" s="1"/>
  <c r="N84" i="2"/>
  <c r="Q84" i="2"/>
  <c r="R84" i="2" s="1"/>
  <c r="N35" i="2"/>
  <c r="Q35" i="2"/>
  <c r="R35" i="2" s="1"/>
  <c r="N276" i="2"/>
  <c r="Q276" i="2"/>
  <c r="R276" i="2" s="1"/>
  <c r="N497" i="2"/>
  <c r="Q497" i="2"/>
  <c r="R497" i="2" s="1"/>
  <c r="N481" i="2"/>
  <c r="Q481" i="2"/>
  <c r="R481" i="2" s="1"/>
  <c r="N465" i="2"/>
  <c r="Q465" i="2"/>
  <c r="R465" i="2" s="1"/>
  <c r="N449" i="2"/>
  <c r="Q449" i="2"/>
  <c r="R449" i="2" s="1"/>
  <c r="N433" i="2"/>
  <c r="Q433" i="2"/>
  <c r="R433" i="2" s="1"/>
  <c r="N416" i="2"/>
  <c r="Q416" i="2"/>
  <c r="R416" i="2" s="1"/>
  <c r="N400" i="2"/>
  <c r="Q400" i="2"/>
  <c r="R400" i="2" s="1"/>
  <c r="N384" i="2"/>
  <c r="Q384" i="2"/>
  <c r="R384" i="2" s="1"/>
  <c r="N368" i="2"/>
  <c r="Q368" i="2"/>
  <c r="R368" i="2" s="1"/>
  <c r="N352" i="2"/>
  <c r="Q352" i="2"/>
  <c r="R352" i="2" s="1"/>
  <c r="N336" i="2"/>
  <c r="Q336" i="2"/>
  <c r="R336" i="2" s="1"/>
  <c r="N320" i="2"/>
  <c r="Q320" i="2"/>
  <c r="R320" i="2" s="1"/>
  <c r="N303" i="2"/>
  <c r="Q303" i="2"/>
  <c r="R303" i="2" s="1"/>
  <c r="N287" i="2"/>
  <c r="Q287" i="2"/>
  <c r="R287" i="2" s="1"/>
  <c r="N270" i="2"/>
  <c r="Q270" i="2"/>
  <c r="R270" i="2" s="1"/>
  <c r="N254" i="2"/>
  <c r="Q254" i="2"/>
  <c r="R254" i="2" s="1"/>
  <c r="N238" i="2"/>
  <c r="Q238" i="2"/>
  <c r="R238" i="2" s="1"/>
  <c r="N222" i="2"/>
  <c r="Q222" i="2"/>
  <c r="R222" i="2" s="1"/>
  <c r="N206" i="2"/>
  <c r="Q206" i="2"/>
  <c r="R206" i="2" s="1"/>
  <c r="N190" i="2"/>
  <c r="Q190" i="2"/>
  <c r="R190" i="2" s="1"/>
  <c r="N174" i="2"/>
  <c r="Q174" i="2"/>
  <c r="R174" i="2" s="1"/>
  <c r="N158" i="2"/>
  <c r="Q158" i="2"/>
  <c r="R158" i="2" s="1"/>
  <c r="N142" i="2"/>
  <c r="Q142" i="2"/>
  <c r="R142" i="2" s="1"/>
  <c r="N126" i="2"/>
  <c r="Q126" i="2"/>
  <c r="R126" i="2" s="1"/>
  <c r="N110" i="2"/>
  <c r="Q110" i="2"/>
  <c r="R110" i="2" s="1"/>
  <c r="N94" i="2"/>
  <c r="Q94" i="2"/>
  <c r="R94" i="2" s="1"/>
  <c r="N76" i="2"/>
  <c r="Q76" i="2"/>
  <c r="R76" i="2" s="1"/>
  <c r="N60" i="2"/>
  <c r="Q60" i="2"/>
  <c r="R60" i="2" s="1"/>
  <c r="N44" i="2"/>
  <c r="Q44" i="2"/>
  <c r="R44" i="2" s="1"/>
  <c r="N28" i="2"/>
  <c r="Q28" i="2"/>
  <c r="R28" i="2" s="1"/>
  <c r="N12" i="2"/>
  <c r="Q12" i="2"/>
  <c r="R12" i="2" s="1"/>
  <c r="N494" i="2"/>
  <c r="Q494" i="2"/>
  <c r="R494" i="2" s="1"/>
  <c r="N478" i="2"/>
  <c r="Q478" i="2"/>
  <c r="R478" i="2" s="1"/>
  <c r="N462" i="2"/>
  <c r="Q462" i="2"/>
  <c r="R462" i="2" s="1"/>
  <c r="N446" i="2"/>
  <c r="Q446" i="2"/>
  <c r="R446" i="2" s="1"/>
  <c r="N430" i="2"/>
  <c r="Q430" i="2"/>
  <c r="R430" i="2" s="1"/>
  <c r="N413" i="2"/>
  <c r="Q413" i="2"/>
  <c r="R413" i="2" s="1"/>
  <c r="N397" i="2"/>
  <c r="Q397" i="2"/>
  <c r="R397" i="2" s="1"/>
  <c r="N381" i="2"/>
  <c r="Q381" i="2"/>
  <c r="R381" i="2" s="1"/>
  <c r="N365" i="2"/>
  <c r="Q365" i="2"/>
  <c r="R365" i="2" s="1"/>
  <c r="N349" i="2"/>
  <c r="Q349" i="2"/>
  <c r="R349" i="2" s="1"/>
  <c r="N333" i="2"/>
  <c r="Q333" i="2"/>
  <c r="R333" i="2" s="1"/>
  <c r="N316" i="2"/>
  <c r="Q316" i="2"/>
  <c r="R316" i="2" s="1"/>
  <c r="N300" i="2"/>
  <c r="Q300" i="2"/>
  <c r="R300" i="2" s="1"/>
  <c r="N284" i="2"/>
  <c r="Q284" i="2"/>
  <c r="R284" i="2" s="1"/>
  <c r="N267" i="2"/>
  <c r="Q267" i="2"/>
  <c r="R267" i="2" s="1"/>
  <c r="N251" i="2"/>
  <c r="Q251" i="2"/>
  <c r="R251" i="2" s="1"/>
  <c r="N235" i="2"/>
  <c r="Q235" i="2"/>
  <c r="R235" i="2" s="1"/>
  <c r="N219" i="2"/>
  <c r="Q219" i="2"/>
  <c r="R219" i="2" s="1"/>
  <c r="N203" i="2"/>
  <c r="Q203" i="2"/>
  <c r="R203" i="2" s="1"/>
  <c r="N187" i="2"/>
  <c r="Q187" i="2"/>
  <c r="R187" i="2" s="1"/>
  <c r="N171" i="2"/>
  <c r="Q171" i="2"/>
  <c r="R171" i="2" s="1"/>
  <c r="N155" i="2"/>
  <c r="Q155" i="2"/>
  <c r="R155" i="2" s="1"/>
  <c r="N139" i="2"/>
  <c r="Q139" i="2"/>
  <c r="R139" i="2" s="1"/>
  <c r="N123" i="2"/>
  <c r="Q123" i="2"/>
  <c r="R123" i="2" s="1"/>
  <c r="N107" i="2"/>
  <c r="Q107" i="2"/>
  <c r="R107" i="2" s="1"/>
  <c r="N91" i="2"/>
  <c r="Q91" i="2"/>
  <c r="R91" i="2" s="1"/>
  <c r="N73" i="2"/>
  <c r="Q73" i="2"/>
  <c r="R73" i="2" s="1"/>
  <c r="N57" i="2"/>
  <c r="Q57" i="2"/>
  <c r="R57" i="2" s="1"/>
  <c r="N41" i="2"/>
  <c r="Q41" i="2"/>
  <c r="R41" i="2" s="1"/>
  <c r="N25" i="2"/>
  <c r="Q25" i="2"/>
  <c r="R25" i="2" s="1"/>
  <c r="N9" i="2"/>
  <c r="Q9" i="2"/>
  <c r="R9" i="2" s="1"/>
  <c r="N7" i="2"/>
  <c r="Q7" i="2"/>
  <c r="R7" i="2" s="1"/>
  <c r="N69" i="2"/>
  <c r="Q69" i="2"/>
  <c r="R69" i="2" s="1"/>
  <c r="N21" i="2"/>
  <c r="Q21" i="2"/>
  <c r="R21" i="2" s="1"/>
  <c r="N420" i="2"/>
  <c r="Q420" i="2"/>
  <c r="R420" i="2" s="1"/>
  <c r="N418" i="2"/>
  <c r="Q418" i="2"/>
  <c r="R418" i="2" s="1"/>
  <c r="N370" i="2"/>
  <c r="Q370" i="2"/>
  <c r="R370" i="2" s="1"/>
  <c r="N330" i="2"/>
  <c r="Q330" i="2"/>
  <c r="R330" i="2" s="1"/>
  <c r="N281" i="2"/>
  <c r="Q281" i="2"/>
  <c r="R281" i="2" s="1"/>
  <c r="N240" i="2"/>
  <c r="Q240" i="2"/>
  <c r="R240" i="2" s="1"/>
  <c r="N192" i="2"/>
  <c r="Q192" i="2"/>
  <c r="R192" i="2" s="1"/>
  <c r="N144" i="2"/>
  <c r="Q144" i="2"/>
  <c r="R144" i="2" s="1"/>
  <c r="N96" i="2"/>
  <c r="Q96" i="2"/>
  <c r="R96" i="2" s="1"/>
  <c r="N46" i="2"/>
  <c r="Q46" i="2"/>
  <c r="R46" i="2" s="1"/>
  <c r="N6" i="2"/>
  <c r="Q6" i="2"/>
  <c r="R6" i="2" s="1"/>
  <c r="N456" i="2"/>
  <c r="Q456" i="2"/>
  <c r="R456" i="2" s="1"/>
  <c r="N415" i="2"/>
  <c r="Q415" i="2"/>
  <c r="R415" i="2" s="1"/>
  <c r="N367" i="2"/>
  <c r="Q367" i="2"/>
  <c r="R367" i="2" s="1"/>
  <c r="N319" i="2"/>
  <c r="Q319" i="2"/>
  <c r="R319" i="2" s="1"/>
  <c r="N269" i="2"/>
  <c r="Q269" i="2"/>
  <c r="R269" i="2" s="1"/>
  <c r="N221" i="2"/>
  <c r="Q221" i="2"/>
  <c r="R221" i="2" s="1"/>
  <c r="N173" i="2"/>
  <c r="Q173" i="2"/>
  <c r="R173" i="2" s="1"/>
  <c r="N125" i="2"/>
  <c r="Q125" i="2"/>
  <c r="R125" i="2" s="1"/>
  <c r="N75" i="2"/>
  <c r="Q75" i="2"/>
  <c r="R75" i="2" s="1"/>
  <c r="N27" i="2"/>
  <c r="Q27" i="2"/>
  <c r="R27" i="2" s="1"/>
  <c r="N406" i="2"/>
  <c r="Q406" i="2"/>
  <c r="R406" i="2" s="1"/>
  <c r="N391" i="2"/>
  <c r="Q391" i="2"/>
  <c r="R391" i="2" s="1"/>
  <c r="N499" i="2"/>
  <c r="Q499" i="2"/>
  <c r="R499" i="2" s="1"/>
  <c r="N451" i="2"/>
  <c r="Q451" i="2"/>
  <c r="R451" i="2" s="1"/>
  <c r="N467" i="2"/>
  <c r="Q467" i="2"/>
  <c r="R467" i="2" s="1"/>
  <c r="N428" i="9"/>
  <c r="Q428" i="9"/>
  <c r="N444" i="9"/>
  <c r="Q444" i="9"/>
  <c r="N474" i="9"/>
  <c r="Q474" i="9"/>
  <c r="N366" i="9"/>
  <c r="Q366" i="9"/>
  <c r="N376" i="9"/>
  <c r="Q376" i="9"/>
  <c r="N380" i="9"/>
  <c r="Q380" i="9"/>
  <c r="N442" i="9"/>
  <c r="Q442" i="9"/>
  <c r="I388" i="10"/>
  <c r="P388" i="9"/>
  <c r="N101" i="9"/>
  <c r="Q101" i="9"/>
  <c r="N186" i="9"/>
  <c r="Q186" i="9"/>
  <c r="N116" i="9"/>
  <c r="Q116" i="9"/>
  <c r="O282" i="9"/>
  <c r="N188" i="9"/>
  <c r="Q188" i="9"/>
  <c r="N208" i="9"/>
  <c r="Q208" i="9"/>
  <c r="N293" i="9"/>
  <c r="Q293" i="9"/>
  <c r="N120" i="9"/>
  <c r="Q120" i="9"/>
  <c r="N169" i="9"/>
  <c r="Q169" i="9"/>
  <c r="N64" i="9"/>
  <c r="Q64" i="9"/>
  <c r="N210" i="9"/>
  <c r="Q210" i="9"/>
  <c r="N306" i="9"/>
  <c r="Q306" i="9"/>
  <c r="N266" i="9"/>
  <c r="Q266" i="9"/>
  <c r="N261" i="9"/>
  <c r="Q261" i="9"/>
  <c r="O199" i="9"/>
  <c r="O503" i="9"/>
  <c r="O215" i="9"/>
  <c r="O342" i="9"/>
  <c r="O134" i="9"/>
  <c r="O495" i="9"/>
  <c r="O444" i="9"/>
  <c r="O334" i="9"/>
  <c r="O195" i="9"/>
  <c r="O98" i="9"/>
  <c r="O415" i="9"/>
  <c r="O271" i="9"/>
  <c r="O235" i="9"/>
  <c r="O272" i="9"/>
  <c r="O498" i="9"/>
  <c r="O447" i="9"/>
  <c r="O183" i="9"/>
  <c r="P445" i="9"/>
  <c r="P460" i="9"/>
  <c r="I270" i="10"/>
  <c r="P270" i="9"/>
  <c r="I337" i="10"/>
  <c r="P337" i="9"/>
  <c r="I442" i="10"/>
  <c r="P442" i="9"/>
  <c r="P242" i="9"/>
  <c r="I162" i="10"/>
  <c r="P162" i="9"/>
  <c r="P421" i="9"/>
  <c r="P358" i="9"/>
  <c r="P294" i="9"/>
  <c r="I262" i="10"/>
  <c r="P262" i="9"/>
  <c r="N298" i="9"/>
  <c r="Q298" i="9"/>
  <c r="N351" i="9"/>
  <c r="Q351" i="9"/>
  <c r="N75" i="9"/>
  <c r="Q75" i="9"/>
  <c r="N204" i="9"/>
  <c r="Q204" i="9"/>
  <c r="N136" i="9"/>
  <c r="Q136" i="9"/>
  <c r="N452" i="9"/>
  <c r="Q452" i="9"/>
  <c r="N94" i="9"/>
  <c r="Q94" i="9"/>
  <c r="N370" i="9"/>
  <c r="Q370" i="9"/>
  <c r="N60" i="9"/>
  <c r="Q60" i="9"/>
  <c r="N353" i="9"/>
  <c r="Q353" i="9"/>
  <c r="N93" i="9"/>
  <c r="Q93" i="9"/>
  <c r="N332" i="9"/>
  <c r="Q332" i="9"/>
  <c r="N389" i="9"/>
  <c r="Q389" i="9"/>
  <c r="N20" i="9"/>
  <c r="Q20" i="9"/>
  <c r="N148" i="9"/>
  <c r="Q148" i="9"/>
  <c r="N233" i="9"/>
  <c r="Q233" i="9"/>
  <c r="N352" i="9"/>
  <c r="Q352" i="9"/>
  <c r="N13" i="9"/>
  <c r="Q13" i="9"/>
  <c r="N81" i="9"/>
  <c r="Q81" i="9"/>
  <c r="N184" i="9"/>
  <c r="Q184" i="9"/>
  <c r="N125" i="9"/>
  <c r="Q125" i="9"/>
  <c r="O497" i="9"/>
  <c r="O474" i="9"/>
  <c r="O230" i="9"/>
  <c r="O475" i="9"/>
  <c r="O275" i="9"/>
  <c r="O476" i="9"/>
  <c r="O78" i="9"/>
  <c r="O201" i="9"/>
  <c r="O291" i="9"/>
  <c r="O355" i="9"/>
  <c r="O211" i="9"/>
  <c r="O490" i="9"/>
  <c r="O411" i="9"/>
  <c r="O443" i="9"/>
  <c r="I237" i="10"/>
  <c r="P237" i="9"/>
  <c r="I389" i="10"/>
  <c r="P389" i="9"/>
  <c r="P452" i="9"/>
  <c r="I160" i="10"/>
  <c r="P160" i="9"/>
  <c r="I428" i="10"/>
  <c r="P428" i="9"/>
  <c r="I318" i="10"/>
  <c r="P318" i="9"/>
  <c r="P282" i="9"/>
  <c r="I230" i="10"/>
  <c r="P230" i="9"/>
  <c r="P10" i="9"/>
  <c r="I202" i="10"/>
  <c r="P202" i="9"/>
  <c r="I257" i="10"/>
  <c r="P257" i="9"/>
  <c r="P87" i="9"/>
  <c r="P324" i="9"/>
  <c r="P286" i="9"/>
  <c r="P142" i="9"/>
  <c r="P90" i="9"/>
  <c r="P22" i="9"/>
  <c r="N12" i="9"/>
  <c r="Q12" i="9"/>
  <c r="N216" i="9"/>
  <c r="Q216" i="9"/>
  <c r="N108" i="9"/>
  <c r="Q108" i="9"/>
  <c r="N236" i="9"/>
  <c r="Q236" i="9"/>
  <c r="N303" i="9"/>
  <c r="Q303" i="9"/>
  <c r="N315" i="9"/>
  <c r="Q315" i="9"/>
  <c r="N433" i="9"/>
  <c r="Q433" i="9"/>
  <c r="N157" i="9"/>
  <c r="Q157" i="9"/>
  <c r="N37" i="9"/>
  <c r="Q37" i="9"/>
  <c r="N458" i="9"/>
  <c r="Q458" i="9"/>
  <c r="N373" i="9"/>
  <c r="Q373" i="9"/>
  <c r="N441" i="9"/>
  <c r="Q441" i="9"/>
  <c r="N484" i="9"/>
  <c r="Q484" i="9"/>
  <c r="N430" i="9"/>
  <c r="Q430" i="9"/>
  <c r="N421" i="9"/>
  <c r="Q421" i="9"/>
  <c r="N378" i="9"/>
  <c r="Q378" i="9"/>
  <c r="N364" i="9"/>
  <c r="Q364" i="9"/>
  <c r="N462" i="9"/>
  <c r="Q462" i="9"/>
  <c r="N96" i="9"/>
  <c r="Q96" i="9"/>
  <c r="N278" i="9"/>
  <c r="Q278" i="9"/>
  <c r="N310" i="9"/>
  <c r="Q310" i="9"/>
  <c r="N368" i="9"/>
  <c r="Q368" i="9"/>
  <c r="N296" i="9"/>
  <c r="Q296" i="9"/>
  <c r="N68" i="9"/>
  <c r="Q68" i="9"/>
  <c r="N237" i="9"/>
  <c r="Q237" i="9"/>
  <c r="N198" i="9"/>
  <c r="Q198" i="9"/>
  <c r="N105" i="9"/>
  <c r="Q105" i="9"/>
  <c r="N252" i="9"/>
  <c r="Q252" i="9"/>
  <c r="N220" i="9"/>
  <c r="Q220" i="9"/>
  <c r="O89" i="9"/>
  <c r="O471" i="9"/>
  <c r="O295" i="9"/>
  <c r="O340" i="9"/>
  <c r="O382" i="9"/>
  <c r="O54" i="9"/>
  <c r="O79" i="9"/>
  <c r="O227" i="9"/>
  <c r="O486" i="9"/>
  <c r="O154" i="9"/>
  <c r="O307" i="9"/>
  <c r="O359" i="9"/>
  <c r="I407" i="10"/>
  <c r="P407" i="9"/>
  <c r="P225" i="9"/>
  <c r="P343" i="9"/>
  <c r="I396" i="10"/>
  <c r="P396" i="9"/>
  <c r="P420" i="9"/>
  <c r="P256" i="9"/>
  <c r="P498" i="9"/>
  <c r="I339" i="10"/>
  <c r="P339" i="9"/>
  <c r="P9" i="9"/>
  <c r="I198" i="10"/>
  <c r="P198" i="9"/>
  <c r="N409" i="9"/>
  <c r="Q409" i="9"/>
  <c r="N62" i="9"/>
  <c r="Q62" i="9"/>
  <c r="N140" i="9"/>
  <c r="Q140" i="9"/>
  <c r="N308" i="9"/>
  <c r="Q308" i="9"/>
  <c r="N112" i="9"/>
  <c r="Q112" i="9"/>
  <c r="N55" i="9"/>
  <c r="Q55" i="9"/>
  <c r="N257" i="9"/>
  <c r="Q257" i="9"/>
  <c r="N337" i="9"/>
  <c r="Q337" i="9"/>
  <c r="N209" i="9"/>
  <c r="Q209" i="9"/>
  <c r="N386" i="9"/>
  <c r="Q386" i="9"/>
  <c r="N410" i="9"/>
  <c r="Q410" i="9"/>
  <c r="N393" i="9"/>
  <c r="Q393" i="9"/>
  <c r="N468" i="9"/>
  <c r="Q468" i="9"/>
  <c r="N422" i="9"/>
  <c r="Q422" i="9"/>
  <c r="N377" i="9"/>
  <c r="Q377" i="9"/>
  <c r="N417" i="9"/>
  <c r="Q417" i="9"/>
  <c r="N406" i="9"/>
  <c r="Q406" i="9"/>
  <c r="N445" i="9"/>
  <c r="Q445" i="9"/>
  <c r="N494" i="9"/>
  <c r="Q494" i="9"/>
  <c r="N200" i="9"/>
  <c r="Q200" i="9"/>
  <c r="N144" i="9"/>
  <c r="Q144" i="9"/>
  <c r="N228" i="9"/>
  <c r="Q228" i="9"/>
  <c r="N394" i="9"/>
  <c r="Q394" i="9"/>
  <c r="N214" i="9"/>
  <c r="Q214" i="9"/>
  <c r="N268" i="9"/>
  <c r="Q268" i="9"/>
  <c r="N258" i="9"/>
  <c r="Q258" i="9"/>
  <c r="N73" i="9"/>
  <c r="Q73" i="9"/>
  <c r="N141" i="9"/>
  <c r="Q141" i="9"/>
  <c r="N14" i="9"/>
  <c r="Q14" i="9"/>
  <c r="N146" i="9"/>
  <c r="Q146" i="9"/>
  <c r="N77" i="9"/>
  <c r="Q77" i="9"/>
  <c r="N356" i="9"/>
  <c r="Q356" i="9"/>
  <c r="N182" i="9"/>
  <c r="Q182" i="9"/>
  <c r="N92" i="9"/>
  <c r="Q92" i="9"/>
  <c r="I4" i="10"/>
  <c r="P4" i="9"/>
  <c r="O478" i="9"/>
  <c r="O436" i="9"/>
  <c r="O374" i="9"/>
  <c r="O94" i="9"/>
  <c r="O91" i="9"/>
  <c r="O219" i="9"/>
  <c r="O122" i="9"/>
  <c r="O277" i="9"/>
  <c r="O487" i="9"/>
  <c r="O274" i="9"/>
  <c r="O119" i="9"/>
  <c r="I117" i="10"/>
  <c r="P117" i="9"/>
  <c r="I472" i="10"/>
  <c r="P472" i="9"/>
  <c r="P502" i="9"/>
  <c r="I289" i="10"/>
  <c r="P289" i="9"/>
  <c r="P413" i="9"/>
  <c r="I386" i="10"/>
  <c r="P386" i="9"/>
  <c r="I477" i="10"/>
  <c r="P477" i="9"/>
  <c r="P466" i="9"/>
  <c r="I246" i="10"/>
  <c r="P246" i="9"/>
  <c r="P226" i="9"/>
  <c r="N10" i="9"/>
  <c r="Q10" i="9"/>
  <c r="N24" i="9"/>
  <c r="Q24" i="9"/>
  <c r="N172" i="9"/>
  <c r="Q172" i="9"/>
  <c r="N372" i="9"/>
  <c r="Q372" i="9"/>
  <c r="N221" i="9"/>
  <c r="Q221" i="9"/>
  <c r="N429" i="9"/>
  <c r="Q429" i="9"/>
  <c r="N113" i="9"/>
  <c r="Q113" i="9"/>
  <c r="K504" i="4"/>
  <c r="L504" i="4" s="1"/>
  <c r="I22" i="10"/>
  <c r="I242" i="10"/>
  <c r="I421" i="10"/>
  <c r="I87" i="10"/>
  <c r="I286" i="10"/>
  <c r="I324" i="10"/>
  <c r="I413" i="10"/>
  <c r="I225" i="10"/>
  <c r="I226" i="10"/>
  <c r="I498" i="10"/>
  <c r="I445" i="10"/>
  <c r="I358" i="10"/>
  <c r="I452" i="10"/>
  <c r="I504" i="3"/>
  <c r="J504" i="3" s="1"/>
  <c r="M504" i="14"/>
  <c r="N504" i="14" s="1"/>
  <c r="I504" i="5"/>
  <c r="I129" i="10"/>
  <c r="I433" i="10"/>
  <c r="I27" i="10"/>
  <c r="I165" i="10"/>
  <c r="I91" i="10"/>
  <c r="I399" i="10"/>
  <c r="I415" i="10"/>
  <c r="I191" i="10"/>
  <c r="I494" i="10"/>
  <c r="I484" i="10"/>
  <c r="I485" i="10"/>
  <c r="I474" i="10"/>
  <c r="I422" i="10"/>
  <c r="P410" i="9"/>
  <c r="I194" i="10"/>
  <c r="I114" i="10"/>
  <c r="I94" i="10"/>
  <c r="I157" i="10"/>
  <c r="I124" i="10"/>
  <c r="I199" i="10"/>
  <c r="I166" i="10"/>
  <c r="I67" i="10"/>
  <c r="I298" i="10"/>
  <c r="I218" i="10"/>
  <c r="I110" i="10"/>
  <c r="I374" i="10"/>
  <c r="I138" i="10"/>
  <c r="I369" i="10"/>
  <c r="I151" i="10"/>
  <c r="I72" i="10"/>
  <c r="I216" i="10"/>
  <c r="I189" i="10"/>
  <c r="I109" i="10"/>
  <c r="I154" i="10"/>
  <c r="I210" i="10"/>
  <c r="I227" i="10"/>
  <c r="I228" i="10"/>
  <c r="I462" i="10"/>
  <c r="I426" i="10"/>
  <c r="I354" i="10"/>
  <c r="I266" i="10"/>
  <c r="I146" i="10"/>
  <c r="I77" i="10"/>
  <c r="I26" i="10"/>
  <c r="I46" i="10"/>
  <c r="I458" i="10"/>
  <c r="I398" i="10"/>
  <c r="I330" i="10"/>
  <c r="I258" i="10"/>
  <c r="I98" i="10"/>
  <c r="I50" i="10"/>
  <c r="I338" i="10"/>
  <c r="I287" i="10"/>
  <c r="I403" i="10"/>
  <c r="I76" i="10"/>
  <c r="I96" i="10"/>
  <c r="I123" i="10"/>
  <c r="I164" i="10"/>
  <c r="I174" i="10"/>
  <c r="I43" i="10"/>
  <c r="I201" i="10"/>
  <c r="I490" i="10"/>
  <c r="I454" i="10"/>
  <c r="I362" i="10"/>
  <c r="I350" i="10"/>
  <c r="I130" i="10"/>
  <c r="I18" i="10"/>
  <c r="I134" i="10"/>
  <c r="I92" i="10"/>
  <c r="I291" i="10"/>
  <c r="I168" i="10"/>
  <c r="I382" i="10"/>
  <c r="I62" i="10"/>
  <c r="I406" i="10"/>
  <c r="I142" i="10"/>
  <c r="I256" i="10"/>
  <c r="I28" i="10"/>
  <c r="I420" i="10"/>
  <c r="I466" i="10"/>
  <c r="I460" i="10"/>
  <c r="I294" i="10"/>
  <c r="I90" i="10"/>
  <c r="I10" i="10"/>
  <c r="I9" i="10"/>
  <c r="I78" i="10"/>
  <c r="I502" i="10"/>
  <c r="I282" i="10"/>
  <c r="I85" i="10"/>
  <c r="I60" i="10"/>
  <c r="P5" i="9"/>
  <c r="I149" i="10"/>
  <c r="I65" i="10"/>
  <c r="I343" i="10"/>
  <c r="I181" i="10"/>
  <c r="I425" i="10"/>
  <c r="I143" i="10"/>
  <c r="I137" i="10"/>
  <c r="I481" i="10"/>
  <c r="I239" i="10"/>
  <c r="I492" i="10"/>
  <c r="I209" i="10"/>
  <c r="I277" i="10"/>
  <c r="I486" i="10"/>
  <c r="I322" i="10"/>
  <c r="I290" i="10"/>
  <c r="I206" i="10"/>
  <c r="I106" i="10"/>
  <c r="I86" i="10"/>
  <c r="I70" i="10"/>
  <c r="I30" i="10"/>
  <c r="I319" i="10"/>
  <c r="I234" i="10"/>
  <c r="I150" i="10"/>
  <c r="I118" i="10"/>
  <c r="I82" i="10"/>
  <c r="I238" i="10"/>
  <c r="I214" i="10"/>
  <c r="L4" i="4"/>
  <c r="M504" i="2"/>
  <c r="N504" i="2" s="1"/>
  <c r="G504" i="2"/>
  <c r="F504" i="5"/>
  <c r="P133" i="9"/>
  <c r="P11" i="9"/>
  <c r="P217" i="9"/>
  <c r="P190" i="9"/>
  <c r="P179" i="9"/>
  <c r="P314" i="9"/>
  <c r="P112" i="9"/>
  <c r="P66" i="9"/>
  <c r="I48" i="10"/>
  <c r="P121" i="9"/>
  <c r="P122" i="9"/>
  <c r="P15" i="9"/>
  <c r="P229" i="9"/>
  <c r="P204" i="9"/>
  <c r="P120" i="9"/>
  <c r="P56" i="9"/>
  <c r="P14" i="9"/>
  <c r="I240" i="10"/>
  <c r="I208" i="10"/>
  <c r="I249" i="10"/>
  <c r="I265" i="10"/>
  <c r="P341" i="9"/>
  <c r="P316" i="9"/>
  <c r="I348" i="10"/>
  <c r="P45" i="9"/>
  <c r="P158" i="9"/>
  <c r="P224" i="9"/>
  <c r="P232" i="9"/>
  <c r="P36" i="9"/>
  <c r="N4" i="8"/>
  <c r="P366" i="9"/>
  <c r="P394" i="9"/>
  <c r="P6" i="9"/>
  <c r="P126" i="9"/>
  <c r="P104" i="9"/>
  <c r="P236" i="9"/>
  <c r="P222" i="9"/>
  <c r="P211" i="9"/>
  <c r="P197" i="9"/>
  <c r="P185" i="9"/>
  <c r="P171" i="9"/>
  <c r="P25" i="9"/>
  <c r="P271" i="9"/>
  <c r="P296" i="9"/>
  <c r="P103" i="9"/>
  <c r="P159" i="9"/>
  <c r="P95" i="9"/>
  <c r="P20" i="9"/>
  <c r="I281" i="10"/>
  <c r="I8" i="10"/>
  <c r="P329" i="9"/>
  <c r="P387" i="9"/>
  <c r="P361" i="9"/>
  <c r="I288" i="10"/>
  <c r="I58" i="10"/>
  <c r="P390" i="9"/>
  <c r="P21" i="9"/>
  <c r="P306" i="9"/>
  <c r="P178" i="9"/>
  <c r="P279" i="9"/>
  <c r="P186" i="9"/>
  <c r="I243" i="10"/>
  <c r="M4" i="5"/>
  <c r="P323" i="9"/>
  <c r="P52" i="9"/>
  <c r="P153" i="9"/>
  <c r="I346" i="10"/>
  <c r="P335" i="9"/>
  <c r="P207" i="9"/>
  <c r="P170" i="9"/>
  <c r="P250" i="9"/>
  <c r="P215" i="9"/>
  <c r="P167" i="9"/>
  <c r="P42" i="9"/>
  <c r="P31" i="9"/>
  <c r="I307" i="10"/>
  <c r="I268" i="10"/>
  <c r="I381" i="10"/>
  <c r="P334" i="9"/>
  <c r="P24" i="9"/>
  <c r="I73" i="10"/>
  <c r="I373" i="10"/>
  <c r="P417" i="9"/>
  <c r="P473" i="9"/>
  <c r="P391" i="9"/>
  <c r="I424" i="10"/>
  <c r="I468" i="10"/>
  <c r="I423" i="10"/>
  <c r="I479" i="10"/>
  <c r="I414" i="10"/>
  <c r="I482" i="10"/>
  <c r="O504" i="9"/>
  <c r="P463" i="9"/>
  <c r="P383" i="9"/>
  <c r="P438" i="9"/>
  <c r="I402" i="10"/>
  <c r="I478" i="10"/>
  <c r="I380" i="10"/>
  <c r="I435" i="10"/>
  <c r="P497" i="9"/>
  <c r="I434" i="10"/>
  <c r="I443" i="10"/>
  <c r="I430" i="10"/>
  <c r="I431" i="10"/>
  <c r="I475" i="10"/>
  <c r="I483" i="10"/>
  <c r="P446" i="9"/>
  <c r="P401" i="9"/>
  <c r="P367" i="9"/>
  <c r="P455" i="9"/>
  <c r="P409" i="9"/>
  <c r="P375" i="9"/>
  <c r="I470" i="10"/>
  <c r="I371" i="10"/>
  <c r="I378" i="10"/>
  <c r="I408" i="10"/>
  <c r="N390" i="9" l="1"/>
  <c r="Q390" i="9"/>
  <c r="N407" i="9"/>
  <c r="Q407" i="9"/>
  <c r="N432" i="9"/>
  <c r="Q432" i="9"/>
  <c r="N335" i="9"/>
  <c r="Q335" i="9"/>
  <c r="N254" i="9"/>
  <c r="Q254" i="9"/>
  <c r="P370" i="9"/>
  <c r="N19" i="9"/>
  <c r="Q19" i="9"/>
  <c r="N195" i="9"/>
  <c r="Q195" i="9"/>
  <c r="N111" i="9"/>
  <c r="Q111" i="9"/>
  <c r="N383" i="9"/>
  <c r="Q383" i="9"/>
  <c r="N159" i="9"/>
  <c r="Q159" i="9"/>
  <c r="N471" i="9"/>
  <c r="Q471" i="9"/>
  <c r="N435" i="9"/>
  <c r="Q435" i="9"/>
  <c r="N496" i="9"/>
  <c r="Q496" i="9"/>
  <c r="N465" i="9"/>
  <c r="Q465" i="9"/>
  <c r="N453" i="9"/>
  <c r="Q453" i="9"/>
  <c r="N4" i="9"/>
  <c r="Q4" i="9"/>
  <c r="N255" i="9"/>
  <c r="Q255" i="9"/>
  <c r="N272" i="9"/>
  <c r="Q272" i="9"/>
  <c r="N190" i="9"/>
  <c r="Q190" i="9"/>
  <c r="N274" i="9"/>
  <c r="Q274" i="9"/>
  <c r="N163" i="9"/>
  <c r="Q163" i="9"/>
  <c r="N463" i="9"/>
  <c r="Q463" i="9"/>
  <c r="N171" i="9"/>
  <c r="Q171" i="9"/>
  <c r="N363" i="9"/>
  <c r="Q363" i="9"/>
  <c r="N227" i="9"/>
  <c r="Q227" i="9"/>
  <c r="N479" i="9"/>
  <c r="Q479" i="9"/>
  <c r="N127" i="9"/>
  <c r="Q127" i="9"/>
  <c r="N443" i="9"/>
  <c r="Q443" i="9"/>
  <c r="N123" i="9"/>
  <c r="Q123" i="9"/>
  <c r="N63" i="9"/>
  <c r="Q63" i="9"/>
  <c r="N203" i="9"/>
  <c r="Q203" i="9"/>
  <c r="N323" i="9"/>
  <c r="Q323" i="9"/>
  <c r="N423" i="9"/>
  <c r="Q423" i="9"/>
  <c r="N219" i="9"/>
  <c r="Q219" i="9"/>
  <c r="N455" i="9"/>
  <c r="Q455" i="9"/>
  <c r="N243" i="9"/>
  <c r="Q243" i="9"/>
  <c r="N247" i="9"/>
  <c r="Q247" i="9"/>
  <c r="N115" i="9"/>
  <c r="Q115" i="9"/>
  <c r="N95" i="9"/>
  <c r="Q95" i="9"/>
  <c r="N491" i="9"/>
  <c r="Q491" i="9"/>
  <c r="N339" i="9"/>
  <c r="Q339" i="9"/>
  <c r="N147" i="9"/>
  <c r="Q147" i="9"/>
  <c r="N331" i="9"/>
  <c r="Q331" i="9"/>
  <c r="I418" i="10"/>
  <c r="P418" i="9"/>
  <c r="N412" i="9"/>
  <c r="Q412" i="9"/>
  <c r="N256" i="9"/>
  <c r="Q256" i="9"/>
  <c r="N287" i="9"/>
  <c r="Q287" i="9"/>
  <c r="N311" i="9"/>
  <c r="Q311" i="9"/>
  <c r="N242" i="9"/>
  <c r="Q242" i="9"/>
  <c r="N139" i="9"/>
  <c r="Q139" i="9"/>
  <c r="N83" i="9"/>
  <c r="Q83" i="9"/>
  <c r="N327" i="9"/>
  <c r="Q327" i="9"/>
  <c r="N425" i="9"/>
  <c r="Q425" i="9"/>
  <c r="N464" i="9"/>
  <c r="Q464" i="9"/>
  <c r="N454" i="9"/>
  <c r="Q454" i="9"/>
  <c r="N25" i="9"/>
  <c r="Q25" i="9"/>
  <c r="N239" i="9"/>
  <c r="Q239" i="9"/>
  <c r="N275" i="9"/>
  <c r="Q275" i="9"/>
  <c r="N199" i="9"/>
  <c r="Q199" i="9"/>
  <c r="N375" i="9"/>
  <c r="Q375" i="9"/>
  <c r="N267" i="9"/>
  <c r="Q267" i="9"/>
  <c r="N11" i="9"/>
  <c r="Q11" i="9"/>
  <c r="N231" i="9"/>
  <c r="Q231" i="9"/>
  <c r="N43" i="9"/>
  <c r="Q43" i="9"/>
  <c r="N235" i="9"/>
  <c r="Q235" i="9"/>
  <c r="N215" i="9"/>
  <c r="Q215" i="9"/>
  <c r="N347" i="9"/>
  <c r="Q347" i="9"/>
  <c r="N475" i="9"/>
  <c r="Q475" i="9"/>
  <c r="N31" i="9"/>
  <c r="Q31" i="9"/>
  <c r="N291" i="9"/>
  <c r="Q291" i="9"/>
  <c r="N67" i="9"/>
  <c r="Q67" i="9"/>
  <c r="N487" i="9"/>
  <c r="Q487" i="9"/>
  <c r="N387" i="9"/>
  <c r="Q387" i="9"/>
  <c r="N403" i="9"/>
  <c r="Q403" i="9"/>
  <c r="N207" i="9"/>
  <c r="Q207" i="9"/>
  <c r="N39" i="9"/>
  <c r="Q39" i="9"/>
  <c r="N119" i="9"/>
  <c r="Q119" i="9"/>
  <c r="N503" i="9"/>
  <c r="Q503" i="9"/>
  <c r="N211" i="9"/>
  <c r="Q211" i="9"/>
  <c r="N391" i="9"/>
  <c r="Q391" i="9"/>
  <c r="N155" i="9"/>
  <c r="Q155" i="9"/>
  <c r="N431" i="9"/>
  <c r="Q431" i="9"/>
  <c r="N400" i="9"/>
  <c r="Q400" i="9"/>
  <c r="N131" i="9"/>
  <c r="Q131" i="9"/>
  <c r="N135" i="9"/>
  <c r="Q135" i="9"/>
  <c r="N359" i="9"/>
  <c r="Q359" i="9"/>
  <c r="N415" i="9"/>
  <c r="Q415" i="9"/>
  <c r="N151" i="9"/>
  <c r="Q151" i="9"/>
  <c r="N419" i="9"/>
  <c r="Q419" i="9"/>
  <c r="N143" i="9"/>
  <c r="Q143" i="9"/>
  <c r="N87" i="9"/>
  <c r="Q87" i="9"/>
  <c r="N483" i="9"/>
  <c r="Q483" i="9"/>
  <c r="N499" i="9"/>
  <c r="Q499" i="9"/>
  <c r="N401" i="9"/>
  <c r="Q401" i="9"/>
  <c r="N469" i="9"/>
  <c r="Q469" i="9"/>
  <c r="N489" i="9"/>
  <c r="Q489" i="9"/>
  <c r="N467" i="9"/>
  <c r="Q467" i="9"/>
  <c r="N365" i="9"/>
  <c r="Q365" i="9"/>
  <c r="N371" i="9"/>
  <c r="Q371" i="9"/>
  <c r="I38" i="10"/>
  <c r="P38" i="9"/>
  <c r="N367" i="9"/>
  <c r="Q367" i="9"/>
  <c r="N271" i="9"/>
  <c r="Q271" i="9"/>
  <c r="N427" i="9"/>
  <c r="Q427" i="9"/>
  <c r="N279" i="9"/>
  <c r="Q279" i="9"/>
  <c r="N447" i="9"/>
  <c r="Q447" i="9"/>
  <c r="N27" i="9"/>
  <c r="Q27" i="9"/>
  <c r="N295" i="9"/>
  <c r="Q295" i="9"/>
  <c r="N74" i="9"/>
  <c r="Q74" i="9"/>
  <c r="N299" i="9"/>
  <c r="Q299" i="9"/>
  <c r="N399" i="9"/>
  <c r="Q399" i="9"/>
  <c r="N107" i="9"/>
  <c r="Q107" i="9"/>
  <c r="N283" i="9"/>
  <c r="Q283" i="9"/>
  <c r="N379" i="9"/>
  <c r="Q379" i="9"/>
  <c r="N99" i="9"/>
  <c r="Q99" i="9"/>
  <c r="N91" i="9"/>
  <c r="Q91" i="9"/>
  <c r="N343" i="9"/>
  <c r="Q343" i="9"/>
  <c r="N451" i="9"/>
  <c r="Q451" i="9"/>
  <c r="N263" i="9"/>
  <c r="Q263" i="9"/>
  <c r="N7" i="9"/>
  <c r="Q7" i="9"/>
  <c r="N259" i="9"/>
  <c r="Q259" i="9"/>
  <c r="N459" i="9"/>
  <c r="Q459" i="9"/>
  <c r="N35" i="9"/>
  <c r="Q35" i="9"/>
  <c r="N167" i="9"/>
  <c r="Q167" i="9"/>
  <c r="L504" i="5"/>
  <c r="Q504" i="2"/>
  <c r="R504" i="2" s="1"/>
  <c r="H504" i="2"/>
  <c r="I103" i="10"/>
  <c r="I410" i="10"/>
  <c r="I366" i="10"/>
  <c r="I6" i="10"/>
  <c r="I5" i="10"/>
  <c r="I370" i="10"/>
  <c r="G4" i="11"/>
  <c r="I167" i="10"/>
  <c r="I207" i="10"/>
  <c r="I323" i="10"/>
  <c r="I186" i="10"/>
  <c r="I329" i="10"/>
  <c r="I314" i="10"/>
  <c r="I133" i="10"/>
  <c r="I52" i="10"/>
  <c r="I387" i="10"/>
  <c r="I211" i="10"/>
  <c r="I120" i="10"/>
  <c r="I15" i="10"/>
  <c r="I24" i="10"/>
  <c r="I334" i="10"/>
  <c r="I42" i="10"/>
  <c r="I215" i="10"/>
  <c r="I170" i="10"/>
  <c r="I153" i="10"/>
  <c r="I279" i="10"/>
  <c r="I306" i="10"/>
  <c r="I95" i="10"/>
  <c r="I271" i="10"/>
  <c r="I185" i="10"/>
  <c r="I236" i="10"/>
  <c r="I232" i="10"/>
  <c r="I45" i="10"/>
  <c r="I316" i="10"/>
  <c r="O4" i="8"/>
  <c r="I204" i="10"/>
  <c r="I217" i="10"/>
  <c r="I11" i="10"/>
  <c r="I31" i="10"/>
  <c r="I250" i="10"/>
  <c r="I178" i="10"/>
  <c r="I159" i="10"/>
  <c r="I25" i="10"/>
  <c r="I158" i="10"/>
  <c r="I341" i="10"/>
  <c r="I390" i="10"/>
  <c r="I20" i="10"/>
  <c r="I296" i="10"/>
  <c r="I126" i="10"/>
  <c r="I14" i="10"/>
  <c r="I121" i="10"/>
  <c r="I112" i="10"/>
  <c r="I179" i="10"/>
  <c r="I335" i="10"/>
  <c r="I21" i="10"/>
  <c r="I361" i="10"/>
  <c r="I171" i="10"/>
  <c r="I197" i="10"/>
  <c r="I222" i="10"/>
  <c r="I104" i="10"/>
  <c r="I394" i="10"/>
  <c r="I36" i="10"/>
  <c r="I224" i="10"/>
  <c r="I56" i="10"/>
  <c r="I229" i="10"/>
  <c r="I122" i="10"/>
  <c r="I66" i="10"/>
  <c r="I190" i="10"/>
  <c r="I473" i="10"/>
  <c r="I409" i="10"/>
  <c r="I367" i="10"/>
  <c r="I446" i="10"/>
  <c r="I417" i="10"/>
  <c r="P364" i="9"/>
  <c r="I438" i="10"/>
  <c r="I463" i="10"/>
  <c r="I497" i="10"/>
  <c r="I383" i="10"/>
  <c r="I375" i="10"/>
  <c r="I455" i="10"/>
  <c r="I401" i="10"/>
  <c r="I391" i="10"/>
  <c r="N51" i="9" l="1"/>
  <c r="Q51" i="9"/>
  <c r="N191" i="9"/>
  <c r="Q191" i="9"/>
  <c r="N251" i="9"/>
  <c r="Q251" i="9"/>
  <c r="N355" i="9"/>
  <c r="Q355" i="9"/>
  <c r="N395" i="9"/>
  <c r="Q395" i="9"/>
  <c r="N47" i="9"/>
  <c r="Q47" i="9"/>
  <c r="N411" i="9"/>
  <c r="Q411" i="9"/>
  <c r="N15" i="9"/>
  <c r="Q15" i="9"/>
  <c r="N175" i="9"/>
  <c r="Q175" i="9"/>
  <c r="N79" i="9"/>
  <c r="Q79" i="9"/>
  <c r="N319" i="9"/>
  <c r="Q319" i="9"/>
  <c r="N307" i="9"/>
  <c r="Q307" i="9"/>
  <c r="N187" i="9"/>
  <c r="Q187" i="9"/>
  <c r="N495" i="9"/>
  <c r="Q495" i="9"/>
  <c r="N179" i="9"/>
  <c r="Q179" i="9"/>
  <c r="N439" i="9"/>
  <c r="Q439" i="9"/>
  <c r="N71" i="9"/>
  <c r="Q71" i="9"/>
  <c r="N183" i="9"/>
  <c r="Q183" i="9"/>
  <c r="N103" i="9"/>
  <c r="Q103" i="9"/>
  <c r="N223" i="9"/>
  <c r="Q223" i="9"/>
  <c r="M504" i="5"/>
  <c r="P4" i="8"/>
  <c r="N504" i="8"/>
  <c r="I364" i="10"/>
  <c r="P504" i="9"/>
  <c r="N504" i="9" l="1"/>
  <c r="Q504" i="9"/>
  <c r="P504" i="8"/>
  <c r="X4" i="14"/>
  <c r="Z4" i="14"/>
  <c r="V4" i="14"/>
  <c r="G504" i="11"/>
  <c r="O504" i="8" l="1"/>
</calcChain>
</file>

<file path=xl/sharedStrings.xml><?xml version="1.0" encoding="utf-8"?>
<sst xmlns="http://schemas.openxmlformats.org/spreadsheetml/2006/main" count="3839" uniqueCount="990">
  <si>
    <t>Table of Contents</t>
  </si>
  <si>
    <t>Risk and Reach Analysis Summary</t>
  </si>
  <si>
    <t>Tab 1</t>
  </si>
  <si>
    <t>Tab 2</t>
  </si>
  <si>
    <t>Tab 3</t>
  </si>
  <si>
    <t>Early Childhood Education Programs - Infants and Toddlers Served</t>
  </si>
  <si>
    <t>Tab 4</t>
  </si>
  <si>
    <t>Early Childhood Education Programs - Children Ages 3 and 4 Served</t>
  </si>
  <si>
    <t>Tab 5</t>
  </si>
  <si>
    <t>Reach - Direct Impact Programs</t>
  </si>
  <si>
    <t>Tab 6</t>
  </si>
  <si>
    <t>Tab 8</t>
  </si>
  <si>
    <t>Head Start State and Federal Reach Data</t>
  </si>
  <si>
    <t>Tab 9</t>
  </si>
  <si>
    <t>Pennsylvania Pre-K Counts Reach Data</t>
  </si>
  <si>
    <t>Tab 10</t>
  </si>
  <si>
    <t>Early Intervention Reach Data</t>
  </si>
  <si>
    <t>Keystone STARS Reach Data</t>
  </si>
  <si>
    <t>County</t>
  </si>
  <si>
    <t># of Children Served by Head Start State &amp; Federal</t>
  </si>
  <si>
    <t>% of Children Served by Head Start State &amp; Federal</t>
  </si>
  <si>
    <t># of Children Served by PA Pre-K Counts</t>
  </si>
  <si>
    <t>% of Children Served by  PA Pre-K Counts</t>
  </si>
  <si>
    <t># of Children Served by Early Intervention</t>
  </si>
  <si>
    <t>% of Children Served by  Early Intervention</t>
  </si>
  <si>
    <t># of Children Served by Keystone STARS Providers</t>
  </si>
  <si>
    <t>% of Children Served by  Keystone STARS Providers</t>
  </si>
  <si>
    <t>% of Children Under 5 Years Served by Direct Impact ECE Programs</t>
  </si>
  <si>
    <t>School District</t>
  </si>
  <si>
    <t>Abington Heights SD</t>
  </si>
  <si>
    <t>Abington SD</t>
  </si>
  <si>
    <t>Albert Gallatin Area SD</t>
  </si>
  <si>
    <t>Aliquippa SD</t>
  </si>
  <si>
    <t>Allegheny Valley SD</t>
  </si>
  <si>
    <t>Allegheny-Clarion Valley SD</t>
  </si>
  <si>
    <t>Allentown City SD</t>
  </si>
  <si>
    <t>Altoona Area SD</t>
  </si>
  <si>
    <t>Ambridge Area SD</t>
  </si>
  <si>
    <t>Annville-Cleona SD</t>
  </si>
  <si>
    <t>Antietam SD</t>
  </si>
  <si>
    <t>Apollo-Ridge SD</t>
  </si>
  <si>
    <t>Armstrong SD</t>
  </si>
  <si>
    <t>Athens Area SD</t>
  </si>
  <si>
    <t>Austin Area SD</t>
  </si>
  <si>
    <t>Avella Area SD</t>
  </si>
  <si>
    <t>Avon Grove SD</t>
  </si>
  <si>
    <t>Avonworth SD</t>
  </si>
  <si>
    <t>Bald Eagle Area SD</t>
  </si>
  <si>
    <t>Baldwin-Whitehall SD</t>
  </si>
  <si>
    <t>Bangor Area SD</t>
  </si>
  <si>
    <t>Beaver Area SD</t>
  </si>
  <si>
    <t>Bedford Area SD</t>
  </si>
  <si>
    <t>Belle Vernon Area SD</t>
  </si>
  <si>
    <t>Bellefonte Area SD</t>
  </si>
  <si>
    <t>Bellwood-Antis SD</t>
  </si>
  <si>
    <t>Bensalem Township SD</t>
  </si>
  <si>
    <t>Benton Area SD</t>
  </si>
  <si>
    <t>Bentworth SD</t>
  </si>
  <si>
    <t>Berlin Brothersvalley SD</t>
  </si>
  <si>
    <t>Bermudian Springs SD</t>
  </si>
  <si>
    <t>Berwick Area SD</t>
  </si>
  <si>
    <t>Bethel Park SD</t>
  </si>
  <si>
    <t>Bethlehem Area SD</t>
  </si>
  <si>
    <t>Bethlehem-Center SD</t>
  </si>
  <si>
    <t>Big Beaver Falls Area SD</t>
  </si>
  <si>
    <t>Big Spring SD</t>
  </si>
  <si>
    <t>Blackhawk SD</t>
  </si>
  <si>
    <t>Blacklick Valley SD</t>
  </si>
  <si>
    <t>Blairsville-Saltsburg SD</t>
  </si>
  <si>
    <t>Bloomsburg Area SD</t>
  </si>
  <si>
    <t>Blue Mountain SD</t>
  </si>
  <si>
    <t>Blue Ridge SD</t>
  </si>
  <si>
    <t>Boyertown Area SD</t>
  </si>
  <si>
    <t>Bradford Area SD</t>
  </si>
  <si>
    <t>Brandywine Heights Area SD</t>
  </si>
  <si>
    <t>Brentwood Borough SD</t>
  </si>
  <si>
    <t>Bristol Borough SD</t>
  </si>
  <si>
    <t>Bristol Township SD</t>
  </si>
  <si>
    <t>Brockway Area SD</t>
  </si>
  <si>
    <t>Brookville Area SD</t>
  </si>
  <si>
    <t>Brownsville Area SD</t>
  </si>
  <si>
    <t>Bryn Athyn SD</t>
  </si>
  <si>
    <t>Burgettstown Area SD</t>
  </si>
  <si>
    <t>Burrell SD</t>
  </si>
  <si>
    <t>Butler Area SD</t>
  </si>
  <si>
    <t>California Area SD</t>
  </si>
  <si>
    <t>Cambria Heights SD</t>
  </si>
  <si>
    <t>Cameron County SD</t>
  </si>
  <si>
    <t>Camp Hill SD</t>
  </si>
  <si>
    <t>Canon-McMillan SD</t>
  </si>
  <si>
    <t>Canton Area SD</t>
  </si>
  <si>
    <t>Carbondale Area SD</t>
  </si>
  <si>
    <t>Carlisle Area SD</t>
  </si>
  <si>
    <t>Carlynton SD</t>
  </si>
  <si>
    <t>Carmichaels Area SD</t>
  </si>
  <si>
    <t>Catasauqua Area SD</t>
  </si>
  <si>
    <t>Centennial SD</t>
  </si>
  <si>
    <t>Central Bucks SD</t>
  </si>
  <si>
    <t>Central Cambria SD</t>
  </si>
  <si>
    <t>Central Columbia SD</t>
  </si>
  <si>
    <t>Central Dauphin SD</t>
  </si>
  <si>
    <t>Central Fulton SD</t>
  </si>
  <si>
    <t>Central Greene SD</t>
  </si>
  <si>
    <t>Central York SD</t>
  </si>
  <si>
    <t>Chambersburg Area SD</t>
  </si>
  <si>
    <t>Charleroi SD</t>
  </si>
  <si>
    <t>Chartiers Valley SD</t>
  </si>
  <si>
    <t>Chartiers-Houston SD</t>
  </si>
  <si>
    <t>Cheltenham Township SD</t>
  </si>
  <si>
    <t>Chester-Upland SD</t>
  </si>
  <si>
    <t>Chestnut Ridge SD</t>
  </si>
  <si>
    <t>Chichester SD</t>
  </si>
  <si>
    <t>Clairton City SD</t>
  </si>
  <si>
    <t>Clarion Area SD</t>
  </si>
  <si>
    <t>Clarion-Limestone Area SD</t>
  </si>
  <si>
    <t>Claysburg-Kimmel SD</t>
  </si>
  <si>
    <t>Clearfield Area SD</t>
  </si>
  <si>
    <t>Coatesville Area SD</t>
  </si>
  <si>
    <t>Cocalico SD</t>
  </si>
  <si>
    <t>Colonial SD</t>
  </si>
  <si>
    <t>Columbia Borough SD</t>
  </si>
  <si>
    <t>Commodore Perry SD</t>
  </si>
  <si>
    <t>Conemaugh Township Area SD</t>
  </si>
  <si>
    <t>Conemaugh Valley SD</t>
  </si>
  <si>
    <t>Conestoga Valley SD</t>
  </si>
  <si>
    <t>Conewago Valley SD</t>
  </si>
  <si>
    <t>Conneaut SD</t>
  </si>
  <si>
    <t>Connellsville Area SD</t>
  </si>
  <si>
    <t>Conrad Weiser Area SD</t>
  </si>
  <si>
    <t>Cornell SD</t>
  </si>
  <si>
    <t>Cornwall-Lebanon SD</t>
  </si>
  <si>
    <t>Corry Area SD</t>
  </si>
  <si>
    <t>Coudersport Area SD</t>
  </si>
  <si>
    <t>Council Rock SD</t>
  </si>
  <si>
    <t>Cranberry Area SD</t>
  </si>
  <si>
    <t>Crawford Central SD</t>
  </si>
  <si>
    <t>Crestwood SD</t>
  </si>
  <si>
    <t>Cumberland Valley SD</t>
  </si>
  <si>
    <t>Curwensville Area SD</t>
  </si>
  <si>
    <t>Dallas SD</t>
  </si>
  <si>
    <t>Dallastown Area SD</t>
  </si>
  <si>
    <t>Daniel Boone Area SD</t>
  </si>
  <si>
    <t>Danville Area SD</t>
  </si>
  <si>
    <t>Deer Lakes SD</t>
  </si>
  <si>
    <t>Delaware Valley SD</t>
  </si>
  <si>
    <t>Derry Area SD</t>
  </si>
  <si>
    <t>Derry Township SD</t>
  </si>
  <si>
    <t>Donegal SD</t>
  </si>
  <si>
    <t>Dover Area SD</t>
  </si>
  <si>
    <t>Downingtown Area SD</t>
  </si>
  <si>
    <t>DuBois Area SD</t>
  </si>
  <si>
    <t>Dunmore SD</t>
  </si>
  <si>
    <t>Duquesne City SD</t>
  </si>
  <si>
    <t>East Allegheny SD</t>
  </si>
  <si>
    <t>East Lycoming SD</t>
  </si>
  <si>
    <t>East Penn SD</t>
  </si>
  <si>
    <t>East Pennsboro Area SD</t>
  </si>
  <si>
    <t>East Stroudsburg Area SD</t>
  </si>
  <si>
    <t>Eastern Lancaster County SD</t>
  </si>
  <si>
    <t>Eastern Lebanon County SD</t>
  </si>
  <si>
    <t>Eastern York SD</t>
  </si>
  <si>
    <t>Easton Area SD</t>
  </si>
  <si>
    <t>Elizabeth Forward SD</t>
  </si>
  <si>
    <t>Elizabethtown Area SD</t>
  </si>
  <si>
    <t>Elk Lake SD</t>
  </si>
  <si>
    <t>Ellwood City Area SD</t>
  </si>
  <si>
    <t>Ephrata Area SD</t>
  </si>
  <si>
    <t>Erie City SD</t>
  </si>
  <si>
    <t>Everett Area SD</t>
  </si>
  <si>
    <t>Exeter Township SD</t>
  </si>
  <si>
    <t>Fairfield Area SD</t>
  </si>
  <si>
    <t>Fairview SD</t>
  </si>
  <si>
    <t>Fannett-Metal SD</t>
  </si>
  <si>
    <t>Farrell Area SD</t>
  </si>
  <si>
    <t>Ferndale Area SD</t>
  </si>
  <si>
    <t>Fleetwood Area SD</t>
  </si>
  <si>
    <t>Forbes Road SD</t>
  </si>
  <si>
    <t>Forest Area SD</t>
  </si>
  <si>
    <t>Forest City Regional SD</t>
  </si>
  <si>
    <t>Forest Hills SD</t>
  </si>
  <si>
    <t>Fort Cherry SD</t>
  </si>
  <si>
    <t>Fort LeBoeuf SD</t>
  </si>
  <si>
    <t>Fox Chapel Area SD</t>
  </si>
  <si>
    <t>Franklin Area SD</t>
  </si>
  <si>
    <t>Franklin Regional SD</t>
  </si>
  <si>
    <t>Frazier SD</t>
  </si>
  <si>
    <t>Freedom Area SD</t>
  </si>
  <si>
    <t>Freeport Area SD</t>
  </si>
  <si>
    <t>Galeton Area SD</t>
  </si>
  <si>
    <t>Garnet Valley SD</t>
  </si>
  <si>
    <t>Gateway SD</t>
  </si>
  <si>
    <t>General McLane SD</t>
  </si>
  <si>
    <t>Gettysburg Area SD</t>
  </si>
  <si>
    <t>Girard SD</t>
  </si>
  <si>
    <t>Glendale SD</t>
  </si>
  <si>
    <t>Governor Mifflin SD</t>
  </si>
  <si>
    <t>Great Valley SD</t>
  </si>
  <si>
    <t>Greater Johnstown SD</t>
  </si>
  <si>
    <t>Greater Latrobe SD</t>
  </si>
  <si>
    <t>Greater Nanticoke Area SD</t>
  </si>
  <si>
    <t>Greencastle-Antrim SD</t>
  </si>
  <si>
    <t>Greensburg Salem SD</t>
  </si>
  <si>
    <t>Greenville Area SD</t>
  </si>
  <si>
    <t>Greenwood SD</t>
  </si>
  <si>
    <t>Grove City Area SD</t>
  </si>
  <si>
    <t>Halifax Area SD</t>
  </si>
  <si>
    <t>Hamburg Area SD</t>
  </si>
  <si>
    <t>Hampton Township SD</t>
  </si>
  <si>
    <t>Hanover Area SD</t>
  </si>
  <si>
    <t>Hanover Public SD</t>
  </si>
  <si>
    <t>Harbor Creek SD</t>
  </si>
  <si>
    <t>Harmony Area SD</t>
  </si>
  <si>
    <t>Harrisburg City SD</t>
  </si>
  <si>
    <t>Hatboro-Horsham SD</t>
  </si>
  <si>
    <t>Haverford Township SD</t>
  </si>
  <si>
    <t>Hazleton Area SD</t>
  </si>
  <si>
    <t>Hempfield Area SD</t>
  </si>
  <si>
    <t>Hempfield SD</t>
  </si>
  <si>
    <t>Hermitage SD</t>
  </si>
  <si>
    <t>Highlands SD</t>
  </si>
  <si>
    <t>Hollidaysburg Area SD</t>
  </si>
  <si>
    <t>Homer-Center SD</t>
  </si>
  <si>
    <t>Hopewell Area SD</t>
  </si>
  <si>
    <t>Huntingdon Area SD</t>
  </si>
  <si>
    <t>Indiana Area SD</t>
  </si>
  <si>
    <t>Interboro SD</t>
  </si>
  <si>
    <t>Iroquois SD</t>
  </si>
  <si>
    <t>Jamestown Area SD</t>
  </si>
  <si>
    <t>Jeannette City SD</t>
  </si>
  <si>
    <t>Jefferson-Morgan SD</t>
  </si>
  <si>
    <t>Jenkintown SD</t>
  </si>
  <si>
    <t>Jersey Shore Area SD</t>
  </si>
  <si>
    <t>Jim Thorpe Area SD</t>
  </si>
  <si>
    <t>Johnsonburg Area SD</t>
  </si>
  <si>
    <t>Juniata County SD</t>
  </si>
  <si>
    <t>Juniata Valley SD</t>
  </si>
  <si>
    <t>Kane Area SD</t>
  </si>
  <si>
    <t>Karns City Area SD</t>
  </si>
  <si>
    <t>Kennett Consolidated SD</t>
  </si>
  <si>
    <t>Keystone Central SD</t>
  </si>
  <si>
    <t>Keystone Oaks SD</t>
  </si>
  <si>
    <t>Keystone SD</t>
  </si>
  <si>
    <t>Kiski Area SD</t>
  </si>
  <si>
    <t>Kutztown Area SD</t>
  </si>
  <si>
    <t>Lackawanna Trail SD</t>
  </si>
  <si>
    <t>Lakeland SD</t>
  </si>
  <si>
    <t>Lake-Lehman SD</t>
  </si>
  <si>
    <t>Lakeview SD</t>
  </si>
  <si>
    <t>Lampeter-Strasburg SD</t>
  </si>
  <si>
    <t>Lancaster SD</t>
  </si>
  <si>
    <t>Laurel Highlands SD</t>
  </si>
  <si>
    <t>Laurel SD</t>
  </si>
  <si>
    <t>Lebanon SD</t>
  </si>
  <si>
    <t>Leechburg Area SD</t>
  </si>
  <si>
    <t>Lehighton Area SD</t>
  </si>
  <si>
    <t>Lewisburg Area SD</t>
  </si>
  <si>
    <t>Ligonier Valley SD</t>
  </si>
  <si>
    <t>Line Mountain SD</t>
  </si>
  <si>
    <t>Littlestown Area SD</t>
  </si>
  <si>
    <t>Lower Dauphin SD</t>
  </si>
  <si>
    <t>Lower Merion SD</t>
  </si>
  <si>
    <t>Lower Moreland Township SD</t>
  </si>
  <si>
    <t>Loyalsock Township SD</t>
  </si>
  <si>
    <t>Mahanoy Area SD</t>
  </si>
  <si>
    <t>Manheim Central SD</t>
  </si>
  <si>
    <t>Manheim Township SD</t>
  </si>
  <si>
    <t>Marion Center Area SD</t>
  </si>
  <si>
    <t>Marple Newtown SD</t>
  </si>
  <si>
    <t>Mars Area SD</t>
  </si>
  <si>
    <t>McGuffey SD</t>
  </si>
  <si>
    <t>McKeesport Area SD</t>
  </si>
  <si>
    <t>Mechanicsburg Area SD</t>
  </si>
  <si>
    <t>Mercer Area SD</t>
  </si>
  <si>
    <t>Methacton SD</t>
  </si>
  <si>
    <t>Meyersdale Area SD</t>
  </si>
  <si>
    <t>Mid Valley SD</t>
  </si>
  <si>
    <t>Middletown Area SD</t>
  </si>
  <si>
    <t>Midd-West SD</t>
  </si>
  <si>
    <t>Midland Borough SD</t>
  </si>
  <si>
    <t>Mifflin County SD</t>
  </si>
  <si>
    <t>Mifflinburg Area SD</t>
  </si>
  <si>
    <t>Millcreek Township SD</t>
  </si>
  <si>
    <t>Millersburg Area SD</t>
  </si>
  <si>
    <t>Millville Area SD</t>
  </si>
  <si>
    <t>Milton Area SD</t>
  </si>
  <si>
    <t>Minersville Area SD</t>
  </si>
  <si>
    <t>Mohawk Area SD</t>
  </si>
  <si>
    <t>Monessen City SD</t>
  </si>
  <si>
    <t>Moniteau SD</t>
  </si>
  <si>
    <t>Montgomery Area SD</t>
  </si>
  <si>
    <t>Montour SD</t>
  </si>
  <si>
    <t>Montoursville Area SD</t>
  </si>
  <si>
    <t>Montrose Area SD</t>
  </si>
  <si>
    <t>Moon Area SD</t>
  </si>
  <si>
    <t>Morrisville Borough SD</t>
  </si>
  <si>
    <t>Moshannon Valley SD</t>
  </si>
  <si>
    <t>Mount Carmel Area SD</t>
  </si>
  <si>
    <t>Mount Pleasant Area SD</t>
  </si>
  <si>
    <t>Mount Union Area SD</t>
  </si>
  <si>
    <t>Mountain View SD</t>
  </si>
  <si>
    <t>Mt. Lebanon SD</t>
  </si>
  <si>
    <t>Muhlenberg SD</t>
  </si>
  <si>
    <t>Muncy SD</t>
  </si>
  <si>
    <t>Nazareth Area SD</t>
  </si>
  <si>
    <t>Neshaminy SD</t>
  </si>
  <si>
    <t>Neshannock Township SD</t>
  </si>
  <si>
    <t>New Brighton Area SD</t>
  </si>
  <si>
    <t>New Castle Area SD</t>
  </si>
  <si>
    <t>New Hope-Solebury SD</t>
  </si>
  <si>
    <t>New Kensington-Arnold SD</t>
  </si>
  <si>
    <t>Newport SD</t>
  </si>
  <si>
    <t>Norristown Area SD</t>
  </si>
  <si>
    <t>North Allegheny SD</t>
  </si>
  <si>
    <t>North Clarion County SD</t>
  </si>
  <si>
    <t>North East SD</t>
  </si>
  <si>
    <t>North Hills SD</t>
  </si>
  <si>
    <t>North Penn SD</t>
  </si>
  <si>
    <t>North Pocono SD</t>
  </si>
  <si>
    <t>North Schuylkill SD</t>
  </si>
  <si>
    <t>North Star SD</t>
  </si>
  <si>
    <t>Northampton Area SD</t>
  </si>
  <si>
    <t>Northeast Bradford SD</t>
  </si>
  <si>
    <t>Northeastern York SD</t>
  </si>
  <si>
    <t>Northern Bedford County SD</t>
  </si>
  <si>
    <t>Northern Cambria SD</t>
  </si>
  <si>
    <t>Northern Lebanon SD</t>
  </si>
  <si>
    <t>Northern Lehigh SD</t>
  </si>
  <si>
    <t>Northern Potter SD</t>
  </si>
  <si>
    <t>Northern Tioga SD</t>
  </si>
  <si>
    <t>Northern York County SD</t>
  </si>
  <si>
    <t>Northgate SD</t>
  </si>
  <si>
    <t>Northwest Area SD</t>
  </si>
  <si>
    <t>Northwestern Lehigh SD</t>
  </si>
  <si>
    <t>Northwestern SD</t>
  </si>
  <si>
    <t>Norwin SD</t>
  </si>
  <si>
    <t>Octorara Area SD</t>
  </si>
  <si>
    <t>Oil City Area SD</t>
  </si>
  <si>
    <t>Old Forge SD</t>
  </si>
  <si>
    <t>Oley Valley SD</t>
  </si>
  <si>
    <t>Oswayo Valley SD</t>
  </si>
  <si>
    <t>Otto-Eldred SD</t>
  </si>
  <si>
    <t>Owen J. Roberts SD</t>
  </si>
  <si>
    <t>Oxford Area SD</t>
  </si>
  <si>
    <t>Palisades SD</t>
  </si>
  <si>
    <t>Palmerton Area SD</t>
  </si>
  <si>
    <t>Palmyra Area SD</t>
  </si>
  <si>
    <t>Panther Valley SD</t>
  </si>
  <si>
    <t>Parkland SD</t>
  </si>
  <si>
    <t>Pen Argyl Area SD</t>
  </si>
  <si>
    <t>Penn Cambria SD</t>
  </si>
  <si>
    <t>Penn Hills SD</t>
  </si>
  <si>
    <t>Penn Manor SD</t>
  </si>
  <si>
    <t>Penncrest SD</t>
  </si>
  <si>
    <t>Penn-Delco SD</t>
  </si>
  <si>
    <t>Pennridge SD</t>
  </si>
  <si>
    <t>Penns Manor Area SD</t>
  </si>
  <si>
    <t>Penns Valley Area SD</t>
  </si>
  <si>
    <t>Pennsbury SD</t>
  </si>
  <si>
    <t>Penn-Trafford SD</t>
  </si>
  <si>
    <t>Pequea Valley SD</t>
  </si>
  <si>
    <t>Perkiomen Valley SD</t>
  </si>
  <si>
    <t>Peters Township SD</t>
  </si>
  <si>
    <t>Philadelphia City SD</t>
  </si>
  <si>
    <t>Philipsburg-Osceola Area SD</t>
  </si>
  <si>
    <t>Phoenixville Area SD</t>
  </si>
  <si>
    <t>Pine Grove Area SD</t>
  </si>
  <si>
    <t>Pine-Richland SD</t>
  </si>
  <si>
    <t>Pittsburgh SD</t>
  </si>
  <si>
    <t>Pittston Area SD</t>
  </si>
  <si>
    <t>Pleasant Valley SD</t>
  </si>
  <si>
    <t>Plum Borough SD</t>
  </si>
  <si>
    <t>Pocono Mountain SD</t>
  </si>
  <si>
    <t>Port Allegany SD</t>
  </si>
  <si>
    <t>Portage Area SD</t>
  </si>
  <si>
    <t>Pottsgrove SD</t>
  </si>
  <si>
    <t>Pottstown SD</t>
  </si>
  <si>
    <t>Pottsville Area SD</t>
  </si>
  <si>
    <t>Punxsutawney Area SD</t>
  </si>
  <si>
    <t>Purchase Line SD</t>
  </si>
  <si>
    <t>Quaker Valley SD</t>
  </si>
  <si>
    <t>Quakertown Community SD</t>
  </si>
  <si>
    <t>Radnor Township SD</t>
  </si>
  <si>
    <t>Reading SD</t>
  </si>
  <si>
    <t>Red Lion Area SD</t>
  </si>
  <si>
    <t>Redbank Valley SD</t>
  </si>
  <si>
    <t>Reynolds SD</t>
  </si>
  <si>
    <t>Richland SD</t>
  </si>
  <si>
    <t>Ridgway Area SD</t>
  </si>
  <si>
    <t>Ridley SD</t>
  </si>
  <si>
    <t>Ringgold SD</t>
  </si>
  <si>
    <t>Riverside Beaver County SD</t>
  </si>
  <si>
    <t>Riverside SD</t>
  </si>
  <si>
    <t>Riverview SD</t>
  </si>
  <si>
    <t>Rochester Area SD</t>
  </si>
  <si>
    <t>Rockwood Area SD</t>
  </si>
  <si>
    <t>Rose Tree Media SD</t>
  </si>
  <si>
    <t>Saint Clair Area SD</t>
  </si>
  <si>
    <t>Salisbury Township SD</t>
  </si>
  <si>
    <t>Salisbury-Elk Lick SD</t>
  </si>
  <si>
    <t>Saucon Valley SD</t>
  </si>
  <si>
    <t>Sayre Area SD</t>
  </si>
  <si>
    <t>Schuylkill Haven Area SD</t>
  </si>
  <si>
    <t>Schuylkill Valley SD</t>
  </si>
  <si>
    <t>Scranton SD</t>
  </si>
  <si>
    <t>Selinsgrove Area SD</t>
  </si>
  <si>
    <t>Seneca Valley SD</t>
  </si>
  <si>
    <t>Shade-Central City SD</t>
  </si>
  <si>
    <t>Shaler Area SD</t>
  </si>
  <si>
    <t>Shamokin Area SD</t>
  </si>
  <si>
    <t>Shanksville-Stonycreek SD</t>
  </si>
  <si>
    <t>Sharon City SD</t>
  </si>
  <si>
    <t>Sharpsville Area SD</t>
  </si>
  <si>
    <t>Shenandoah Valley SD</t>
  </si>
  <si>
    <t>Shenango Area SD</t>
  </si>
  <si>
    <t>Shikellamy SD</t>
  </si>
  <si>
    <t>Shippensburg Area SD</t>
  </si>
  <si>
    <t>Slippery Rock Area SD</t>
  </si>
  <si>
    <t>Smethport Area SD</t>
  </si>
  <si>
    <t>Solanco SD</t>
  </si>
  <si>
    <t>Somerset Area SD</t>
  </si>
  <si>
    <t>Souderton Area SD</t>
  </si>
  <si>
    <t>South Allegheny SD</t>
  </si>
  <si>
    <t>South Butler County SD</t>
  </si>
  <si>
    <t>South Eastern SD</t>
  </si>
  <si>
    <t>South Fayette Township SD</t>
  </si>
  <si>
    <t>South Middleton SD</t>
  </si>
  <si>
    <t>South Park SD</t>
  </si>
  <si>
    <t>South Side Area SD</t>
  </si>
  <si>
    <t>South Western SD</t>
  </si>
  <si>
    <t>South Williamsport Area SD</t>
  </si>
  <si>
    <t>Southeast Delco SD</t>
  </si>
  <si>
    <t>Southeastern Greene SD</t>
  </si>
  <si>
    <t>Southern Columbia Area SD</t>
  </si>
  <si>
    <t>Southern Fulton SD</t>
  </si>
  <si>
    <t>Southern Huntingdon County SD</t>
  </si>
  <si>
    <t>Southern Lehigh SD</t>
  </si>
  <si>
    <t>Southern Tioga SD</t>
  </si>
  <si>
    <t>Southern York County SD</t>
  </si>
  <si>
    <t>Southmoreland SD</t>
  </si>
  <si>
    <t>Spring Cove SD</t>
  </si>
  <si>
    <t>Spring Grove Area SD</t>
  </si>
  <si>
    <t>Springfield SD</t>
  </si>
  <si>
    <t>Springfield Township SD</t>
  </si>
  <si>
    <t>Spring-Ford Area SD</t>
  </si>
  <si>
    <t>St. Marys Area SD</t>
  </si>
  <si>
    <t>State College Area SD</t>
  </si>
  <si>
    <t>Steel Valley SD</t>
  </si>
  <si>
    <t>Steelton-Highspire SD</t>
  </si>
  <si>
    <t>Sto-Rox SD</t>
  </si>
  <si>
    <t>Stroudsburg Area SD</t>
  </si>
  <si>
    <t>Sullivan County SD</t>
  </si>
  <si>
    <t>Susquehanna Community SD</t>
  </si>
  <si>
    <t>Susquehanna Township SD</t>
  </si>
  <si>
    <t>Susquenita SD</t>
  </si>
  <si>
    <t>Tamaqua Area SD</t>
  </si>
  <si>
    <t>Titusville Area SD</t>
  </si>
  <si>
    <t>Towanda Area SD</t>
  </si>
  <si>
    <t>Tredyffrin-Easttown SD</t>
  </si>
  <si>
    <t>Trinity Area SD</t>
  </si>
  <si>
    <t>Tri-Valley SD</t>
  </si>
  <si>
    <t>Troy Area SD</t>
  </si>
  <si>
    <t>Tulpehocken Area SD</t>
  </si>
  <si>
    <t>Tunkhannock Area SD</t>
  </si>
  <si>
    <t>Turkeyfoot Valley Area SD</t>
  </si>
  <si>
    <t>Tuscarora SD</t>
  </si>
  <si>
    <t>Tussey Mountain SD</t>
  </si>
  <si>
    <t>Twin Valley SD</t>
  </si>
  <si>
    <t>Tyrone Area SD</t>
  </si>
  <si>
    <t>Union Area SD</t>
  </si>
  <si>
    <t>Union City Area SD</t>
  </si>
  <si>
    <t>Union SD</t>
  </si>
  <si>
    <t>Uniontown Area SD</t>
  </si>
  <si>
    <t>Unionville-Chadds Ford SD</t>
  </si>
  <si>
    <t>United SD</t>
  </si>
  <si>
    <t>Upper Adams SD</t>
  </si>
  <si>
    <t>Upper Darby SD</t>
  </si>
  <si>
    <t>Upper Dauphin Area SD</t>
  </si>
  <si>
    <t>Upper Dublin SD</t>
  </si>
  <si>
    <t>Upper Merion Area SD</t>
  </si>
  <si>
    <t>Upper Moreland Township SD</t>
  </si>
  <si>
    <t>Upper Perkiomen SD</t>
  </si>
  <si>
    <t>Upper Saint Clair SD</t>
  </si>
  <si>
    <t>Valley Grove SD</t>
  </si>
  <si>
    <t>Valley View SD</t>
  </si>
  <si>
    <t>Wallenpaupack Area SD</t>
  </si>
  <si>
    <t>Wallingford-Swarthmore SD</t>
  </si>
  <si>
    <t>Warren County SD</t>
  </si>
  <si>
    <t>Warrior Run SD</t>
  </si>
  <si>
    <t>Warwick SD</t>
  </si>
  <si>
    <t>Washington SD</t>
  </si>
  <si>
    <t>Wattsburg Area SD</t>
  </si>
  <si>
    <t>Wayne Highlands SD</t>
  </si>
  <si>
    <t>Waynesboro Area SD</t>
  </si>
  <si>
    <t>Weatherly Area SD</t>
  </si>
  <si>
    <t>Wellsboro Area SD</t>
  </si>
  <si>
    <t>West Allegheny SD</t>
  </si>
  <si>
    <t>West Branch Area SD</t>
  </si>
  <si>
    <t>West Chester Area SD</t>
  </si>
  <si>
    <t>West Greene SD</t>
  </si>
  <si>
    <t>West Jefferson Hills SD</t>
  </si>
  <si>
    <t>West Middlesex Area SD</t>
  </si>
  <si>
    <t>West Mifflin Area SD</t>
  </si>
  <si>
    <t>West Perry SD</t>
  </si>
  <si>
    <t>West Shore SD</t>
  </si>
  <si>
    <t>West York Area SD</t>
  </si>
  <si>
    <t>Western Beaver County SD</t>
  </si>
  <si>
    <t>Western Wayne SD</t>
  </si>
  <si>
    <t>Westmont Hilltop SD</t>
  </si>
  <si>
    <t>Whitehall-Coplay SD</t>
  </si>
  <si>
    <t>Wilkes-Barre Area SD</t>
  </si>
  <si>
    <t>Wilkinsburg Borough SD</t>
  </si>
  <si>
    <t>William Penn SD</t>
  </si>
  <si>
    <t>Williams Valley SD</t>
  </si>
  <si>
    <t>Williamsburg Community SD</t>
  </si>
  <si>
    <t>Williamsport Area SD</t>
  </si>
  <si>
    <t>Wilmington Area SD</t>
  </si>
  <si>
    <t>Wilson Area SD</t>
  </si>
  <si>
    <t>Wilson SD</t>
  </si>
  <si>
    <t>Windber Area SD</t>
  </si>
  <si>
    <t>Wissahickon SD</t>
  </si>
  <si>
    <t>Woodland Hills SD</t>
  </si>
  <si>
    <t>Wyalusing Area SD</t>
  </si>
  <si>
    <t>Wyoming Area SD</t>
  </si>
  <si>
    <t>Wyoming Valley West SD</t>
  </si>
  <si>
    <t>Wyomissing Area SD</t>
  </si>
  <si>
    <t>York City SD</t>
  </si>
  <si>
    <t>York Suburban SD</t>
  </si>
  <si>
    <t>Yough SD</t>
  </si>
  <si>
    <t>Statewide Total</t>
  </si>
  <si>
    <t>Head Start Supplemental Assistance Program and Federal Head Start</t>
  </si>
  <si>
    <t>HS Agency</t>
  </si>
  <si>
    <t>Total HSSAP Children Served</t>
  </si>
  <si>
    <t>Total Federal HS Children Served</t>
  </si>
  <si>
    <t>% of Children Ages 0-2 served by HS</t>
  </si>
  <si>
    <t>% of Children Ages 3-4 served by HS</t>
  </si>
  <si>
    <t>% of Children Under 5 served by HS</t>
  </si>
  <si>
    <t>Lehigh</t>
  </si>
  <si>
    <t>Blair</t>
  </si>
  <si>
    <t>Allegheny</t>
  </si>
  <si>
    <t>Northampton</t>
  </si>
  <si>
    <t>Chester</t>
  </si>
  <si>
    <t>Delaware</t>
  </si>
  <si>
    <t>Erie</t>
  </si>
  <si>
    <t>Dauphin</t>
  </si>
  <si>
    <t>Luzerne</t>
  </si>
  <si>
    <t>Cambria</t>
  </si>
  <si>
    <t>Lancaster</t>
  </si>
  <si>
    <t>Lebanon</t>
  </si>
  <si>
    <t>Lawrence</t>
  </si>
  <si>
    <t>Montgomery</t>
  </si>
  <si>
    <t>Philadelphia</t>
  </si>
  <si>
    <t>Berks</t>
  </si>
  <si>
    <t>Lackawanna</t>
  </si>
  <si>
    <t>Centre</t>
  </si>
  <si>
    <t>Lycoming</t>
  </si>
  <si>
    <t>York</t>
  </si>
  <si>
    <t>Federal Pre-School Head Start and HSSAP serve children ages 3 years to kindergarten</t>
  </si>
  <si>
    <t>Pennsylvania Pre-K Counts (PKC)</t>
  </si>
  <si>
    <t># of Agencies</t>
  </si>
  <si>
    <t>Total Children Served</t>
  </si>
  <si>
    <t>Pennsylvania Pre-K Counts only serves children ages Three and Four</t>
  </si>
  <si>
    <t>Program is intended to reach children who are at risk of academic failure due to income, language, cultural, or special needs</t>
  </si>
  <si>
    <t>Elk</t>
  </si>
  <si>
    <t>Clarion</t>
  </si>
  <si>
    <t>Beaver</t>
  </si>
  <si>
    <t>Fayette</t>
  </si>
  <si>
    <t>Armstrong</t>
  </si>
  <si>
    <t>Bradford</t>
  </si>
  <si>
    <t>Potter</t>
  </si>
  <si>
    <t>Washington</t>
  </si>
  <si>
    <t>Bedford</t>
  </si>
  <si>
    <t>Westmoreland</t>
  </si>
  <si>
    <t>Bucks</t>
  </si>
  <si>
    <t>Columbia</t>
  </si>
  <si>
    <t>Somerset</t>
  </si>
  <si>
    <t>Adams</t>
  </si>
  <si>
    <t>Cumberland</t>
  </si>
  <si>
    <t>Indiana</t>
  </si>
  <si>
    <t>Schuylkill</t>
  </si>
  <si>
    <t>Susquehanna</t>
  </si>
  <si>
    <t>McKean</t>
  </si>
  <si>
    <t>Jefferson</t>
  </si>
  <si>
    <t>Butler</t>
  </si>
  <si>
    <t>Cameron</t>
  </si>
  <si>
    <t>Greene</t>
  </si>
  <si>
    <t>Fulton</t>
  </si>
  <si>
    <t>Franklin</t>
  </si>
  <si>
    <t>Clearfield</t>
  </si>
  <si>
    <t>Mercer</t>
  </si>
  <si>
    <t>Crawford</t>
  </si>
  <si>
    <t>Venango</t>
  </si>
  <si>
    <t>Montour</t>
  </si>
  <si>
    <t>Pike</t>
  </si>
  <si>
    <t>Monroe</t>
  </si>
  <si>
    <t>Forest</t>
  </si>
  <si>
    <t>Perry</t>
  </si>
  <si>
    <t>Huntingdon</t>
  </si>
  <si>
    <t>Carbon</t>
  </si>
  <si>
    <t>Juniata</t>
  </si>
  <si>
    <t>Clinton</t>
  </si>
  <si>
    <t>Wyoming</t>
  </si>
  <si>
    <t>Union</t>
  </si>
  <si>
    <t>Northumberland</t>
  </si>
  <si>
    <t>Snyder</t>
  </si>
  <si>
    <t>Mifflin</t>
  </si>
  <si>
    <t>Tioga</t>
  </si>
  <si>
    <t>Sullivan</t>
  </si>
  <si>
    <t>Warren</t>
  </si>
  <si>
    <t>Wayne</t>
  </si>
  <si>
    <t>Children Under 5 Served</t>
  </si>
  <si>
    <t>School Based Pre-K Program serves children ages 3 to Kindergarten</t>
  </si>
  <si>
    <t>Keystone STARS</t>
  </si>
  <si>
    <t>% of Children in Child Care Under 5 served in KS</t>
  </si>
  <si>
    <t>% of All Children   Under 5 served in KS</t>
  </si>
  <si>
    <t>% of All Children Under 5 Served In STARS 3 &amp; 4</t>
  </si>
  <si>
    <t>Early Childhood Education Programs - Children Under 5 Served</t>
  </si>
  <si>
    <t>Tab 7</t>
  </si>
  <si>
    <t>Early Intervention Children Served</t>
  </si>
  <si>
    <t>Keystone STARS Children Served</t>
  </si>
  <si>
    <t>% of Children Ages 0-2 Served by All ECE Programs</t>
  </si>
  <si>
    <t>Early Intevention</t>
  </si>
  <si>
    <t># of Offices</t>
  </si>
  <si>
    <t>% of Children Ages 0-2 served by EIIT</t>
  </si>
  <si>
    <t>% of Children Ages 3-4 served by EIPS</t>
  </si>
  <si>
    <t>% of Children Under 5 served by EI</t>
  </si>
  <si>
    <t>Head Start State and Federal Children Served</t>
  </si>
  <si>
    <t>Pennsylvania Pre-K Counts Children Served</t>
  </si>
  <si>
    <t>School Based Pre-K Children Served</t>
  </si>
  <si>
    <t>% of 3 &amp; 4 Year Olds Served by All ECE Programs</t>
  </si>
  <si>
    <t>Pennsylvania   Pre-K Counts Children Served</t>
  </si>
  <si>
    <t>Keystone STARS Children Served^</t>
  </si>
  <si>
    <t>Keystone STARS 3 &amp; 4 Children Served^</t>
  </si>
  <si>
    <t>% of Children Served by All ECE Programs</t>
  </si>
  <si>
    <t>County Risk Level</t>
  </si>
  <si>
    <t>EI IT (Ages 0-2) Children Served</t>
  </si>
  <si>
    <t>Early Head Start Children Served</t>
  </si>
  <si>
    <t># Children Eligible for PA PKC ***</t>
  </si>
  <si>
    <t>PA PKC Lead Agencies **</t>
  </si>
  <si>
    <t>Children Served **</t>
  </si>
  <si>
    <t xml:space="preserve">% of Children Ages 3-4 served by SB Pre-K </t>
  </si>
  <si>
    <t>% of Children Ages 3 &amp; 4 served by  PA PKC</t>
  </si>
  <si>
    <t>% of Children Eligible, Served by PA PKC</t>
  </si>
  <si>
    <t>Federal Early HS Children Served ***</t>
  </si>
  <si>
    <t>% of Children Under 5 Eligible, served by HS</t>
  </si>
  <si>
    <t>% of Children Under 5 served by HSSAP</t>
  </si>
  <si>
    <t>Preschool**</t>
  </si>
  <si>
    <t>Infant/Toddler**</t>
  </si>
  <si>
    <t>% of All Children Under 5 Served in STAR 2</t>
  </si>
  <si>
    <t># of Children Ages 0-2*</t>
  </si>
  <si>
    <t># of Children Ages 3-4*</t>
  </si>
  <si>
    <t># of Children Under 5*</t>
  </si>
  <si>
    <t>This data is not mutually exclusive. A child can be served by more than one program in a given year, resulting in the possibilty of double counting.</t>
  </si>
  <si>
    <t>This data is not mutually exclusive. A child can be served by more than one program in a given year.</t>
  </si>
  <si>
    <t>** EIPS counts may contain 2 year old children who transfered to preschool before turning 3.</t>
  </si>
  <si>
    <t>EI PS (Ages 3-4) Children Served**</t>
  </si>
  <si>
    <t>EI PS (Ages 5+) Children Served</t>
  </si>
  <si>
    <t>^ Estimated number of Children Served is calculated based on a comparison of children in STARS and Child Care Works</t>
  </si>
  <si>
    <t>STAR 1 Providers**</t>
  </si>
  <si>
    <t>STAR 2 Providers**</t>
  </si>
  <si>
    <t>STAR 3 Providers**</t>
  </si>
  <si>
    <t>STAR 4 Providers**</t>
  </si>
  <si>
    <t>Regulated Providers with No STAR rating**</t>
  </si>
  <si>
    <t># of  STARS Providers**</t>
  </si>
  <si>
    <t># of STARS 3 and 4**</t>
  </si>
  <si>
    <t># of All Regulated Providers**</t>
  </si>
  <si>
    <t>% of Regulated Providers in STARS**</t>
  </si>
  <si>
    <t>Estimated Children Ages 0-2 Served^</t>
  </si>
  <si>
    <t>Estimated Children Ages 3-4 Served^</t>
  </si>
  <si>
    <t>Estimated Children Ages 5+ Served^</t>
  </si>
  <si>
    <t>Estimated Children Under 5 Not Served^</t>
  </si>
  <si>
    <t>Estimated Children Served in STAR 2 and up^</t>
  </si>
  <si>
    <t>Estimated Children Served in STARS 3 &amp; 4^</t>
  </si>
  <si>
    <t>Estimated Children Under 5 Served in STAR 2^</t>
  </si>
  <si>
    <t>Estimated Children Under 5 Served in STAR 3 &amp; 4^</t>
  </si>
  <si>
    <t>Data is received from PennData and PELICAN EI</t>
  </si>
  <si>
    <t>Preschool Head Start State and Federal Children Served</t>
  </si>
  <si>
    <t>Federal Preschool HS Children Served ***</t>
  </si>
  <si>
    <t>Risk Factors</t>
  </si>
  <si>
    <t># and % of Children Under 5 used Census table P3</t>
  </si>
  <si>
    <t>Population Characteristics</t>
  </si>
  <si>
    <t>Economic and Academic Risk Factor Data</t>
  </si>
  <si>
    <t>Risk Factors - Early Childhood Education Program Reach Analysis - Direct Impact Programs</t>
  </si>
  <si>
    <t>School District Based Pre-Kindergarten</t>
  </si>
  <si>
    <t>School District Based Pre-K Children Served</t>
  </si>
  <si>
    <t># of Children Served by School District Based Pre-K</t>
  </si>
  <si>
    <t>% of Children Served by School District Based Pre-K</t>
  </si>
  <si>
    <t>School District Based Pre-K Reach Data</t>
  </si>
  <si>
    <t>Federal Early Head Start begins to serve children during pregnancy and continues through the program year in which a child turns three</t>
  </si>
  <si>
    <t>Program is intended to reach low income families whose children are at-risk for educational disadvantage</t>
  </si>
  <si>
    <t># and % of children under 5 living in economically high risk families used Census table B17024</t>
  </si>
  <si>
    <t># and % of Children Under 5 living in economically at risk families used Census table B17024</t>
  </si>
  <si>
    <t>Scranton-Lackwanna Human Development Agency</t>
  </si>
  <si>
    <t>Lifesteps, Private Industry Council-Head Start Beaver County</t>
  </si>
  <si>
    <t>Allegheny Intermediate Unit</t>
  </si>
  <si>
    <t xml:space="preserve"> Jefferson Clarion Head Start</t>
  </si>
  <si>
    <t>Community Services for Children</t>
  </si>
  <si>
    <t>Child Advocates of Blair County</t>
  </si>
  <si>
    <t>Commonwealth of Pennsylvania / OCDEL</t>
  </si>
  <si>
    <t>Berks County Intermediate Unit</t>
  </si>
  <si>
    <t>Armstrong County Community Action Agency</t>
  </si>
  <si>
    <t>North Penn Comprehensive Health Services / Bradford Tioga Head Start</t>
  </si>
  <si>
    <t>Chester County Intermediate Unit</t>
  </si>
  <si>
    <t>Cen-Clear Child Services</t>
  </si>
  <si>
    <t>Allegheny Lutheran Social Ministries / Bedford-Fulton County Head Start</t>
  </si>
  <si>
    <t>Westmoreland Human Opportunities</t>
  </si>
  <si>
    <t>Columbia Day Care Program</t>
  </si>
  <si>
    <t>Community Action Southwest</t>
  </si>
  <si>
    <t>Tableland Services</t>
  </si>
  <si>
    <t>Adams County Children's Educational Special Services</t>
  </si>
  <si>
    <t>Columbia Day Care Program, Luzerne County Head Start</t>
  </si>
  <si>
    <t>Shippensburg University</t>
  </si>
  <si>
    <t>Indiana County Head Start</t>
  </si>
  <si>
    <t>Jefferson Clarion Head Start</t>
  </si>
  <si>
    <t>Butler County Children's Center</t>
  </si>
  <si>
    <t>Northern Tier</t>
  </si>
  <si>
    <t>Community Action Southwest, Council of Three Rivers American Indian Center</t>
  </si>
  <si>
    <t>Keystone Service Systems / Capital Area Head Start, Shippensburg University</t>
  </si>
  <si>
    <t>Community Action Partnership of Cambria County, Professional Family Care Services</t>
  </si>
  <si>
    <t>Keystone Service Systems / Capital Area Head Start</t>
  </si>
  <si>
    <t>Community Progress Council / Head Start of York County</t>
  </si>
  <si>
    <t>Franklin County Head Start, Shippensburg University</t>
  </si>
  <si>
    <t>Delaware County Intermediate Unit</t>
  </si>
  <si>
    <t>Chester County Intermediate Unit, Commonwealth of Pennsylvania / OCDEL</t>
  </si>
  <si>
    <t>Community Action Program of Lancaster County, Commonwealth of Pennsylvania / OCDEL</t>
  </si>
  <si>
    <t>Community Action Partnership of Mercer County</t>
  </si>
  <si>
    <t>Professional Family Care Services</t>
  </si>
  <si>
    <t>Community Services of Venango County</t>
  </si>
  <si>
    <t>Greater Erie Community Action Committee</t>
  </si>
  <si>
    <t>Luzerne County Head Start</t>
  </si>
  <si>
    <t>Community Action Program of Lancaster County</t>
  </si>
  <si>
    <t>Cen-Clear Child Services, Jefferson Clarion Head Start</t>
  </si>
  <si>
    <t>Allegheny Intermediate Unit, Council of Three Rivers American Indian Center</t>
  </si>
  <si>
    <t>Pocono Services for Families &amp; Children, Scranton-Lackwanna Human Development Agency</t>
  </si>
  <si>
    <t>Scranton-Lackwanna Human Development Agency, Luzerne County Head Start</t>
  </si>
  <si>
    <t xml:space="preserve"> Commonwealth of Pennsylvania / OCDEL, Lawrence County Social Services</t>
  </si>
  <si>
    <t>Benedictine Sisters of Erie, Greater Erie Community Action Committee</t>
  </si>
  <si>
    <t>Franklin County Head Start</t>
  </si>
  <si>
    <t>Berks County Intermediate Unit, Commonwealth of Pennsylvania / OCDEL</t>
  </si>
  <si>
    <t>Seton Hill Child Services, Westmoreland Human Opportunities</t>
  </si>
  <si>
    <t>Commonwealth of Pennsylvania / OCDEL, Huntingdon County Child &amp; Adult Development Corporation</t>
  </si>
  <si>
    <t>Tuscarora Intermediate Unit</t>
  </si>
  <si>
    <t>Commonwealth of Pennsylvania / OCDEL, Community Action Program of Lancaster County</t>
  </si>
  <si>
    <t>Lawrence County Social Services</t>
  </si>
  <si>
    <t>Commonwealth of Pennsylvania / OCDEL, Lancaster-Lebanon Intermediate Unit</t>
  </si>
  <si>
    <t>Pathstone</t>
  </si>
  <si>
    <t xml:space="preserve"> Snyder Union Mifflin Child Development</t>
  </si>
  <si>
    <t>Council of Three Rivers American Indian Center, Westmoreland Human Opportunities</t>
  </si>
  <si>
    <t>Central Susquehanna Intermediate Unit</t>
  </si>
  <si>
    <t>Child Development</t>
  </si>
  <si>
    <t>Commonwealth of Pennsylvania / OCDEL, Lawrence County Social Services</t>
  </si>
  <si>
    <t>Commonwealth of Pennsylvania / OCDEL, Seton Hill Child Services, Westmoreland Human Opportunities</t>
  </si>
  <si>
    <t>Pocono Services for Families &amp; Children</t>
  </si>
  <si>
    <t>Indiana County Head Start, Cen-Clear Child Services</t>
  </si>
  <si>
    <t>Private Industry Council-Head Start Beaver County</t>
  </si>
  <si>
    <t>Huntingdon County Child &amp; Adult Development Corporation</t>
  </si>
  <si>
    <t>Allegheny Lutheran Social Ministries / Bedford-Fulton County Head Start, Huntingdon County Child &amp; Adult Development Corporation</t>
  </si>
  <si>
    <t>Venango County Health and Human Services</t>
  </si>
  <si>
    <t>Warren-Forest Counties Economic Opportunity Council</t>
  </si>
  <si>
    <t>Community Progress Council / Head Start of York County, Keystone Service Systems / Capital Area Head Start</t>
  </si>
  <si>
    <t>Lycoming-Clinton Counties Commission for Community Action / STEP</t>
  </si>
  <si>
    <t>HSSAP expands services in the program by creating new slots for children not currently served through Federal HS.</t>
  </si>
  <si>
    <t>Private Industry Council of Westmoreland-Fayette</t>
  </si>
  <si>
    <t>Jefferson-Clarion Head Start</t>
  </si>
  <si>
    <t>Community Services for Children, Lehigh Valley Children's Center, The Cuddle Zone Learning Center, Playtime Day Care</t>
  </si>
  <si>
    <t>Lancaster Lebanon Intermediate Unit 13</t>
  </si>
  <si>
    <t>Bradford Tioga Head Start</t>
  </si>
  <si>
    <t>Lifesteps</t>
  </si>
  <si>
    <t>Bethlehem Area SD, Lehigh Valley Children's Center</t>
  </si>
  <si>
    <t>Shippensburg University Head Start</t>
  </si>
  <si>
    <t>Butler County Children's Center, Lifesteps</t>
  </si>
  <si>
    <t>Scranton-Lackwanna Human Development Agency, The Kreig Institute for Early Childhood</t>
  </si>
  <si>
    <t>United Way of Bucks County</t>
  </si>
  <si>
    <t>Community Action Partnership of Cambria County</t>
  </si>
  <si>
    <t>Delaware County Intermediate Unit, Today's Child Learning Centers</t>
  </si>
  <si>
    <t>Children's Aid Society in Clearfield County, Cen-Clear Child Services</t>
  </si>
  <si>
    <t>Cocalico SD, Conestoga Valley SD, Lancaster Lebanon Intermediate Unit 13, Lancaster SD</t>
  </si>
  <si>
    <t>Knowledge Universe Education, Lancaster Mennonite School</t>
  </si>
  <si>
    <t>Little Life Enrichment Center</t>
  </si>
  <si>
    <t>Berks County Intermediate Unit 14</t>
  </si>
  <si>
    <t>Corry Area SD, Dr. Gertrude A Barber Center</t>
  </si>
  <si>
    <t>Child Development Centers</t>
  </si>
  <si>
    <t>Family &amp; Community Christian Association</t>
  </si>
  <si>
    <t>Busy Little Beavers, Danville Area SD</t>
  </si>
  <si>
    <t>Lancaster Mennonite School</t>
  </si>
  <si>
    <t>Warwick Child Care Center</t>
  </si>
  <si>
    <t>Knowledge Universe Education</t>
  </si>
  <si>
    <t>Community Services for Children, Easton Area SD, Greater Valley Young Men's Christian Association, Third Street Alliance for Women</t>
  </si>
  <si>
    <t>Benedictine Sisters, Dr. Gertrude A Barber Center, Early Connections, Erie City SD, YMCA of Greater Erie</t>
  </si>
  <si>
    <t>YMCA of Greater Erie</t>
  </si>
  <si>
    <t>Berks Community Action Program, Berks County Intermediate Unit 14</t>
  </si>
  <si>
    <t>Chester County Intermediate Unit, Warwick Child Care Center</t>
  </si>
  <si>
    <t>Ligonier Valley Learning Center, Seton Hill Child Services</t>
  </si>
  <si>
    <t>Barbara Menser, Seton Hill Child Services, Tiny Town Enterprises</t>
  </si>
  <si>
    <t>Hazelton Area SD, Luzerne County Head Start, Luzerne Intermediate Unit 18</t>
  </si>
  <si>
    <t>Learn and Play Centers</t>
  </si>
  <si>
    <t>Hazelton Area SD</t>
  </si>
  <si>
    <t>Seton Hill Child Services</t>
  </si>
  <si>
    <t>Childrens Center of Mercer County, Community Action Partnership of Mercer County</t>
  </si>
  <si>
    <t>Child Development &amp; Family Council of Centre County</t>
  </si>
  <si>
    <t>Indiana County Child Day Care Program</t>
  </si>
  <si>
    <t>Arin Intermediate Unit 28, Grand Beginnings Children Center, Indiana County Child Day Care Program</t>
  </si>
  <si>
    <t>Early Connections, YMCA of Greater Erie</t>
  </si>
  <si>
    <t>Creative Education, Pathstone</t>
  </si>
  <si>
    <t>Council of Three Rivers American Indian Center, Crafton Childrens Corner</t>
  </si>
  <si>
    <t>Appleseed Learning Center</t>
  </si>
  <si>
    <t>Lancaster Lebanon Intermediate Unit 13, Lancater Mennonite School, Lancaster SD</t>
  </si>
  <si>
    <t>Lancaster-Lebanon Intermediate Unit</t>
  </si>
  <si>
    <t>Arin Intermediate Unit 28</t>
  </si>
  <si>
    <t>Northeastern Childcare Services, Scranton-Lackwanna Human Development Agency</t>
  </si>
  <si>
    <t>Snyder, Union, Mifflin Child Development</t>
  </si>
  <si>
    <t>Greater Erie Community Action Committee, Millcreek Township SD</t>
  </si>
  <si>
    <t>Bradford Child Care Services, Trob Enterprise</t>
  </si>
  <si>
    <t>Crafton Childrens Corner</t>
  </si>
  <si>
    <t>Northeastern Child Care Services</t>
  </si>
  <si>
    <t>Morrisville Borough SD, Pennsbury SD</t>
  </si>
  <si>
    <t>All Kids are Special, Seton Hill Child Services</t>
  </si>
  <si>
    <t>Day Care Association of Montgomery County,  Kids Accelerated, Montgomery County Community College Children's Center, Montgomery  County Intermediate Unit</t>
  </si>
  <si>
    <t>Children of America New Britain, Learn and Play Centers</t>
  </si>
  <si>
    <t>Bradford Tioga Head Start, Stepping Stones Preschool</t>
  </si>
  <si>
    <t>ABC Kiddie Kampus</t>
  </si>
  <si>
    <t>Seneca Highlands Intermediate Unit 9</t>
  </si>
  <si>
    <t>Owen J. Roberts SD, Pottstown SD</t>
  </si>
  <si>
    <t>Lancaster Lebanon Intermediate Unit</t>
  </si>
  <si>
    <t>Allegheny Intermediate Unit, Riverview Childrens Center</t>
  </si>
  <si>
    <t>Hildebrandt Learning Centers</t>
  </si>
  <si>
    <t>Cen-Clear Child Services, Child Development &amp; Family Council of Centre County</t>
  </si>
  <si>
    <t>Dawn to Dusk Learning Child Care Center, Schuylkill Intermediate Unit 29</t>
  </si>
  <si>
    <t>Council of Three Rivers American Indian Center, Pittsburgh SD</t>
  </si>
  <si>
    <t>The Growing Place Child Care Centers</t>
  </si>
  <si>
    <t>Pocono Services for Families and Children, Wee Wons</t>
  </si>
  <si>
    <t>Quakertown Community SD, United Way of Bucks County</t>
  </si>
  <si>
    <t>Northeastern Childcare Services, The Kreig Institute For Early Childhood</t>
  </si>
  <si>
    <t>Riverview Children's Center</t>
  </si>
  <si>
    <t>Northeastern Childcare Services</t>
  </si>
  <si>
    <t>Community Action Partnership of Mercer County, Zion Education Center</t>
  </si>
  <si>
    <t>Bradford Child Care Services</t>
  </si>
  <si>
    <t>Smethsport Area SD</t>
  </si>
  <si>
    <t>Child Development &amp; Family Council of Centre County, Pennsylvania State University</t>
  </si>
  <si>
    <t>Hansel and Gretel Early Learning Center, Harrisburg SD</t>
  </si>
  <si>
    <t>Stepping Stones Preschool</t>
  </si>
  <si>
    <t>Tunkhannock Area SD, Lackawanna Trail SD</t>
  </si>
  <si>
    <t>Early Connections</t>
  </si>
  <si>
    <t>Northeastern Child Care Services, Scranton-Lackawanna Human Development Agency</t>
  </si>
  <si>
    <t>Child Development Council of Northeast Pennsylvania, Luzerne County Head Start, Kings College</t>
  </si>
  <si>
    <t>Hosanna House, Wilkinsburg Borough SD</t>
  </si>
  <si>
    <t>Today's Child Learning Centers, Youth Enrichment Programs</t>
  </si>
  <si>
    <t>Schuylkill Intermediate Unit 29</t>
  </si>
  <si>
    <t>Allegheny Intermediate Unit, Woodland Hills SD</t>
  </si>
  <si>
    <t>Wyalusing Valley Children's Center, Bradford Tioga Head Start</t>
  </si>
  <si>
    <t>Crispus Attucks Assocation, York City SD, York Day Nursery, YWCA of York</t>
  </si>
  <si>
    <t>Knowledge Universe Education, York Jewish Community Center</t>
  </si>
  <si>
    <t>Northeast Educ. IU 19</t>
  </si>
  <si>
    <t>Lackawanna/Susquehanna</t>
  </si>
  <si>
    <t>Montgomery Co. IU 23</t>
  </si>
  <si>
    <t>Intermediate Unit 1</t>
  </si>
  <si>
    <t>Beaver Valley IU 27</t>
  </si>
  <si>
    <t>Allegheny IU 3</t>
  </si>
  <si>
    <t>Riverview IU 6</t>
  </si>
  <si>
    <t>Carbon Lehigh IU 21</t>
  </si>
  <si>
    <t>Altoona ASD</t>
  </si>
  <si>
    <t>Lancaster-Lebanon IU 13</t>
  </si>
  <si>
    <t>Berks County IU 14</t>
  </si>
  <si>
    <t>Arin IU 28</t>
  </si>
  <si>
    <t>BlaST IU 17</t>
  </si>
  <si>
    <t>Seneca Highlands IU 9</t>
  </si>
  <si>
    <t>Chester County IU 24</t>
  </si>
  <si>
    <t>Central IU 10</t>
  </si>
  <si>
    <t>Colonial IU 20</t>
  </si>
  <si>
    <t>Appalachia IU 8</t>
  </si>
  <si>
    <t>Westmoreland IU 7</t>
  </si>
  <si>
    <t>Bucks County IU 22</t>
  </si>
  <si>
    <t>Central Susquehanna IU 16</t>
  </si>
  <si>
    <t>Columbia/Montour/Snyder/Union</t>
  </si>
  <si>
    <t>Lincoln IU 12</t>
  </si>
  <si>
    <t>York/Adams</t>
  </si>
  <si>
    <t>Capital Area IU 15</t>
  </si>
  <si>
    <t>Cumberland/Perry</t>
  </si>
  <si>
    <t>Schuylkill IU 29</t>
  </si>
  <si>
    <t>Clearfield/Jefferson</t>
  </si>
  <si>
    <t>Midwestern IU 4</t>
  </si>
  <si>
    <t>Tuscarora IU 11</t>
  </si>
  <si>
    <t>Franklin/Fulton</t>
  </si>
  <si>
    <t>Elwyn - Chester Upland</t>
  </si>
  <si>
    <t>Delaware County IU 25</t>
  </si>
  <si>
    <t>Northwest Tri Co. IU 5</t>
  </si>
  <si>
    <t>Hazleton ASD</t>
  </si>
  <si>
    <t>Luzerne/Wyoming</t>
  </si>
  <si>
    <t>Bucks County IU 22
Lancaster-Lebanon IU 13</t>
  </si>
  <si>
    <t>Lycoming/Clinton</t>
  </si>
  <si>
    <t>Bucks County IU 22
Colonial IU 20</t>
  </si>
  <si>
    <t>Allegheny IU 3
Intermediate Unit 1</t>
  </si>
  <si>
    <t>Midwestern IU 4
Westmoreland IU 7</t>
  </si>
  <si>
    <t>Forest/Warren</t>
  </si>
  <si>
    <t>Riverview IU 6
Westmoreland IU 7</t>
  </si>
  <si>
    <t>Lancaster-Lebanon IU 13
Westmoreland IU 7</t>
  </si>
  <si>
    <t>Huntingdon/Mifflin/Juniata</t>
  </si>
  <si>
    <t>Appalachia IU 8
Westmoreland IU 7</t>
  </si>
  <si>
    <t>ELWYN - Philadelphia</t>
  </si>
  <si>
    <t>Allegheny IU 3
Westmoreland IU 7</t>
  </si>
  <si>
    <t>Northwest Tri Co. IU 5
Riverview IU 6</t>
  </si>
  <si>
    <t>Appalachia IU 8                     Tyrone Area SD</t>
  </si>
  <si>
    <t>Midwestern IU 4
Riverview IU 6</t>
  </si>
  <si>
    <t>WAYNE COUNTY CONSORTIUM</t>
  </si>
  <si>
    <t>WAYNE COUNTY CONSORTIUM
Western Wayne SD</t>
  </si>
  <si>
    <t>Central Valley SD</t>
  </si>
  <si>
    <t>Total HS Children Ages 3 &amp; 4 Served</t>
  </si>
  <si>
    <t>Total HS Children Served</t>
  </si>
  <si>
    <t># of Children  Under 5 Eligible for HS  ^</t>
  </si>
  <si>
    <t>Treehouse Childcare Services LLC</t>
  </si>
  <si>
    <t>Bristol Township SD, Neshaminy SD</t>
  </si>
  <si>
    <t>Edinboro University of Pennsylvania, Greater Erie Community Action Committee, Millcreek Township SD, YMCA of Greater Erie</t>
  </si>
  <si>
    <t>Allegheny Lutheran Social Ministries</t>
  </si>
  <si>
    <t>June 2017</t>
  </si>
  <si>
    <t>2016-17</t>
  </si>
  <si>
    <t>2016-17 Pennsylvania School District Reach and Risk Assessment</t>
  </si>
  <si>
    <t>Montgomery County Intermediate Unit</t>
  </si>
  <si>
    <t>Allegheny Intermediate Unit, Council of Three Rivers American Indian Center, Univeristy of Pittsburgh Early Head Start</t>
  </si>
  <si>
    <t>Bucks County Intermediate Unit</t>
  </si>
  <si>
    <t>Lifesteps, Private Industry Council-Head Start Beaver County, Westmoreland Human Opportunities</t>
  </si>
  <si>
    <t>Child Development Center</t>
  </si>
  <si>
    <t>Council of Three Rivers American Indian Center</t>
  </si>
  <si>
    <t>Bukcs County Intermediate Unit, Commonwealth of Pennsylvania / OCDEL</t>
  </si>
  <si>
    <t>Community Action Southwest, Westmoreland Human Opportunities</t>
  </si>
  <si>
    <t>Bukcs County Intermediate Unit</t>
  </si>
  <si>
    <t>Allegheny Lutheran Social Ministries / Bedford-Fulton County Head Start, Fulton County Family Partnership</t>
  </si>
  <si>
    <t>Allegheny Intermediate Unit, University of Pittsburgh Early Head Start</t>
  </si>
  <si>
    <t>Tableland Services, Professional Family Care Services</t>
  </si>
  <si>
    <t>Community Action Program of Lancaster County, Westmoreland Human Opportunities</t>
  </si>
  <si>
    <t>Cen-Clear Child Services, Community Action Partnership of Cambria County</t>
  </si>
  <si>
    <t>Community Progress Council / Head Start of York County, Luzerne County Head Start</t>
  </si>
  <si>
    <t>Community Services of Venango County, Community Action Partnership of Mercer County</t>
  </si>
  <si>
    <t>Huntingdon County Child &amp; Adult Development Corporation, Juniata County Head Start</t>
  </si>
  <si>
    <t>Commonwealth of Pennsylvania / OCDEL, Private Industry Council of Westmoreland-Fayette</t>
  </si>
  <si>
    <t>Commonwealth of Pennsylvania / OCDEL, Maternity Care Coalition, Montgomery County Intermediate Unit</t>
  </si>
  <si>
    <t>Community Services of Venango County, Venango County Health and Human Services</t>
  </si>
  <si>
    <t>Acelero, Asociacion Puertorriquenos en Marcha Head Start, Commonwealth of Pennsylvania / OCDEL, Children's Hospital of Philadelphia, Health Federation of Philadelphia, Maternity Care Coalition, Philadelphia City SD, Gateway Community Action Program</t>
  </si>
  <si>
    <t>Allegheny Intermediate Unit, Council of Three Rivers American Indian Center, Pittsburgh SD, University of Pittsburgh Early Head Start</t>
  </si>
  <si>
    <t>Indiana County Head Start, Jefferson Clarion Head Start</t>
  </si>
  <si>
    <t>Commonwealth of Pennsylvania / OCDEL, Jefferson Clarion Head Start</t>
  </si>
  <si>
    <t>Tuscarora Intermediate Unit/Juniata County Head Start</t>
  </si>
  <si>
    <t>Child Development Center; Pathstone</t>
  </si>
  <si>
    <t>Your Childs World Learning Center</t>
  </si>
  <si>
    <t>Begin With Us Child Care &amp; Preschool, Child Advocates of Blair County, Kids First Blair County</t>
  </si>
  <si>
    <t>Bedford Area SD, The Learning Lamp</t>
  </si>
  <si>
    <t>Cen-Clear Child Services, Pennsylvania State University</t>
  </si>
  <si>
    <t>Arin Intermediate Unit, Unity Marketing Group</t>
  </si>
  <si>
    <t>Seneca Highlands Intermediate Unit 9, Smethsport Area SD</t>
  </si>
  <si>
    <t>Children of America New Britain, United Way of Bucks County</t>
  </si>
  <si>
    <t>Sunrise USA LLC</t>
  </si>
  <si>
    <t>Family &amp; Community Christian Association, Edinboro University of Pennsylvania</t>
  </si>
  <si>
    <t>Edinboro University of Pennsylvania</t>
  </si>
  <si>
    <t>Cen-Clear Child Services, Jefferson-Clarion Head Start</t>
  </si>
  <si>
    <t>Community Services for Children Inc, Lehigh Carbon Community College</t>
  </si>
  <si>
    <t>Community Action Partnership of Cambria County, Greater Johnstown SD</t>
  </si>
  <si>
    <t>Bright Futures Learning Center, Keystone Service Systems / Capital Area Head Start, Knowledge Universe Education</t>
  </si>
  <si>
    <t>Ligonier Valley Learning Center Inc, Seton Hill Child Services</t>
  </si>
  <si>
    <t>Childcare Services Inc</t>
  </si>
  <si>
    <t>Grace Covenant Church, Snyder, Union, Mifflin Child Development</t>
  </si>
  <si>
    <t>Scranton Lackawanna Human Development Agency</t>
  </si>
  <si>
    <t>Child Development Inc</t>
  </si>
  <si>
    <t>Allegheny Intermediate Unit, Northgate SD</t>
  </si>
  <si>
    <t>Child Development Centers Inc</t>
  </si>
  <si>
    <t>Bright Beginnings Education Center</t>
  </si>
  <si>
    <t xml:space="preserve"> ACELERO Learning, Asociacion Puertorriquenos en Marcha, Brightside Academy, Community Concern 13, Creative Learning Environments, Family Support Services, Kais Comfy Corner, Motivated Young Minds, Philadelphia Early Learning Alliance, Public Health Management Corporation, Philadelphia City SD, Westwood Incorporated, Your Childs World Learning Center</t>
  </si>
  <si>
    <t>Philadelphia Freedom Valley YMCA</t>
  </si>
  <si>
    <t>HAP Enterprises</t>
  </si>
  <si>
    <t>Tableland Services, The Learning Lamp</t>
  </si>
  <si>
    <t>Bright Futures Learning Center, Keystone Service Systems</t>
  </si>
  <si>
    <t>Wyalusing Valley Children's Center</t>
  </si>
  <si>
    <t>Wee Care Day Care</t>
  </si>
  <si>
    <t>Community Services for Children Inc</t>
  </si>
  <si>
    <t>Lycoming-Clinton Counties Commission for Community Action</t>
  </si>
  <si>
    <t>Bloom Early Education Centers, Child Development Council of Northeast Pennsylvania, Luzerne County Head Start</t>
  </si>
  <si>
    <t>** PELICAN, May 2017 Lead Agency Child Enrollments by Service Location School District</t>
  </si>
  <si>
    <t>** PDE PIMS School Enrollment Report FY 2016-17 - SD Only Pre-K &amp; K4</t>
  </si>
  <si>
    <t>** Includes Centers, Group, and Family Child Care Homes. Certification data is as of June 30, 2017</t>
  </si>
  <si>
    <t>* 2012-2016 American Community Survey</t>
  </si>
  <si>
    <t>% of Children under 5 Living in Economically High Risk Families (100% FPL)*</t>
  </si>
  <si>
    <t>% of Children under 5 Living in Economically At Risk Families (300% FPL)*</t>
  </si>
  <si>
    <t>% of Children Receiving Free/ Reduced Lunch**</t>
  </si>
  <si>
    <t>% below Proficient Math 3rd Grade PSSA**</t>
  </si>
  <si>
    <t>% of Students who Do Not Graduate in Four Years with a Regular High School Diploma **</t>
  </si>
  <si>
    <t>** PELICAN, FY 2016-17 Final Grant Awards - Children Served by Service Location County</t>
  </si>
  <si>
    <t>*** Federal HS Grantees Reports FY 2016-17 (Information provided directly by Grantees - Includes MIECHV Grant Awards) - Finalized</t>
  </si>
  <si>
    <t>^ Income Eligilbility ONLY - At or Below 100% of the Federal Poverty Level, 2012-2016 American Communities Survey (Estimates based on Percent of Population Under Age 6)</t>
  </si>
  <si>
    <t>**** Income Eligilbility ONLY - At or Below 300% of the Federal Poverty Level, 2012-2016 American Communities Survey (Estimates based on Percent of Population Under Age 6)</t>
  </si>
  <si>
    <t>Child Development Centers, Inc., Commonwealth of Pennsylvania / OCDEL, Venango County Health and Human Services</t>
  </si>
  <si>
    <t>Child Development Centers, Inc., Community Services of Venango County</t>
  </si>
  <si>
    <t>% below Proficient English Language Arts 3rd Grade PSSA**</t>
  </si>
  <si>
    <t>** Pennsylvania Department of Education (2016-17)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</si>
</sst>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0000000"/>
    <numFmt numFmtId="166" formatCode="[$-409]mmmm\-yy;@"/>
  </numFmts>
  <fonts count="20" x14ac:knownFonts="1">
    <font>
      <sz val="11"/>
      <color theme="1"/>
      <name val="Calibri"/>
      <family val="2"/>
      <scheme val="minor"/>
    </font>
    <font>
      <b/>
      <sz val="10"/>
      <name val="Arial"/>
      <family val="2"/>
    </font>
    <font>
      <b/>
      <sz val="8"/>
      <name val="Arial"/>
      <family val="2"/>
    </font>
    <font>
      <b/>
      <sz val="9"/>
      <name val="Arial"/>
      <family val="2"/>
    </font>
    <font>
      <sz val="8"/>
      <name val="Arial"/>
      <family val="2"/>
    </font>
    <font>
      <sz val="8"/>
      <color theme="1"/>
      <name val="Arial"/>
      <family val="2"/>
    </font>
    <font>
      <b/>
      <sz val="9"/>
      <color theme="0"/>
      <name val="Arial"/>
      <family val="2"/>
    </font>
    <font>
      <b/>
      <sz val="8"/>
      <color theme="1"/>
      <name val="Arial"/>
      <family val="2"/>
    </font>
    <font>
      <sz val="9"/>
      <name val="Arial"/>
      <family val="2"/>
    </font>
    <font>
      <sz val="10"/>
      <name val="Arial"/>
      <family val="2"/>
    </font>
    <font>
      <sz val="9"/>
      <color theme="1"/>
      <name val="Arial"/>
      <family val="2"/>
    </font>
    <font>
      <b/>
      <sz val="9"/>
      <color indexed="9"/>
      <name val="Arial"/>
      <family val="2"/>
    </font>
    <font>
      <b/>
      <sz val="9"/>
      <color theme="1"/>
      <name val="Arial"/>
      <family val="2"/>
    </font>
    <font>
      <b/>
      <sz val="8"/>
      <color theme="0"/>
      <name val="Arial"/>
      <family val="2"/>
    </font>
    <font>
      <sz val="10"/>
      <name val="Arial"/>
      <family val="2"/>
    </font>
    <font>
      <sz val="11"/>
      <color rgb="FFFF0000"/>
      <name val="Calibri"/>
      <family val="2"/>
      <scheme val="minor"/>
    </font>
    <font>
      <sz val="8"/>
      <color rgb="FFFF0000"/>
      <name val="Arial"/>
      <family val="2"/>
    </font>
    <font>
      <sz val="9"/>
      <color rgb="FFFF0000"/>
      <name val="Arial"/>
      <family val="2"/>
    </font>
    <font>
      <b/>
      <sz val="8"/>
      <color rgb="FFFF0000"/>
      <name val="Arial"/>
      <family val="2"/>
    </font>
    <font>
      <sz val="11"/>
      <name val="Calibri"/>
      <family val="2"/>
      <scheme val="minor"/>
    </font>
  </fonts>
  <fills count="16">
    <fill>
      <patternFill patternType="none"/>
    </fill>
    <fill>
      <patternFill patternType="gray125"/>
    </fill>
    <fill>
      <patternFill patternType="solid">
        <fgColor indexed="22"/>
        <bgColor indexed="64"/>
      </patternFill>
    </fill>
    <fill>
      <patternFill patternType="solid">
        <fgColor indexed="48"/>
        <bgColor indexed="64"/>
      </patternFill>
    </fill>
    <fill>
      <patternFill patternType="solid">
        <fgColor indexed="40"/>
        <bgColor indexed="64"/>
      </patternFill>
    </fill>
    <fill>
      <patternFill patternType="solid">
        <fgColor theme="0" tint="-0.249977111117893"/>
        <bgColor indexed="64"/>
      </patternFill>
    </fill>
    <fill>
      <patternFill patternType="solid">
        <fgColor indexed="49"/>
        <bgColor indexed="64"/>
      </patternFill>
    </fill>
    <fill>
      <patternFill patternType="solid">
        <fgColor indexed="41"/>
        <bgColor indexed="64"/>
      </patternFill>
    </fill>
    <fill>
      <patternFill patternType="solid">
        <fgColor indexed="44"/>
        <bgColor indexed="64"/>
      </patternFill>
    </fill>
    <fill>
      <patternFill patternType="solid">
        <fgColor indexed="15"/>
        <bgColor indexed="64"/>
      </patternFill>
    </fill>
    <fill>
      <patternFill patternType="solid">
        <fgColor rgb="FFCCFFCC"/>
        <bgColor indexed="64"/>
      </patternFill>
    </fill>
    <fill>
      <patternFill patternType="solid">
        <fgColor rgb="FFFF99CC"/>
        <bgColor indexed="64"/>
      </patternFill>
    </fill>
    <fill>
      <patternFill patternType="solid">
        <fgColor rgb="FFFFFF99"/>
        <bgColor indexed="64"/>
      </patternFill>
    </fill>
    <fill>
      <patternFill patternType="solid">
        <fgColor rgb="FFFFCC99"/>
        <bgColor indexed="64"/>
      </patternFill>
    </fill>
    <fill>
      <patternFill patternType="solid">
        <fgColor theme="1"/>
        <bgColor indexed="64"/>
      </patternFill>
    </fill>
    <fill>
      <patternFill patternType="solid">
        <fgColor indexed="8"/>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ck">
        <color rgb="FFFF0000"/>
      </bottom>
      <diagonal/>
    </border>
    <border>
      <left/>
      <right style="thin">
        <color indexed="64"/>
      </right>
      <top style="thin">
        <color indexed="64"/>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style="thin">
        <color auto="1"/>
      </top>
      <bottom/>
      <diagonal/>
    </border>
    <border>
      <left style="thin">
        <color theme="0"/>
      </left>
      <right/>
      <top style="thin">
        <color theme="0"/>
      </top>
      <bottom style="thin">
        <color theme="0"/>
      </bottom>
      <diagonal/>
    </border>
    <border>
      <left/>
      <right/>
      <top style="thin">
        <color theme="0"/>
      </top>
      <bottom style="thin">
        <color theme="0"/>
      </bottom>
      <diagonal/>
    </border>
    <border>
      <left style="thick">
        <color rgb="FFFF0000"/>
      </left>
      <right style="thick">
        <color rgb="FFFF0000"/>
      </right>
      <top style="thick">
        <color rgb="FFFF0000"/>
      </top>
      <bottom style="thin">
        <color rgb="FFFF0000"/>
      </bottom>
      <diagonal/>
    </border>
    <border>
      <left/>
      <right/>
      <top/>
      <bottom style="thin">
        <color theme="0"/>
      </bottom>
      <diagonal/>
    </border>
    <border>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ck">
        <color rgb="FFFF0000"/>
      </right>
      <top style="thick">
        <color rgb="FFFF0000"/>
      </top>
      <bottom style="thick">
        <color rgb="FFFF0000"/>
      </bottom>
      <diagonal/>
    </border>
    <border>
      <left style="thin">
        <color indexed="64"/>
      </left>
      <right/>
      <top/>
      <bottom style="thin">
        <color indexed="64"/>
      </bottom>
      <diagonal/>
    </border>
  </borders>
  <cellStyleXfs count="6">
    <xf numFmtId="0" fontId="0" fillId="0" borderId="0"/>
    <xf numFmtId="0" fontId="9" fillId="0" borderId="0"/>
    <xf numFmtId="0" fontId="14" fillId="0" borderId="0"/>
    <xf numFmtId="0" fontId="9" fillId="0" borderId="0"/>
    <xf numFmtId="0" fontId="9" fillId="0" borderId="0"/>
    <xf numFmtId="9" fontId="9" fillId="0" borderId="0" applyFont="0" applyFill="0" applyBorder="0" applyAlignment="0" applyProtection="0"/>
  </cellStyleXfs>
  <cellXfs count="234">
    <xf numFmtId="0" fontId="0" fillId="0" borderId="0" xfId="0"/>
    <xf numFmtId="0" fontId="2" fillId="0" borderId="0" xfId="0" applyFont="1"/>
    <xf numFmtId="0" fontId="2" fillId="0" borderId="0" xfId="0" applyFont="1" applyAlignment="1">
      <alignment horizontal="left"/>
    </xf>
    <xf numFmtId="0" fontId="3" fillId="0" borderId="0" xfId="0" applyFont="1"/>
    <xf numFmtId="0" fontId="5" fillId="0" borderId="0" xfId="0" applyFont="1"/>
    <xf numFmtId="0" fontId="4" fillId="0" borderId="0" xfId="0" applyFont="1"/>
    <xf numFmtId="0" fontId="6" fillId="3" borderId="1" xfId="0"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10" fontId="6" fillId="3" borderId="1" xfId="0" applyNumberFormat="1" applyFont="1" applyFill="1" applyBorder="1" applyAlignment="1">
      <alignment horizontal="center" vertical="center" wrapText="1"/>
    </xf>
    <xf numFmtId="0" fontId="2" fillId="0" borderId="1" xfId="0" applyFont="1" applyFill="1" applyBorder="1" applyAlignment="1">
      <alignment horizontal="left" vertical="center"/>
    </xf>
    <xf numFmtId="0" fontId="4" fillId="0" borderId="1" xfId="0" applyFont="1" applyFill="1" applyBorder="1" applyAlignment="1">
      <alignment horizontal="left" vertical="center" indent="1"/>
    </xf>
    <xf numFmtId="3" fontId="4" fillId="0" borderId="1" xfId="0" applyNumberFormat="1" applyFont="1" applyFill="1" applyBorder="1" applyAlignment="1">
      <alignment horizontal="right" vertical="center"/>
    </xf>
    <xf numFmtId="3" fontId="4" fillId="0" borderId="1" xfId="0" applyNumberFormat="1" applyFont="1" applyFill="1" applyBorder="1" applyAlignment="1">
      <alignment horizontal="center" vertical="center" wrapText="1"/>
    </xf>
    <xf numFmtId="3" fontId="4" fillId="0" borderId="1" xfId="0" applyNumberFormat="1" applyFont="1" applyFill="1" applyBorder="1" applyAlignment="1">
      <alignment horizontal="right" vertical="center" wrapText="1"/>
    </xf>
    <xf numFmtId="3" fontId="2" fillId="2" borderId="7" xfId="0" applyNumberFormat="1" applyFont="1" applyFill="1" applyBorder="1" applyAlignment="1">
      <alignment horizontal="right" vertical="center"/>
    </xf>
    <xf numFmtId="0" fontId="3" fillId="4" borderId="1" xfId="0" applyFont="1" applyFill="1" applyBorder="1" applyAlignment="1">
      <alignment horizontal="center" vertical="center" wrapText="1"/>
    </xf>
    <xf numFmtId="0" fontId="5" fillId="0" borderId="1" xfId="0" applyFont="1" applyBorder="1"/>
    <xf numFmtId="1" fontId="0" fillId="0" borderId="0" xfId="0" applyNumberFormat="1"/>
    <xf numFmtId="166" fontId="3" fillId="6" borderId="3" xfId="0" applyNumberFormat="1" applyFont="1" applyFill="1" applyBorder="1" applyAlignment="1">
      <alignment horizontal="center" vertical="center"/>
    </xf>
    <xf numFmtId="0" fontId="3" fillId="6" borderId="2" xfId="0"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164" fontId="3" fillId="6" borderId="2" xfId="0" applyNumberFormat="1" applyFont="1" applyFill="1" applyBorder="1" applyAlignment="1">
      <alignment horizontal="center" vertical="center" wrapText="1"/>
    </xf>
    <xf numFmtId="164" fontId="2" fillId="2" borderId="7" xfId="0" applyNumberFormat="1" applyFont="1" applyFill="1" applyBorder="1" applyAlignment="1">
      <alignment horizontal="center" vertical="center"/>
    </xf>
    <xf numFmtId="164" fontId="0" fillId="0" borderId="0" xfId="0" applyNumberFormat="1"/>
    <xf numFmtId="3" fontId="2" fillId="2" borderId="1" xfId="0" applyNumberFormat="1" applyFont="1" applyFill="1" applyBorder="1" applyAlignment="1">
      <alignment horizontal="right" vertical="center"/>
    </xf>
    <xf numFmtId="0" fontId="4" fillId="0" borderId="1" xfId="0" applyFont="1" applyFill="1" applyBorder="1" applyAlignment="1">
      <alignment horizontal="left" vertical="center"/>
    </xf>
    <xf numFmtId="0" fontId="3" fillId="7" borderId="2" xfId="0" applyFont="1" applyFill="1" applyBorder="1" applyAlignment="1">
      <alignment horizontal="center" vertical="center"/>
    </xf>
    <xf numFmtId="0" fontId="3" fillId="7" borderId="2" xfId="0" applyFont="1" applyFill="1" applyBorder="1" applyAlignment="1">
      <alignment horizontal="center" vertical="center" wrapText="1"/>
    </xf>
    <xf numFmtId="9" fontId="3" fillId="7" borderId="2" xfId="0" applyNumberFormat="1" applyFont="1" applyFill="1" applyBorder="1" applyAlignment="1">
      <alignment horizontal="center" vertical="center" wrapText="1"/>
    </xf>
    <xf numFmtId="3" fontId="3" fillId="8" borderId="2" xfId="0" applyNumberFormat="1" applyFont="1" applyFill="1" applyBorder="1" applyAlignment="1">
      <alignment horizontal="center" vertical="center" wrapText="1"/>
    </xf>
    <xf numFmtId="164" fontId="3" fillId="7" borderId="2" xfId="0" applyNumberFormat="1" applyFont="1" applyFill="1" applyBorder="1" applyAlignment="1">
      <alignment horizontal="center" vertical="center" wrapText="1"/>
    </xf>
    <xf numFmtId="10" fontId="3" fillId="7" borderId="9" xfId="0" applyNumberFormat="1" applyFont="1" applyFill="1" applyBorder="1" applyAlignment="1">
      <alignment horizontal="center" vertical="center" wrapText="1"/>
    </xf>
    <xf numFmtId="3" fontId="4" fillId="0" borderId="1" xfId="0" applyNumberFormat="1" applyFont="1" applyBorder="1" applyAlignment="1">
      <alignment horizontal="right"/>
    </xf>
    <xf numFmtId="164" fontId="4" fillId="0" borderId="0" xfId="0" applyNumberFormat="1" applyFont="1"/>
    <xf numFmtId="0" fontId="2" fillId="2" borderId="3" xfId="0" applyFont="1" applyFill="1" applyBorder="1" applyAlignment="1">
      <alignment horizontal="left" vertical="center"/>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3" fontId="3" fillId="2" borderId="2" xfId="0" applyNumberFormat="1" applyFont="1" applyFill="1" applyBorder="1" applyAlignment="1">
      <alignment horizontal="center" vertical="center" wrapText="1"/>
    </xf>
    <xf numFmtId="0" fontId="6" fillId="3" borderId="3"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3" fillId="7" borderId="3" xfId="0" applyFont="1" applyFill="1" applyBorder="1" applyAlignment="1">
      <alignment horizontal="center" vertical="center" wrapText="1"/>
    </xf>
    <xf numFmtId="10" fontId="3" fillId="2" borderId="9" xfId="0" applyNumberFormat="1" applyFont="1" applyFill="1" applyBorder="1" applyAlignment="1">
      <alignment horizontal="center" vertical="center" wrapText="1"/>
    </xf>
    <xf numFmtId="164" fontId="4" fillId="0" borderId="1" xfId="0" applyNumberFormat="1" applyFont="1" applyFill="1" applyBorder="1" applyAlignment="1">
      <alignment horizontal="right" vertical="center"/>
    </xf>
    <xf numFmtId="166" fontId="3" fillId="9" borderId="3" xfId="0" applyNumberFormat="1" applyFont="1" applyFill="1" applyBorder="1" applyAlignment="1">
      <alignment horizontal="center" vertical="center"/>
    </xf>
    <xf numFmtId="0" fontId="3" fillId="9" borderId="2" xfId="0" applyFont="1" applyFill="1" applyBorder="1" applyAlignment="1">
      <alignment horizontal="center" vertical="center" wrapText="1"/>
    </xf>
    <xf numFmtId="10" fontId="3" fillId="9" borderId="2" xfId="0" applyNumberFormat="1" applyFont="1" applyFill="1" applyBorder="1" applyAlignment="1">
      <alignment horizontal="center" vertical="center" wrapText="1"/>
    </xf>
    <xf numFmtId="0" fontId="2" fillId="5" borderId="4" xfId="0" applyFont="1" applyFill="1" applyBorder="1" applyAlignment="1">
      <alignment horizontal="left" vertical="center"/>
    </xf>
    <xf numFmtId="3" fontId="2" fillId="5" borderId="1" xfId="0" applyNumberFormat="1" applyFont="1" applyFill="1" applyBorder="1" applyAlignment="1">
      <alignment horizontal="right" vertical="center"/>
    </xf>
    <xf numFmtId="164" fontId="2" fillId="5" borderId="1" xfId="0" applyNumberFormat="1" applyFont="1" applyFill="1" applyBorder="1" applyAlignment="1">
      <alignment horizontal="right" vertical="center"/>
    </xf>
    <xf numFmtId="0" fontId="3" fillId="4" borderId="3" xfId="0" applyFont="1" applyFill="1" applyBorder="1" applyAlignment="1">
      <alignment horizontal="center" vertical="center" wrapText="1"/>
    </xf>
    <xf numFmtId="0" fontId="3" fillId="6" borderId="3" xfId="0" applyFont="1" applyFill="1" applyBorder="1" applyAlignment="1">
      <alignment horizontal="center" vertical="center" wrapText="1"/>
    </xf>
    <xf numFmtId="10" fontId="3" fillId="2" borderId="1" xfId="0" applyNumberFormat="1" applyFont="1" applyFill="1" applyBorder="1" applyAlignment="1">
      <alignment horizontal="center" vertical="center" wrapText="1"/>
    </xf>
    <xf numFmtId="3" fontId="4" fillId="0" borderId="1" xfId="0" applyNumberFormat="1" applyFont="1" applyFill="1" applyBorder="1" applyAlignment="1">
      <alignment vertical="center"/>
    </xf>
    <xf numFmtId="164" fontId="4" fillId="0" borderId="1" xfId="0" applyNumberFormat="1" applyFont="1" applyFill="1" applyBorder="1" applyAlignment="1">
      <alignment vertical="center"/>
    </xf>
    <xf numFmtId="164" fontId="2" fillId="2" borderId="8" xfId="0" applyNumberFormat="1" applyFont="1" applyFill="1" applyBorder="1" applyAlignment="1">
      <alignment vertical="center"/>
    </xf>
    <xf numFmtId="3" fontId="5" fillId="0" borderId="1" xfId="0" applyNumberFormat="1" applyFont="1" applyBorder="1"/>
    <xf numFmtId="3" fontId="7" fillId="5" borderId="1" xfId="0" applyNumberFormat="1" applyFont="1" applyFill="1" applyBorder="1"/>
    <xf numFmtId="0" fontId="3" fillId="2" borderId="9" xfId="0" applyFont="1" applyFill="1" applyBorder="1" applyAlignment="1">
      <alignment horizontal="center" vertical="center" wrapText="1"/>
    </xf>
    <xf numFmtId="3" fontId="3" fillId="2" borderId="9" xfId="0" applyNumberFormat="1" applyFont="1" applyFill="1" applyBorder="1" applyAlignment="1">
      <alignment horizontal="center" vertical="center" wrapText="1"/>
    </xf>
    <xf numFmtId="0" fontId="8" fillId="0" borderId="0" xfId="0" applyFont="1" applyAlignment="1">
      <alignment textRotation="60"/>
    </xf>
    <xf numFmtId="0" fontId="3" fillId="2" borderId="1" xfId="0" applyFont="1" applyFill="1" applyBorder="1" applyAlignment="1">
      <alignment horizontal="center" vertical="center" wrapText="1"/>
    </xf>
    <xf numFmtId="3" fontId="4" fillId="0" borderId="1" xfId="0" applyNumberFormat="1" applyFont="1" applyFill="1" applyBorder="1" applyAlignment="1">
      <alignment horizontal="center" vertical="center"/>
    </xf>
    <xf numFmtId="164" fontId="2" fillId="5" borderId="1" xfId="0" applyNumberFormat="1" applyFont="1" applyFill="1" applyBorder="1" applyAlignment="1">
      <alignment horizontal="center" vertical="center"/>
    </xf>
    <xf numFmtId="166" fontId="3" fillId="6" borderId="3" xfId="0" applyNumberFormat="1" applyFont="1" applyFill="1" applyBorder="1" applyAlignment="1">
      <alignment horizontal="center" vertical="center"/>
    </xf>
    <xf numFmtId="0" fontId="4" fillId="0" borderId="0" xfId="0" applyFont="1" applyBorder="1"/>
    <xf numFmtId="164" fontId="3" fillId="2" borderId="9" xfId="0" applyNumberFormat="1" applyFont="1" applyFill="1" applyBorder="1" applyAlignment="1">
      <alignment horizontal="center" vertical="center" wrapText="1"/>
    </xf>
    <xf numFmtId="164" fontId="5" fillId="0" borderId="1" xfId="0" applyNumberFormat="1" applyFont="1" applyBorder="1"/>
    <xf numFmtId="164" fontId="7" fillId="5" borderId="1" xfId="0" applyNumberFormat="1" applyFont="1" applyFill="1" applyBorder="1"/>
    <xf numFmtId="0" fontId="3" fillId="0" borderId="0" xfId="0" applyFont="1" applyAlignment="1">
      <alignment horizontal="left"/>
    </xf>
    <xf numFmtId="0" fontId="7" fillId="10" borderId="1" xfId="0" applyFont="1" applyFill="1" applyBorder="1"/>
    <xf numFmtId="0" fontId="7" fillId="11" borderId="1" xfId="0" applyFont="1" applyFill="1" applyBorder="1"/>
    <xf numFmtId="0" fontId="7" fillId="12" borderId="1" xfId="0" applyFont="1" applyFill="1" applyBorder="1"/>
    <xf numFmtId="0" fontId="7" fillId="13" borderId="1" xfId="0" applyFont="1" applyFill="1" applyBorder="1"/>
    <xf numFmtId="3" fontId="0" fillId="0" borderId="0" xfId="0" applyNumberFormat="1"/>
    <xf numFmtId="0" fontId="4" fillId="0" borderId="10" xfId="0" applyFont="1" applyBorder="1"/>
    <xf numFmtId="3" fontId="4" fillId="0" borderId="1" xfId="0" applyNumberFormat="1" applyFont="1" applyBorder="1" applyAlignment="1">
      <alignment horizontal="center" vertical="center"/>
    </xf>
    <xf numFmtId="164" fontId="4" fillId="0" borderId="1" xfId="0" applyNumberFormat="1" applyFont="1" applyBorder="1" applyAlignment="1">
      <alignment horizontal="center" vertical="center"/>
    </xf>
    <xf numFmtId="3" fontId="2" fillId="2" borderId="7" xfId="0" applyNumberFormat="1" applyFont="1" applyFill="1" applyBorder="1" applyAlignment="1">
      <alignment horizontal="center" vertical="center"/>
    </xf>
    <xf numFmtId="3" fontId="2" fillId="5" borderId="7" xfId="0" applyNumberFormat="1" applyFont="1" applyFill="1" applyBorder="1" applyAlignment="1">
      <alignment horizontal="center" vertical="center"/>
    </xf>
    <xf numFmtId="164" fontId="2" fillId="5" borderId="1" xfId="0" applyNumberFormat="1" applyFont="1" applyFill="1" applyBorder="1" applyAlignment="1">
      <alignment horizontal="center" vertical="center" wrapText="1"/>
    </xf>
    <xf numFmtId="3" fontId="3" fillId="7" borderId="2" xfId="0" applyNumberFormat="1" applyFont="1" applyFill="1" applyBorder="1" applyAlignment="1">
      <alignment horizontal="center" vertical="center" wrapText="1"/>
    </xf>
    <xf numFmtId="3" fontId="3" fillId="9" borderId="1" xfId="0" applyNumberFormat="1" applyFont="1" applyFill="1" applyBorder="1" applyAlignment="1">
      <alignment horizontal="center" vertical="center" wrapText="1"/>
    </xf>
    <xf numFmtId="3" fontId="3" fillId="6" borderId="3" xfId="0" applyNumberFormat="1" applyFont="1" applyFill="1" applyBorder="1" applyAlignment="1">
      <alignment horizontal="center" vertical="center" wrapText="1"/>
    </xf>
    <xf numFmtId="3" fontId="3" fillId="4" borderId="1" xfId="0" applyNumberFormat="1" applyFont="1" applyFill="1" applyBorder="1" applyAlignment="1">
      <alignment horizontal="center" vertical="center" wrapText="1"/>
    </xf>
    <xf numFmtId="3" fontId="6" fillId="3" borderId="1" xfId="0" applyNumberFormat="1" applyFont="1" applyFill="1" applyBorder="1" applyAlignment="1">
      <alignment horizontal="center" vertical="center" wrapText="1"/>
    </xf>
    <xf numFmtId="0" fontId="3" fillId="0" borderId="0" xfId="0" applyFont="1" applyAlignment="1">
      <alignment horizontal="left"/>
    </xf>
    <xf numFmtId="0" fontId="3" fillId="0" borderId="0" xfId="0" applyFont="1" applyAlignment="1">
      <alignment horizontal="left"/>
    </xf>
    <xf numFmtId="3" fontId="2" fillId="2" borderId="8" xfId="0" applyNumberFormat="1" applyFont="1" applyFill="1" applyBorder="1" applyAlignment="1">
      <alignment horizontal="center" vertical="center" wrapText="1"/>
    </xf>
    <xf numFmtId="0" fontId="0" fillId="0" borderId="0" xfId="0" applyAlignment="1">
      <alignment horizontal="center"/>
    </xf>
    <xf numFmtId="0" fontId="6" fillId="3" borderId="1" xfId="0" applyFont="1" applyFill="1" applyBorder="1" applyAlignment="1">
      <alignment horizontal="center" vertical="center" wrapText="1"/>
    </xf>
    <xf numFmtId="3" fontId="5" fillId="0" borderId="1" xfId="0" applyNumberFormat="1" applyFont="1" applyBorder="1" applyAlignment="1">
      <alignment horizontal="right"/>
    </xf>
    <xf numFmtId="3" fontId="7" fillId="5" borderId="1" xfId="0" applyNumberFormat="1" applyFont="1" applyFill="1" applyBorder="1" applyAlignment="1">
      <alignment horizontal="right"/>
    </xf>
    <xf numFmtId="0" fontId="0" fillId="0" borderId="0" xfId="0" applyAlignment="1">
      <alignment horizontal="right"/>
    </xf>
    <xf numFmtId="0" fontId="4" fillId="0" borderId="0" xfId="0" applyFont="1" applyAlignment="1">
      <alignment horizontal="right"/>
    </xf>
    <xf numFmtId="3" fontId="2" fillId="5" borderId="1" xfId="0" applyNumberFormat="1" applyFont="1" applyFill="1" applyBorder="1" applyAlignment="1">
      <alignment horizontal="center" vertical="center" wrapText="1"/>
    </xf>
    <xf numFmtId="0" fontId="5" fillId="13" borderId="11" xfId="0" applyFont="1" applyFill="1" applyBorder="1"/>
    <xf numFmtId="0" fontId="5" fillId="10" borderId="11" xfId="0" applyFont="1" applyFill="1" applyBorder="1"/>
    <xf numFmtId="0" fontId="5" fillId="11" borderId="11" xfId="0" applyFont="1" applyFill="1" applyBorder="1"/>
    <xf numFmtId="0" fontId="5" fillId="12" borderId="11" xfId="0" applyFont="1" applyFill="1" applyBorder="1"/>
    <xf numFmtId="0" fontId="0" fillId="0" borderId="0" xfId="0" applyAlignment="1">
      <alignment horizontal="left"/>
    </xf>
    <xf numFmtId="0" fontId="3" fillId="0" borderId="0" xfId="0" applyFont="1" applyAlignment="1">
      <alignment horizontal="left"/>
    </xf>
    <xf numFmtId="0" fontId="10" fillId="0" borderId="0" xfId="0" applyFont="1"/>
    <xf numFmtId="0" fontId="12" fillId="0" borderId="0" xfId="0" applyFont="1"/>
    <xf numFmtId="3" fontId="6" fillId="14" borderId="15" xfId="0" applyNumberFormat="1" applyFont="1" applyFill="1" applyBorder="1" applyAlignment="1">
      <alignment horizontal="center" vertical="center" wrapText="1"/>
    </xf>
    <xf numFmtId="0" fontId="2" fillId="0" borderId="8" xfId="0" applyFont="1" applyFill="1" applyBorder="1" applyAlignment="1">
      <alignment horizontal="left" vertical="center"/>
    </xf>
    <xf numFmtId="0" fontId="4" fillId="0" borderId="8" xfId="0" applyFont="1" applyFill="1" applyBorder="1" applyAlignment="1">
      <alignment horizontal="left" vertical="center"/>
    </xf>
    <xf numFmtId="0" fontId="6" fillId="14" borderId="18" xfId="0" applyFont="1" applyFill="1" applyBorder="1" applyAlignment="1">
      <alignment horizontal="center" vertical="center" wrapText="1"/>
    </xf>
    <xf numFmtId="164" fontId="11" fillId="15" borderId="21" xfId="0" applyNumberFormat="1" applyFont="1" applyFill="1" applyBorder="1" applyAlignment="1">
      <alignment horizontal="center" vertical="center" wrapText="1"/>
    </xf>
    <xf numFmtId="0" fontId="2" fillId="2" borderId="2" xfId="0" applyFont="1" applyFill="1" applyBorder="1" applyAlignment="1">
      <alignment horizontal="center" vertical="center"/>
    </xf>
    <xf numFmtId="3" fontId="2" fillId="2" borderId="2" xfId="0" applyNumberFormat="1" applyFont="1" applyFill="1" applyBorder="1" applyAlignment="1">
      <alignment horizontal="center" vertical="center" wrapText="1"/>
    </xf>
    <xf numFmtId="0" fontId="13" fillId="3" borderId="3"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9" borderId="3" xfId="0" applyFont="1" applyFill="1" applyBorder="1" applyAlignment="1">
      <alignment horizontal="center" vertical="center" wrapText="1"/>
    </xf>
    <xf numFmtId="0" fontId="2" fillId="7" borderId="3" xfId="0" applyFont="1" applyFill="1" applyBorder="1" applyAlignment="1">
      <alignment horizontal="center" vertical="center" wrapText="1"/>
    </xf>
    <xf numFmtId="10" fontId="2" fillId="2" borderId="1" xfId="0" applyNumberFormat="1" applyFont="1" applyFill="1" applyBorder="1" applyAlignment="1">
      <alignment horizontal="center" vertical="center" wrapText="1"/>
    </xf>
    <xf numFmtId="3" fontId="4" fillId="0" borderId="24" xfId="0" applyNumberFormat="1" applyFont="1" applyFill="1" applyBorder="1" applyAlignment="1">
      <alignment horizontal="center" vertical="center" wrapText="1"/>
    </xf>
    <xf numFmtId="164" fontId="4" fillId="0" borderId="24" xfId="0" applyNumberFormat="1"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4" xfId="0" applyFont="1" applyBorder="1" applyAlignment="1">
      <alignment horizontal="center" vertical="center"/>
    </xf>
    <xf numFmtId="164" fontId="2" fillId="2" borderId="8" xfId="0" applyNumberFormat="1" applyFont="1" applyFill="1" applyBorder="1" applyAlignment="1">
      <alignment horizontal="center" vertical="center" wrapText="1"/>
    </xf>
    <xf numFmtId="164" fontId="4" fillId="0" borderId="24" xfId="0" applyNumberFormat="1" applyFont="1" applyFill="1" applyBorder="1" applyAlignment="1">
      <alignment horizontal="center" vertical="center"/>
    </xf>
    <xf numFmtId="0" fontId="11" fillId="14" borderId="26" xfId="0" applyFont="1" applyFill="1" applyBorder="1" applyAlignment="1">
      <alignment horizontal="center" vertical="center" wrapText="1"/>
    </xf>
    <xf numFmtId="164" fontId="7" fillId="0" borderId="14" xfId="0" applyNumberFormat="1" applyFont="1" applyBorder="1" applyAlignment="1">
      <alignment horizontal="center"/>
    </xf>
    <xf numFmtId="0" fontId="10" fillId="0" borderId="0" xfId="0" applyFont="1" applyAlignment="1">
      <alignment horizontal="center"/>
    </xf>
    <xf numFmtId="164" fontId="7" fillId="5" borderId="11" xfId="0" applyNumberFormat="1" applyFont="1" applyFill="1" applyBorder="1" applyAlignment="1">
      <alignment horizontal="center"/>
    </xf>
    <xf numFmtId="164" fontId="5" fillId="0" borderId="0" xfId="0" applyNumberFormat="1" applyFont="1" applyAlignment="1">
      <alignment horizontal="center"/>
    </xf>
    <xf numFmtId="0" fontId="3" fillId="0" borderId="0" xfId="0" applyFont="1" applyFill="1" applyBorder="1" applyAlignment="1">
      <alignment horizontal="left" vertical="center"/>
    </xf>
    <xf numFmtId="0" fontId="8" fillId="0" borderId="0" xfId="0" applyFont="1" applyAlignment="1"/>
    <xf numFmtId="0" fontId="6" fillId="3" borderId="1" xfId="0" applyFont="1" applyFill="1" applyBorder="1" applyAlignment="1">
      <alignment horizontal="center" vertical="center" wrapText="1"/>
    </xf>
    <xf numFmtId="3" fontId="7" fillId="5" borderId="1" xfId="0" applyNumberFormat="1" applyFont="1" applyFill="1" applyBorder="1" applyAlignment="1">
      <alignment horizontal="center"/>
    </xf>
    <xf numFmtId="0" fontId="6" fillId="3" borderId="1" xfId="0" applyFont="1" applyFill="1" applyBorder="1" applyAlignment="1">
      <alignment horizontal="left" vertical="center" wrapText="1"/>
    </xf>
    <xf numFmtId="0" fontId="6" fillId="3" borderId="27" xfId="0" applyFont="1" applyFill="1" applyBorder="1" applyAlignment="1">
      <alignment horizontal="center" vertical="center" wrapText="1"/>
    </xf>
    <xf numFmtId="0" fontId="3" fillId="9" borderId="27" xfId="0" applyFont="1" applyFill="1" applyBorder="1" applyAlignment="1">
      <alignment horizontal="center" vertical="center" wrapText="1"/>
    </xf>
    <xf numFmtId="0" fontId="3" fillId="7" borderId="27" xfId="0" applyFont="1" applyFill="1" applyBorder="1" applyAlignment="1">
      <alignment horizontal="center" vertical="center" wrapText="1"/>
    </xf>
    <xf numFmtId="10" fontId="3" fillId="2" borderId="2" xfId="0" applyNumberFormat="1" applyFont="1" applyFill="1" applyBorder="1" applyAlignment="1">
      <alignment horizontal="center" vertical="center" wrapText="1"/>
    </xf>
    <xf numFmtId="164" fontId="2" fillId="5" borderId="24" xfId="0" applyNumberFormat="1" applyFont="1" applyFill="1" applyBorder="1" applyAlignment="1">
      <alignment horizontal="center" vertical="center" wrapText="1"/>
    </xf>
    <xf numFmtId="3" fontId="5" fillId="0" borderId="8" xfId="0" applyNumberFormat="1" applyFont="1" applyBorder="1" applyAlignment="1">
      <alignment horizontal="center"/>
    </xf>
    <xf numFmtId="164" fontId="2" fillId="2" borderId="24" xfId="0" applyNumberFormat="1" applyFont="1" applyFill="1" applyBorder="1" applyAlignment="1">
      <alignment horizontal="center"/>
    </xf>
    <xf numFmtId="164" fontId="5" fillId="0" borderId="8" xfId="0" applyNumberFormat="1" applyFont="1" applyFill="1" applyBorder="1" applyAlignment="1">
      <alignment horizontal="center"/>
    </xf>
    <xf numFmtId="0" fontId="16" fillId="0" borderId="0" xfId="0" applyFont="1"/>
    <xf numFmtId="0" fontId="17" fillId="0" borderId="0" xfId="0" applyFont="1"/>
    <xf numFmtId="0" fontId="15" fillId="0" borderId="0" xfId="0" applyFont="1" applyAlignment="1">
      <alignment horizontal="center"/>
    </xf>
    <xf numFmtId="164" fontId="16" fillId="0" borderId="0" xfId="0" applyNumberFormat="1" applyFont="1" applyAlignment="1">
      <alignment horizontal="center"/>
    </xf>
    <xf numFmtId="0" fontId="16" fillId="0" borderId="0" xfId="0" applyFont="1" applyBorder="1" applyAlignment="1">
      <alignment horizontal="left"/>
    </xf>
    <xf numFmtId="0" fontId="16" fillId="0" borderId="0" xfId="0" applyFont="1" applyBorder="1" applyAlignment="1">
      <alignment horizontal="center"/>
    </xf>
    <xf numFmtId="3" fontId="15" fillId="0" borderId="0" xfId="0" applyNumberFormat="1" applyFont="1" applyAlignment="1">
      <alignment horizontal="center"/>
    </xf>
    <xf numFmtId="3" fontId="15" fillId="0" borderId="0" xfId="0" applyNumberFormat="1" applyFont="1"/>
    <xf numFmtId="164" fontId="15" fillId="0" borderId="0" xfId="0" applyNumberFormat="1" applyFont="1"/>
    <xf numFmtId="0" fontId="15" fillId="0" borderId="0" xfId="0" applyFont="1"/>
    <xf numFmtId="3" fontId="18" fillId="5" borderId="11" xfId="0" applyNumberFormat="1" applyFont="1" applyFill="1" applyBorder="1" applyAlignment="1">
      <alignment horizontal="right"/>
    </xf>
    <xf numFmtId="0" fontId="18" fillId="0" borderId="0" xfId="0" applyFont="1"/>
    <xf numFmtId="0" fontId="18" fillId="0" borderId="0" xfId="0" applyFont="1" applyAlignment="1">
      <alignment horizontal="center"/>
    </xf>
    <xf numFmtId="0" fontId="18" fillId="0" borderId="0" xfId="0" applyFont="1" applyAlignment="1">
      <alignment horizontal="right"/>
    </xf>
    <xf numFmtId="1" fontId="16" fillId="0" borderId="0" xfId="0" applyNumberFormat="1" applyFont="1"/>
    <xf numFmtId="1" fontId="16" fillId="0" borderId="0" xfId="0" applyNumberFormat="1" applyFont="1" applyAlignment="1">
      <alignment horizontal="center"/>
    </xf>
    <xf numFmtId="0" fontId="15" fillId="0" borderId="0" xfId="0" applyFont="1" applyAlignment="1">
      <alignment horizontal="right"/>
    </xf>
    <xf numFmtId="1" fontId="15" fillId="0" borderId="0" xfId="0" applyNumberFormat="1" applyFont="1"/>
    <xf numFmtId="0" fontId="16" fillId="5" borderId="1" xfId="0" applyFont="1" applyFill="1" applyBorder="1"/>
    <xf numFmtId="3" fontId="5" fillId="0" borderId="24" xfId="0" applyNumberFormat="1" applyFont="1" applyFill="1" applyBorder="1" applyAlignment="1">
      <alignment horizontal="center" vertical="center" wrapText="1"/>
    </xf>
    <xf numFmtId="0" fontId="4" fillId="0" borderId="0" xfId="0" applyFont="1" applyBorder="1" applyAlignment="1">
      <alignment horizontal="left"/>
    </xf>
    <xf numFmtId="0" fontId="19" fillId="0" borderId="0" xfId="0" applyFont="1"/>
    <xf numFmtId="0" fontId="19" fillId="0" borderId="0" xfId="0" applyFont="1" applyAlignment="1">
      <alignment horizontal="center"/>
    </xf>
    <xf numFmtId="1" fontId="19" fillId="0" borderId="0" xfId="0" applyNumberFormat="1" applyFont="1"/>
    <xf numFmtId="0" fontId="4" fillId="0" borderId="0" xfId="0" applyFont="1" applyFill="1" applyAlignment="1"/>
    <xf numFmtId="0" fontId="4" fillId="0" borderId="0" xfId="0" applyFont="1" applyFill="1" applyAlignment="1">
      <alignment horizontal="center"/>
    </xf>
    <xf numFmtId="0" fontId="8" fillId="0" borderId="0" xfId="0" applyFont="1"/>
    <xf numFmtId="0" fontId="4" fillId="0" borderId="0" xfId="0" applyFont="1" applyFill="1" applyBorder="1" applyAlignment="1">
      <alignment horizontal="left"/>
    </xf>
    <xf numFmtId="0" fontId="2" fillId="0" borderId="0" xfId="0" applyFont="1" applyAlignment="1">
      <alignment horizontal="center"/>
    </xf>
    <xf numFmtId="0" fontId="2" fillId="0" borderId="0" xfId="0" applyFont="1" applyAlignment="1">
      <alignment horizontal="right"/>
    </xf>
    <xf numFmtId="1" fontId="4" fillId="0" borderId="0" xfId="0" applyNumberFormat="1" applyFont="1"/>
    <xf numFmtId="1" fontId="4" fillId="0" borderId="0" xfId="0" applyNumberFormat="1" applyFont="1" applyAlignment="1">
      <alignment horizontal="center"/>
    </xf>
    <xf numFmtId="165" fontId="4" fillId="0" borderId="0" xfId="0" applyNumberFormat="1" applyFont="1"/>
    <xf numFmtId="0" fontId="19" fillId="0" borderId="0" xfId="0" applyFont="1" applyAlignment="1">
      <alignment horizontal="right"/>
    </xf>
    <xf numFmtId="0" fontId="4" fillId="0" borderId="0" xfId="0" applyFont="1" applyFill="1"/>
    <xf numFmtId="2" fontId="5" fillId="13" borderId="24" xfId="0" applyNumberFormat="1" applyFont="1" applyFill="1" applyBorder="1" applyAlignment="1">
      <alignment horizontal="right"/>
    </xf>
    <xf numFmtId="2" fontId="5" fillId="10" borderId="24" xfId="0" applyNumberFormat="1" applyFont="1" applyFill="1" applyBorder="1" applyAlignment="1">
      <alignment horizontal="right"/>
    </xf>
    <xf numFmtId="2" fontId="5" fillId="12" borderId="24" xfId="0" applyNumberFormat="1" applyFont="1" applyFill="1" applyBorder="1" applyAlignment="1">
      <alignment horizontal="right"/>
    </xf>
    <xf numFmtId="2" fontId="5" fillId="11" borderId="24" xfId="0" applyNumberFormat="1" applyFont="1" applyFill="1" applyBorder="1" applyAlignment="1">
      <alignment horizontal="right"/>
    </xf>
    <xf numFmtId="0" fontId="3" fillId="0" borderId="0" xfId="0" applyFont="1" applyAlignment="1">
      <alignment horizontal="left"/>
    </xf>
    <xf numFmtId="0" fontId="1" fillId="0" borderId="0" xfId="0" applyFont="1" applyAlignment="1">
      <alignment horizontal="left"/>
    </xf>
    <xf numFmtId="0" fontId="3" fillId="0" borderId="0" xfId="0" applyFont="1" applyFill="1" applyBorder="1" applyAlignment="1">
      <alignment horizontal="left" vertical="center"/>
    </xf>
    <xf numFmtId="0" fontId="8" fillId="0" borderId="0" xfId="0" applyFont="1" applyAlignment="1"/>
    <xf numFmtId="0" fontId="2" fillId="2" borderId="3" xfId="0" applyFont="1" applyFill="1"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3" fillId="5" borderId="6" xfId="0" applyFont="1" applyFill="1" applyBorder="1" applyAlignment="1">
      <alignment horizontal="center" vertical="center"/>
    </xf>
    <xf numFmtId="0" fontId="3" fillId="0" borderId="6" xfId="0" applyFont="1" applyBorder="1" applyAlignment="1">
      <alignment horizontal="left" vertical="center"/>
    </xf>
    <xf numFmtId="0" fontId="3" fillId="5" borderId="4" xfId="0" applyFont="1" applyFill="1" applyBorder="1" applyAlignment="1">
      <alignment horizontal="center" vertical="center"/>
    </xf>
    <xf numFmtId="0" fontId="3" fillId="5" borderId="13"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7" xfId="0" applyFont="1" applyFill="1" applyBorder="1" applyAlignment="1">
      <alignment horizontal="center" vertical="center"/>
    </xf>
    <xf numFmtId="0" fontId="3" fillId="2" borderId="2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5" borderId="0" xfId="0" applyFont="1" applyFill="1" applyBorder="1" applyAlignment="1">
      <alignment horizontal="center" vertical="center"/>
    </xf>
    <xf numFmtId="0" fontId="2" fillId="2" borderId="5" xfId="0" applyFont="1" applyFill="1" applyBorder="1" applyAlignment="1">
      <alignment horizontal="left" vertical="center"/>
    </xf>
    <xf numFmtId="0" fontId="2" fillId="5" borderId="1" xfId="0" applyFont="1" applyFill="1" applyBorder="1" applyAlignment="1">
      <alignment horizontal="left" vertical="center"/>
    </xf>
    <xf numFmtId="0" fontId="6" fillId="3" borderId="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3" fillId="0" borderId="12" xfId="0" applyFont="1" applyBorder="1" applyAlignment="1">
      <alignment horizontal="left" vertical="center"/>
    </xf>
    <xf numFmtId="0" fontId="3" fillId="0" borderId="4" xfId="0" applyFont="1" applyBorder="1" applyAlignment="1">
      <alignment horizontal="left" vertical="center"/>
    </xf>
    <xf numFmtId="0" fontId="3" fillId="0" borderId="13" xfId="0" applyFont="1" applyBorder="1" applyAlignment="1">
      <alignment horizontal="left" vertical="center"/>
    </xf>
    <xf numFmtId="0" fontId="3" fillId="0" borderId="3" xfId="0" applyFont="1" applyBorder="1" applyAlignment="1">
      <alignment horizontal="left" vertical="center"/>
    </xf>
    <xf numFmtId="0" fontId="3" fillId="0" borderId="5" xfId="0" applyFont="1" applyBorder="1" applyAlignment="1">
      <alignment horizontal="left" vertical="center"/>
    </xf>
    <xf numFmtId="0" fontId="4" fillId="0" borderId="0" xfId="0" applyFont="1" applyBorder="1" applyAlignment="1">
      <alignment horizontal="left"/>
    </xf>
    <xf numFmtId="166" fontId="3" fillId="4" borderId="1" xfId="0" applyNumberFormat="1" applyFont="1" applyFill="1" applyBorder="1" applyAlignment="1">
      <alignment horizontal="center" vertical="center"/>
    </xf>
    <xf numFmtId="0" fontId="3" fillId="4" borderId="3" xfId="0" applyFont="1"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3" fillId="0" borderId="0" xfId="0" applyFont="1" applyBorder="1" applyAlignment="1">
      <alignment horizontal="left" vertical="center"/>
    </xf>
    <xf numFmtId="166" fontId="3" fillId="6" borderId="25" xfId="0" applyNumberFormat="1" applyFont="1" applyFill="1" applyBorder="1" applyAlignment="1">
      <alignment horizontal="center" vertical="center"/>
    </xf>
    <xf numFmtId="0" fontId="0" fillId="0" borderId="4" xfId="0" applyBorder="1"/>
    <xf numFmtId="0" fontId="0" fillId="0" borderId="13" xfId="0" applyBorder="1"/>
    <xf numFmtId="0" fontId="3" fillId="6" borderId="12" xfId="0" applyFont="1" applyFill="1" applyBorder="1" applyAlignment="1">
      <alignment horizontal="center" vertical="center" wrapText="1"/>
    </xf>
    <xf numFmtId="166" fontId="3" fillId="9" borderId="3" xfId="0" applyNumberFormat="1" applyFont="1" applyFill="1" applyBorder="1" applyAlignment="1">
      <alignment horizontal="center" vertical="center"/>
    </xf>
    <xf numFmtId="166" fontId="3" fillId="9" borderId="4" xfId="0" applyNumberFormat="1" applyFont="1" applyFill="1" applyBorder="1" applyAlignment="1">
      <alignment horizontal="center" vertical="center"/>
    </xf>
    <xf numFmtId="166" fontId="3" fillId="9" borderId="5" xfId="0" applyNumberFormat="1" applyFont="1" applyFill="1" applyBorder="1" applyAlignment="1">
      <alignment horizontal="center" vertical="center"/>
    </xf>
    <xf numFmtId="0" fontId="3" fillId="9" borderId="3"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3" fillId="9" borderId="5" xfId="0" applyFont="1" applyFill="1" applyBorder="1" applyAlignment="1">
      <alignment horizontal="center" vertical="center" wrapText="1"/>
    </xf>
    <xf numFmtId="49" fontId="3" fillId="7" borderId="25" xfId="0" applyNumberFormat="1" applyFont="1" applyFill="1" applyBorder="1" applyAlignment="1">
      <alignment horizontal="center" vertical="center"/>
    </xf>
    <xf numFmtId="49" fontId="3" fillId="7" borderId="4" xfId="0" applyNumberFormat="1" applyFont="1" applyFill="1" applyBorder="1" applyAlignment="1">
      <alignment horizontal="center" vertical="center"/>
    </xf>
    <xf numFmtId="49" fontId="3" fillId="7" borderId="13" xfId="0" applyNumberFormat="1" applyFont="1" applyFill="1" applyBorder="1" applyAlignment="1">
      <alignment horizontal="center" vertical="center"/>
    </xf>
    <xf numFmtId="0" fontId="3" fillId="7" borderId="3" xfId="0" applyFont="1" applyFill="1" applyBorder="1" applyAlignment="1">
      <alignment horizontal="center"/>
    </xf>
    <xf numFmtId="0" fontId="3" fillId="7" borderId="4" xfId="0" applyFont="1" applyFill="1" applyBorder="1" applyAlignment="1">
      <alignment horizontal="center"/>
    </xf>
    <xf numFmtId="0" fontId="3" fillId="7" borderId="5" xfId="0" applyFont="1" applyFill="1" applyBorder="1" applyAlignment="1">
      <alignment horizontal="center"/>
    </xf>
    <xf numFmtId="0" fontId="6" fillId="14" borderId="16" xfId="0" applyFont="1" applyFill="1" applyBorder="1" applyAlignment="1">
      <alignment horizontal="center" vertical="center"/>
    </xf>
    <xf numFmtId="0" fontId="6" fillId="14" borderId="17" xfId="0" applyFont="1" applyFill="1" applyBorder="1" applyAlignment="1">
      <alignment horizontal="center" vertical="center"/>
    </xf>
    <xf numFmtId="0" fontId="6" fillId="14" borderId="19" xfId="0" applyFont="1" applyFill="1" applyBorder="1" applyAlignment="1">
      <alignment horizontal="center" vertical="center"/>
    </xf>
    <xf numFmtId="0" fontId="6" fillId="14" borderId="20" xfId="0" applyFont="1" applyFill="1" applyBorder="1" applyAlignment="1">
      <alignment horizontal="center" vertical="center"/>
    </xf>
    <xf numFmtId="0" fontId="6" fillId="14" borderId="22" xfId="0" applyFont="1" applyFill="1" applyBorder="1" applyAlignment="1">
      <alignment horizontal="center" vertical="center"/>
    </xf>
    <xf numFmtId="0" fontId="6" fillId="14" borderId="23" xfId="0" applyFont="1" applyFill="1" applyBorder="1" applyAlignment="1">
      <alignment horizontal="center" vertical="center"/>
    </xf>
  </cellXfs>
  <cellStyles count="6">
    <cellStyle name="Normal" xfId="0" builtinId="0"/>
    <cellStyle name="Normal 2" xfId="1" xr:uid="{00000000-0005-0000-0000-000001000000}"/>
    <cellStyle name="Normal 2 2" xfId="3" xr:uid="{00000000-0005-0000-0000-000002000000}"/>
    <cellStyle name="Normal 3" xfId="2" xr:uid="{00000000-0005-0000-0000-000003000000}"/>
    <cellStyle name="Normal 4" xfId="4" xr:uid="{00000000-0005-0000-0000-000004000000}"/>
    <cellStyle name="Percent 2" xfId="5" xr:uid="{00000000-0005-0000-0000-000005000000}"/>
  </cellStyles>
  <dxfs count="0"/>
  <tableStyles count="0" defaultTableStyle="TableStyleMedium9" defaultPivotStyle="PivotStyleLight16"/>
  <colors>
    <mruColors>
      <color rgb="FFFFCC99"/>
      <color rgb="FFFF99CC"/>
      <color rgb="FFFFFF99"/>
      <color rgb="FFCCFFCC"/>
      <color rgb="FF99FFCC"/>
      <color rgb="FFCCFFFF"/>
      <color rgb="FF66FFFF"/>
      <color rgb="FF9933FF"/>
      <color rgb="FF16D9EE"/>
      <color rgb="FFB4DB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AP/Reach%20and%20Risk/2011%20Reach%20and%20Risk/ECE_Analysis_20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AP/Reach%20and%20Risk/2011%20Reach%20and%20Risk/ECE_Analysis_2011_Municipaliti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i"/>
      <sheetName val="ii"/>
      <sheetName val="Sheet1"/>
      <sheetName val="Sheet2"/>
      <sheetName val="Sheet4"/>
      <sheetName val="Sheet3"/>
      <sheetName val="Sheet5"/>
    </sheetNames>
    <sheetDataSet>
      <sheetData sheetId="0"/>
      <sheetData sheetId="1">
        <row r="2">
          <cell r="A2" t="str">
            <v>County</v>
          </cell>
        </row>
      </sheetData>
      <sheetData sheetId="2"/>
      <sheetData sheetId="3"/>
      <sheetData sheetId="4"/>
      <sheetData sheetId="5">
        <row r="3">
          <cell r="R3" t="str">
            <v>Total Children Under 5 Served</v>
          </cell>
        </row>
      </sheetData>
      <sheetData sheetId="6"/>
      <sheetData sheetId="7"/>
      <sheetData sheetId="8"/>
      <sheetData sheetId="9"/>
      <sheetData sheetId="10"/>
      <sheetData sheetId="11"/>
      <sheetData sheetId="12"/>
      <sheetData sheetId="13"/>
      <sheetData sheetId="14"/>
      <sheetData sheetId="15">
        <row r="2">
          <cell r="C2" t="str">
            <v># of Children Ages 0-2*</v>
          </cell>
        </row>
      </sheetData>
      <sheetData sheetId="16"/>
      <sheetData sheetId="17">
        <row r="3">
          <cell r="A3" t="str">
            <v>Centre</v>
          </cell>
        </row>
      </sheetData>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1"/>
      <sheetName val="2"/>
      <sheetName val="3"/>
      <sheetName val="4"/>
      <sheetName val="5"/>
      <sheetName val="6"/>
      <sheetName val="7"/>
      <sheetName val="8"/>
      <sheetName val="9"/>
      <sheetName val="10"/>
      <sheetName val="11"/>
      <sheetName val="12"/>
      <sheetName val="13"/>
      <sheetName val="14"/>
      <sheetName val="SD to City Comparison"/>
    </sheetNames>
    <sheetDataSet>
      <sheetData sheetId="0">
        <row r="15">
          <cell r="B15" t="str">
            <v>Tab 11</v>
          </cell>
        </row>
      </sheetData>
      <sheetData sheetId="1"/>
      <sheetData sheetId="2"/>
      <sheetData sheetId="3"/>
      <sheetData sheetId="4"/>
      <sheetData sheetId="5"/>
      <sheetData sheetId="6"/>
      <sheetData sheetId="7"/>
      <sheetData sheetId="8"/>
      <sheetData sheetId="9"/>
      <sheetData sheetId="10"/>
      <sheetData sheetId="11"/>
      <sheetData sheetId="12">
        <row r="2">
          <cell r="C2" t="str">
            <v># of Children Ages 0-2*</v>
          </cell>
          <cell r="D2" t="str">
            <v># of Children Ages 3-4*</v>
          </cell>
          <cell r="E2" t="str">
            <v># of Children Under 5*</v>
          </cell>
        </row>
      </sheetData>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W24"/>
  <sheetViews>
    <sheetView tabSelected="1" zoomScaleNormal="100" workbookViewId="0">
      <selection sqref="A1:K1"/>
    </sheetView>
  </sheetViews>
  <sheetFormatPr defaultColWidth="9.140625" defaultRowHeight="11.25" x14ac:dyDescent="0.2"/>
  <cols>
    <col min="1" max="1" width="11.140625" style="1" bestFit="1" customWidth="1"/>
    <col min="2" max="2" width="6.7109375" style="1" customWidth="1"/>
    <col min="3" max="11" width="9.7109375" style="1" customWidth="1"/>
    <col min="12" max="12" width="9.140625" style="1"/>
    <col min="13" max="13" width="11.140625" style="1" bestFit="1" customWidth="1"/>
    <col min="14" max="16384" width="9.140625" style="1"/>
  </cols>
  <sheetData>
    <row r="1" spans="1:23" ht="12.75" x14ac:dyDescent="0.2">
      <c r="A1" s="180" t="s">
        <v>914</v>
      </c>
      <c r="B1" s="180"/>
      <c r="C1" s="180"/>
      <c r="D1" s="180"/>
      <c r="E1" s="180"/>
      <c r="F1" s="180"/>
      <c r="G1" s="180"/>
      <c r="H1" s="180"/>
      <c r="I1" s="180"/>
      <c r="J1" s="180"/>
      <c r="K1" s="180"/>
    </row>
    <row r="2" spans="1:23" ht="12.75" x14ac:dyDescent="0.2">
      <c r="A2" s="180" t="s">
        <v>0</v>
      </c>
      <c r="B2" s="180"/>
      <c r="C2" s="180"/>
      <c r="D2" s="180"/>
      <c r="E2" s="180"/>
      <c r="F2" s="180"/>
      <c r="G2" s="180"/>
      <c r="H2" s="180"/>
      <c r="I2" s="180"/>
      <c r="J2" s="180"/>
      <c r="K2" s="180"/>
    </row>
    <row r="3" spans="1:23" x14ac:dyDescent="0.2">
      <c r="B3" s="2"/>
      <c r="C3" s="2"/>
      <c r="D3" s="2"/>
      <c r="E3" s="2"/>
      <c r="F3" s="2"/>
      <c r="G3" s="2"/>
      <c r="H3" s="2"/>
      <c r="I3" s="2"/>
      <c r="J3" s="2"/>
      <c r="K3" s="2"/>
    </row>
    <row r="4" spans="1:23" ht="12" x14ac:dyDescent="0.2">
      <c r="A4" s="179" t="s">
        <v>1</v>
      </c>
      <c r="B4" s="179"/>
      <c r="C4" s="179"/>
      <c r="D4" s="179"/>
      <c r="E4" s="179"/>
      <c r="F4" s="179"/>
      <c r="G4" s="179"/>
      <c r="H4" s="179"/>
      <c r="I4" s="179"/>
      <c r="J4" s="179"/>
      <c r="K4" s="179"/>
      <c r="M4" s="179"/>
      <c r="N4" s="179"/>
      <c r="O4" s="179"/>
      <c r="P4" s="179"/>
      <c r="Q4" s="179"/>
      <c r="R4" s="179"/>
      <c r="S4" s="179"/>
      <c r="T4" s="179"/>
      <c r="U4" s="179"/>
      <c r="V4" s="179"/>
      <c r="W4" s="179"/>
    </row>
    <row r="5" spans="1:23" ht="12" x14ac:dyDescent="0.2">
      <c r="A5" s="3"/>
      <c r="B5" s="3" t="s">
        <v>2</v>
      </c>
      <c r="C5" s="179" t="s">
        <v>681</v>
      </c>
      <c r="D5" s="179"/>
      <c r="E5" s="179"/>
      <c r="F5" s="179"/>
      <c r="G5" s="179"/>
      <c r="H5" s="179"/>
      <c r="I5" s="179"/>
      <c r="J5" s="179"/>
      <c r="K5" s="179"/>
      <c r="M5" s="3"/>
      <c r="N5" s="3"/>
      <c r="O5" s="179"/>
      <c r="P5" s="179"/>
      <c r="Q5" s="179"/>
      <c r="R5" s="179"/>
      <c r="S5" s="179"/>
      <c r="T5" s="179"/>
      <c r="U5" s="179"/>
      <c r="V5" s="179"/>
      <c r="W5" s="179"/>
    </row>
    <row r="6" spans="1:23" ht="12" x14ac:dyDescent="0.2">
      <c r="A6" s="3"/>
      <c r="B6" s="3" t="s">
        <v>3</v>
      </c>
      <c r="C6" s="179" t="s">
        <v>5</v>
      </c>
      <c r="D6" s="179"/>
      <c r="E6" s="179"/>
      <c r="F6" s="179"/>
      <c r="G6" s="179"/>
      <c r="H6" s="179"/>
      <c r="I6" s="179"/>
      <c r="J6" s="179"/>
      <c r="K6" s="179"/>
      <c r="M6" s="3"/>
      <c r="N6" s="3"/>
      <c r="O6" s="179"/>
      <c r="P6" s="179"/>
      <c r="Q6" s="179"/>
      <c r="R6" s="179"/>
      <c r="S6" s="179"/>
      <c r="T6" s="179"/>
      <c r="U6" s="179"/>
      <c r="V6" s="179"/>
      <c r="W6" s="179"/>
    </row>
    <row r="7" spans="1:23" ht="12" x14ac:dyDescent="0.2">
      <c r="A7" s="3"/>
      <c r="B7" s="3" t="s">
        <v>4</v>
      </c>
      <c r="C7" s="179" t="s">
        <v>7</v>
      </c>
      <c r="D7" s="179"/>
      <c r="E7" s="179"/>
      <c r="F7" s="179"/>
      <c r="G7" s="179"/>
      <c r="H7" s="179"/>
      <c r="I7" s="179"/>
      <c r="J7" s="179"/>
      <c r="K7" s="179"/>
      <c r="M7" s="3"/>
      <c r="N7" s="3"/>
      <c r="O7" s="179"/>
      <c r="P7" s="179"/>
      <c r="Q7" s="179"/>
      <c r="R7" s="179"/>
      <c r="S7" s="179"/>
      <c r="T7" s="179"/>
      <c r="U7" s="179"/>
      <c r="V7" s="179"/>
      <c r="W7" s="179"/>
    </row>
    <row r="8" spans="1:23" ht="12" x14ac:dyDescent="0.2">
      <c r="A8" s="3"/>
      <c r="B8" s="3" t="s">
        <v>6</v>
      </c>
      <c r="C8" s="179" t="s">
        <v>615</v>
      </c>
      <c r="D8" s="179"/>
      <c r="E8" s="179"/>
      <c r="F8" s="179"/>
      <c r="G8" s="179"/>
      <c r="H8" s="179"/>
      <c r="I8" s="179"/>
      <c r="J8" s="179"/>
      <c r="K8" s="179"/>
      <c r="M8" s="3"/>
      <c r="N8" s="3"/>
      <c r="O8" s="179"/>
      <c r="P8" s="179"/>
      <c r="Q8" s="179"/>
      <c r="R8" s="179"/>
      <c r="S8" s="179"/>
      <c r="T8" s="179"/>
      <c r="U8" s="179"/>
      <c r="V8" s="179"/>
      <c r="W8" s="179"/>
    </row>
    <row r="9" spans="1:23" ht="12" x14ac:dyDescent="0.2">
      <c r="A9" s="179" t="s">
        <v>9</v>
      </c>
      <c r="B9" s="179"/>
      <c r="C9" s="179"/>
      <c r="D9" s="179"/>
      <c r="E9" s="179"/>
      <c r="F9" s="179"/>
      <c r="G9" s="179"/>
      <c r="H9" s="179"/>
      <c r="I9" s="179"/>
      <c r="J9" s="179"/>
      <c r="K9" s="179"/>
      <c r="M9" s="179"/>
      <c r="N9" s="179"/>
      <c r="O9" s="179"/>
      <c r="P9" s="179"/>
      <c r="Q9" s="179"/>
      <c r="R9" s="179"/>
      <c r="S9" s="179"/>
      <c r="T9" s="179"/>
      <c r="U9" s="179"/>
      <c r="V9" s="179"/>
      <c r="W9" s="179"/>
    </row>
    <row r="10" spans="1:23" ht="12" x14ac:dyDescent="0.2">
      <c r="A10" s="3"/>
      <c r="B10" s="3" t="s">
        <v>8</v>
      </c>
      <c r="C10" s="179" t="s">
        <v>12</v>
      </c>
      <c r="D10" s="179"/>
      <c r="E10" s="179"/>
      <c r="F10" s="179"/>
      <c r="G10" s="179"/>
      <c r="H10" s="179"/>
      <c r="I10" s="179"/>
      <c r="J10" s="179"/>
      <c r="K10" s="179"/>
      <c r="M10" s="3"/>
      <c r="N10" s="3"/>
      <c r="O10" s="85"/>
      <c r="P10" s="85"/>
      <c r="Q10" s="85"/>
      <c r="R10" s="85"/>
      <c r="S10" s="85"/>
      <c r="T10" s="85"/>
      <c r="U10" s="85"/>
      <c r="V10" s="85"/>
      <c r="W10" s="85"/>
    </row>
    <row r="11" spans="1:23" ht="12" x14ac:dyDescent="0.2">
      <c r="A11" s="3"/>
      <c r="B11" s="3" t="s">
        <v>10</v>
      </c>
      <c r="C11" s="179" t="s">
        <v>14</v>
      </c>
      <c r="D11" s="179"/>
      <c r="E11" s="179"/>
      <c r="F11" s="179"/>
      <c r="G11" s="179"/>
      <c r="H11" s="179"/>
      <c r="I11" s="179"/>
      <c r="J11" s="179"/>
      <c r="K11" s="179"/>
      <c r="M11" s="3"/>
      <c r="N11" s="3"/>
      <c r="O11" s="85"/>
      <c r="P11" s="85"/>
      <c r="Q11" s="85"/>
      <c r="R11" s="85"/>
      <c r="S11" s="85"/>
      <c r="T11" s="85"/>
      <c r="U11" s="85"/>
      <c r="V11" s="85"/>
      <c r="W11" s="85"/>
    </row>
    <row r="12" spans="1:23" ht="12" x14ac:dyDescent="0.2">
      <c r="A12" s="3"/>
      <c r="B12" s="3" t="s">
        <v>616</v>
      </c>
      <c r="C12" s="85" t="s">
        <v>686</v>
      </c>
      <c r="D12" s="85"/>
      <c r="E12" s="85"/>
      <c r="F12" s="85"/>
      <c r="G12" s="85"/>
      <c r="H12" s="85"/>
      <c r="I12" s="85"/>
      <c r="J12" s="85"/>
      <c r="K12" s="85"/>
      <c r="M12" s="3"/>
      <c r="N12" s="3"/>
      <c r="O12" s="85"/>
      <c r="P12" s="85"/>
      <c r="Q12" s="85"/>
      <c r="R12" s="85"/>
      <c r="S12" s="85"/>
      <c r="T12" s="85"/>
      <c r="U12" s="85"/>
      <c r="V12" s="85"/>
      <c r="W12" s="85"/>
    </row>
    <row r="13" spans="1:23" ht="12" x14ac:dyDescent="0.2">
      <c r="A13" s="3"/>
      <c r="B13" s="3" t="s">
        <v>11</v>
      </c>
      <c r="C13" s="85" t="s">
        <v>16</v>
      </c>
      <c r="D13" s="85"/>
      <c r="E13" s="85"/>
      <c r="F13" s="85"/>
      <c r="G13" s="85"/>
      <c r="H13" s="85"/>
      <c r="I13" s="85"/>
      <c r="J13" s="85"/>
      <c r="K13" s="85"/>
      <c r="M13" s="3"/>
      <c r="N13" s="3"/>
      <c r="O13" s="85"/>
      <c r="P13" s="85"/>
      <c r="Q13" s="85"/>
      <c r="R13" s="85"/>
      <c r="S13" s="85"/>
      <c r="T13" s="85"/>
      <c r="U13" s="85"/>
      <c r="V13" s="85"/>
      <c r="W13" s="85"/>
    </row>
    <row r="14" spans="1:23" ht="12" x14ac:dyDescent="0.2">
      <c r="A14" s="3"/>
      <c r="B14" s="3" t="s">
        <v>13</v>
      </c>
      <c r="C14" s="179" t="s">
        <v>17</v>
      </c>
      <c r="D14" s="179"/>
      <c r="E14" s="179"/>
      <c r="F14" s="179"/>
      <c r="G14" s="179"/>
      <c r="H14" s="179"/>
      <c r="I14" s="179"/>
      <c r="J14" s="179"/>
      <c r="K14" s="179"/>
      <c r="M14" s="3"/>
      <c r="N14" s="3"/>
      <c r="O14" s="179"/>
      <c r="P14" s="179"/>
      <c r="Q14" s="179"/>
      <c r="R14" s="179"/>
      <c r="S14" s="179"/>
      <c r="T14" s="179"/>
      <c r="U14" s="179"/>
      <c r="V14" s="179"/>
      <c r="W14" s="179"/>
    </row>
    <row r="15" spans="1:23" ht="12" x14ac:dyDescent="0.2">
      <c r="A15" s="100" t="s">
        <v>677</v>
      </c>
      <c r="B15" s="3" t="s">
        <v>15</v>
      </c>
      <c r="C15" s="179" t="s">
        <v>680</v>
      </c>
      <c r="D15" s="179"/>
      <c r="E15" s="179"/>
      <c r="F15" s="179"/>
      <c r="G15" s="179"/>
      <c r="H15" s="179"/>
      <c r="I15" s="179"/>
      <c r="J15" s="179"/>
      <c r="K15" s="179"/>
      <c r="M15" s="3"/>
      <c r="N15" s="3"/>
      <c r="O15" s="85"/>
      <c r="P15" s="85"/>
      <c r="Q15" s="85"/>
      <c r="R15" s="85"/>
      <c r="S15" s="85"/>
    </row>
    <row r="16" spans="1:23" ht="12" x14ac:dyDescent="0.2">
      <c r="B16" s="3"/>
      <c r="C16" s="86"/>
      <c r="M16" s="3"/>
      <c r="N16" s="3"/>
      <c r="O16" s="85"/>
      <c r="P16" s="85"/>
      <c r="Q16" s="85"/>
      <c r="R16" s="85"/>
      <c r="S16" s="85"/>
      <c r="T16" s="85"/>
      <c r="U16" s="85"/>
      <c r="V16" s="85"/>
      <c r="W16" s="85"/>
    </row>
    <row r="17" spans="1:23" ht="12" x14ac:dyDescent="0.2">
      <c r="B17" s="3"/>
      <c r="C17" s="179"/>
      <c r="D17" s="179"/>
      <c r="E17" s="179"/>
      <c r="F17" s="179"/>
      <c r="G17" s="179"/>
      <c r="H17" s="179"/>
      <c r="I17" s="179"/>
      <c r="J17" s="179"/>
      <c r="K17" s="179"/>
      <c r="M17" s="3"/>
      <c r="P17" s="85"/>
      <c r="Q17" s="85"/>
      <c r="R17" s="85"/>
      <c r="S17" s="85"/>
      <c r="T17" s="85"/>
      <c r="U17" s="85"/>
      <c r="V17" s="85"/>
      <c r="W17" s="85"/>
    </row>
    <row r="18" spans="1:23" ht="12" x14ac:dyDescent="0.2">
      <c r="B18" s="3"/>
      <c r="T18" s="85"/>
      <c r="U18" s="85"/>
      <c r="V18" s="85"/>
      <c r="W18" s="85"/>
    </row>
    <row r="19" spans="1:23" ht="12" x14ac:dyDescent="0.2">
      <c r="B19" s="3"/>
      <c r="T19" s="85"/>
      <c r="U19" s="85"/>
      <c r="V19" s="85"/>
      <c r="W19" s="85"/>
    </row>
    <row r="20" spans="1:23" ht="12" x14ac:dyDescent="0.2">
      <c r="A20" s="3"/>
      <c r="B20" s="85"/>
      <c r="C20" s="179"/>
      <c r="D20" s="179"/>
      <c r="E20" s="179"/>
      <c r="F20" s="179"/>
      <c r="G20" s="179"/>
      <c r="H20" s="179"/>
      <c r="I20" s="179"/>
      <c r="J20" s="179"/>
      <c r="K20" s="179"/>
    </row>
    <row r="21" spans="1:23" ht="12" x14ac:dyDescent="0.2">
      <c r="B21" s="3"/>
      <c r="C21" s="179"/>
      <c r="D21" s="179"/>
      <c r="E21" s="179"/>
      <c r="F21" s="179"/>
      <c r="G21" s="179"/>
      <c r="H21" s="179"/>
      <c r="I21" s="179"/>
      <c r="J21" s="179"/>
      <c r="K21" s="179"/>
    </row>
    <row r="22" spans="1:23" ht="12" x14ac:dyDescent="0.2">
      <c r="A22" s="3"/>
    </row>
    <row r="24" spans="1:23" ht="12" x14ac:dyDescent="0.2">
      <c r="D24" s="68"/>
      <c r="E24" s="68"/>
      <c r="F24" s="68"/>
      <c r="G24" s="68"/>
      <c r="H24" s="68"/>
      <c r="I24" s="68"/>
      <c r="J24" s="68"/>
      <c r="K24" s="68"/>
    </row>
  </sheetData>
  <mergeCells count="22">
    <mergeCell ref="O14:W14"/>
    <mergeCell ref="M4:W4"/>
    <mergeCell ref="A1:K1"/>
    <mergeCell ref="A2:K2"/>
    <mergeCell ref="A4:K4"/>
    <mergeCell ref="C5:K5"/>
    <mergeCell ref="O5:W5"/>
    <mergeCell ref="O6:W6"/>
    <mergeCell ref="O7:W7"/>
    <mergeCell ref="O8:W8"/>
    <mergeCell ref="M9:W9"/>
    <mergeCell ref="C17:K17"/>
    <mergeCell ref="C20:K20"/>
    <mergeCell ref="C15:K15"/>
    <mergeCell ref="C6:K6"/>
    <mergeCell ref="C21:K21"/>
    <mergeCell ref="C14:K14"/>
    <mergeCell ref="C11:K11"/>
    <mergeCell ref="C7:K7"/>
    <mergeCell ref="A9:K9"/>
    <mergeCell ref="C8:K8"/>
    <mergeCell ref="C10:K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14999847407452621"/>
  </sheetPr>
  <dimension ref="A1:S506"/>
  <sheetViews>
    <sheetView zoomScaleNormal="100" workbookViewId="0">
      <pane ySplit="3" topLeftCell="A4" activePane="bottomLeft" state="frozen"/>
      <selection pane="bottomLeft" sqref="A1:XFD1"/>
    </sheetView>
  </sheetViews>
  <sheetFormatPr defaultColWidth="17.5703125" defaultRowHeight="15" x14ac:dyDescent="0.25"/>
  <cols>
    <col min="1" max="1" width="24.42578125" customWidth="1"/>
    <col min="2" max="2" width="11.85546875" bestFit="1" customWidth="1"/>
    <col min="3" max="3" width="11.7109375" customWidth="1"/>
    <col min="4" max="4" width="10" style="92" customWidth="1"/>
    <col min="5" max="5" width="9.5703125" style="92" customWidth="1"/>
    <col min="6" max="6" width="9.85546875" style="92" customWidth="1"/>
    <col min="7" max="7" width="11.42578125" style="23" customWidth="1"/>
    <col min="8" max="8" width="12.85546875" customWidth="1"/>
    <col min="9" max="9" width="10.28515625" style="23" customWidth="1"/>
    <col min="10" max="10" width="11.42578125" bestFit="1" customWidth="1"/>
    <col min="11" max="11" width="12.85546875" style="23" bestFit="1" customWidth="1"/>
    <col min="12" max="12" width="13.42578125" customWidth="1"/>
    <col min="13" max="13" width="11.140625" style="23" bestFit="1" customWidth="1"/>
    <col min="14" max="14" width="11.5703125" customWidth="1"/>
    <col min="15" max="15" width="13.140625" style="73" customWidth="1"/>
    <col min="16" max="16" width="13.140625" customWidth="1"/>
    <col min="17" max="17" width="9.140625" style="23" customWidth="1"/>
    <col min="18" max="18" width="14.5703125" customWidth="1"/>
  </cols>
  <sheetData>
    <row r="1" spans="1:19" s="182" customFormat="1" ht="12" x14ac:dyDescent="0.2">
      <c r="A1" s="181" t="str">
        <f>'Table of Contents'!B5&amp;": "&amp;'Table of Contents'!C5</f>
        <v>Tab 1: Risk Factors - Early Childhood Education Program Reach Analysis - Direct Impact Programs</v>
      </c>
      <c r="B1" s="181"/>
      <c r="C1" s="181"/>
      <c r="D1" s="181"/>
      <c r="E1" s="181"/>
      <c r="F1" s="181"/>
      <c r="G1" s="181"/>
      <c r="H1" s="181"/>
      <c r="I1" s="181"/>
      <c r="J1" s="181"/>
      <c r="K1" s="181"/>
      <c r="L1" s="181"/>
      <c r="M1" s="181"/>
      <c r="N1" s="181"/>
      <c r="O1" s="181"/>
      <c r="P1" s="181"/>
      <c r="Q1" s="181"/>
      <c r="R1" s="181"/>
      <c r="S1" s="181"/>
    </row>
    <row r="2" spans="1:19" s="128" customFormat="1" ht="12" x14ac:dyDescent="0.2">
      <c r="A2" s="186" t="str">
        <f>'3'!A2:E2</f>
        <v>2016-17</v>
      </c>
      <c r="B2" s="186"/>
      <c r="C2" s="186"/>
      <c r="D2" s="186"/>
      <c r="E2" s="186"/>
      <c r="F2" s="186"/>
      <c r="G2" s="186"/>
      <c r="H2" s="186"/>
      <c r="I2" s="186"/>
      <c r="J2" s="186"/>
      <c r="K2" s="186"/>
      <c r="L2" s="186"/>
      <c r="M2" s="186"/>
      <c r="N2" s="186"/>
      <c r="O2" s="186"/>
      <c r="P2" s="186"/>
      <c r="Q2" s="186"/>
      <c r="R2" s="186"/>
      <c r="S2" s="127"/>
    </row>
    <row r="3" spans="1:19" s="59" customFormat="1" ht="60.75" customHeight="1" x14ac:dyDescent="0.25">
      <c r="A3" s="60" t="s">
        <v>28</v>
      </c>
      <c r="B3" s="57" t="s">
        <v>18</v>
      </c>
      <c r="C3" s="60" t="s">
        <v>633</v>
      </c>
      <c r="D3" s="60" t="s">
        <v>648</v>
      </c>
      <c r="E3" s="60" t="s">
        <v>649</v>
      </c>
      <c r="F3" s="58" t="s">
        <v>650</v>
      </c>
      <c r="G3" s="58" t="s">
        <v>19</v>
      </c>
      <c r="H3" s="65" t="s">
        <v>20</v>
      </c>
      <c r="I3" s="58" t="s">
        <v>21</v>
      </c>
      <c r="J3" s="65" t="s">
        <v>22</v>
      </c>
      <c r="K3" s="41" t="s">
        <v>684</v>
      </c>
      <c r="L3" s="65" t="s">
        <v>685</v>
      </c>
      <c r="M3" s="58" t="s">
        <v>23</v>
      </c>
      <c r="N3" s="65" t="s">
        <v>24</v>
      </c>
      <c r="O3" s="58" t="s">
        <v>25</v>
      </c>
      <c r="P3" s="65" t="s">
        <v>26</v>
      </c>
      <c r="Q3" s="41" t="str">
        <f>'[1]5'!R3</f>
        <v>Total Children Under 5 Served</v>
      </c>
      <c r="R3" s="65" t="s">
        <v>27</v>
      </c>
    </row>
    <row r="4" spans="1:19" s="4" customFormat="1" ht="11.25" x14ac:dyDescent="0.2">
      <c r="A4" s="72" t="s">
        <v>29</v>
      </c>
      <c r="B4" s="95" t="s">
        <v>552</v>
      </c>
      <c r="C4" s="175">
        <v>3.0666666666666669</v>
      </c>
      <c r="D4" s="90">
        <f>'10'!C4</f>
        <v>625</v>
      </c>
      <c r="E4" s="90">
        <f>'10'!D4</f>
        <v>495</v>
      </c>
      <c r="F4" s="90">
        <f>'10'!E4</f>
        <v>1120</v>
      </c>
      <c r="G4" s="55">
        <f>'5'!M4</f>
        <v>10</v>
      </c>
      <c r="H4" s="66">
        <f>G4/F4</f>
        <v>8.9285714285714281E-3</v>
      </c>
      <c r="I4" s="55">
        <f>'6'!H4</f>
        <v>0</v>
      </c>
      <c r="J4" s="66">
        <f>I4/F4</f>
        <v>0</v>
      </c>
      <c r="K4" s="16">
        <f>'7'!F4</f>
        <v>0</v>
      </c>
      <c r="L4" s="66">
        <f>K4/F4</f>
        <v>0</v>
      </c>
      <c r="M4" s="55">
        <f>'8'!M4</f>
        <v>121</v>
      </c>
      <c r="N4" s="66">
        <f>M4/F4</f>
        <v>0.10803571428571429</v>
      </c>
      <c r="O4" s="55">
        <f>'9'!O4+'9'!P4</f>
        <v>122</v>
      </c>
      <c r="P4" s="66">
        <f>O4/F4</f>
        <v>0.10892857142857143</v>
      </c>
      <c r="Q4" s="55">
        <f>SUM(G4,I4,K4,M4,O4)</f>
        <v>253</v>
      </c>
      <c r="R4" s="66">
        <f t="shared" ref="R4" si="0">Q4/F4</f>
        <v>0.22589285714285715</v>
      </c>
    </row>
    <row r="5" spans="1:19" s="4" customFormat="1" ht="11.25" x14ac:dyDescent="0.2">
      <c r="A5" s="69" t="s">
        <v>30</v>
      </c>
      <c r="B5" s="96" t="s">
        <v>549</v>
      </c>
      <c r="C5" s="176">
        <v>1.2666666666666666</v>
      </c>
      <c r="D5" s="90">
        <f>'10'!C5</f>
        <v>2106</v>
      </c>
      <c r="E5" s="90">
        <f>'10'!D5</f>
        <v>1445</v>
      </c>
      <c r="F5" s="90">
        <f>'10'!E5</f>
        <v>3551</v>
      </c>
      <c r="G5" s="55">
        <f>'5'!M5</f>
        <v>48</v>
      </c>
      <c r="H5" s="66">
        <f t="shared" ref="H5:H68" si="1">G5/F5</f>
        <v>1.3517319065052097E-2</v>
      </c>
      <c r="I5" s="55">
        <f>'6'!H5</f>
        <v>8</v>
      </c>
      <c r="J5" s="66">
        <f t="shared" ref="J5:J68" si="2">I5/F5</f>
        <v>2.2528865108420162E-3</v>
      </c>
      <c r="K5" s="16">
        <f>'7'!F5</f>
        <v>0</v>
      </c>
      <c r="L5" s="66">
        <f t="shared" ref="L5:L68" si="3">K5/F5</f>
        <v>0</v>
      </c>
      <c r="M5" s="55">
        <f>'8'!M5</f>
        <v>387</v>
      </c>
      <c r="N5" s="66">
        <f t="shared" ref="N5:N68" si="4">M5/F5</f>
        <v>0.10898338496198254</v>
      </c>
      <c r="O5" s="55">
        <f>'9'!O5+'9'!P5</f>
        <v>595</v>
      </c>
      <c r="P5" s="66">
        <f t="shared" ref="P5:P68" si="5">O5/F5</f>
        <v>0.16755843424387495</v>
      </c>
      <c r="Q5" s="55">
        <f t="shared" ref="Q5:Q68" si="6">SUM(G5,I5,K5,M5,O5)</f>
        <v>1038</v>
      </c>
      <c r="R5" s="66">
        <f t="shared" ref="R5:R68" si="7">Q5/F5</f>
        <v>0.29231202478175161</v>
      </c>
    </row>
    <row r="6" spans="1:19" s="4" customFormat="1" ht="11.25" x14ac:dyDescent="0.2">
      <c r="A6" s="70" t="s">
        <v>31</v>
      </c>
      <c r="B6" s="97" t="s">
        <v>565</v>
      </c>
      <c r="C6" s="175">
        <v>3.5333333333333332</v>
      </c>
      <c r="D6" s="90">
        <f>'10'!C6</f>
        <v>710</v>
      </c>
      <c r="E6" s="90">
        <f>'10'!D6</f>
        <v>548</v>
      </c>
      <c r="F6" s="90">
        <f>'10'!E6</f>
        <v>1258</v>
      </c>
      <c r="G6" s="55">
        <f>'5'!M6</f>
        <v>180</v>
      </c>
      <c r="H6" s="66">
        <f t="shared" si="1"/>
        <v>0.14308426073131955</v>
      </c>
      <c r="I6" s="55">
        <f>'6'!H6</f>
        <v>40</v>
      </c>
      <c r="J6" s="66">
        <f t="shared" si="2"/>
        <v>3.1796502384737677E-2</v>
      </c>
      <c r="K6" s="16">
        <f>'7'!F6</f>
        <v>0</v>
      </c>
      <c r="L6" s="66">
        <f t="shared" si="3"/>
        <v>0</v>
      </c>
      <c r="M6" s="55">
        <f>'8'!M6</f>
        <v>178</v>
      </c>
      <c r="N6" s="66">
        <f t="shared" si="4"/>
        <v>0.14149443561208266</v>
      </c>
      <c r="O6" s="55">
        <f>'9'!O6+'9'!P6</f>
        <v>106</v>
      </c>
      <c r="P6" s="66">
        <f t="shared" si="5"/>
        <v>8.4260731319554846E-2</v>
      </c>
      <c r="Q6" s="55">
        <f t="shared" si="6"/>
        <v>504</v>
      </c>
      <c r="R6" s="66">
        <f t="shared" si="7"/>
        <v>0.40063593004769477</v>
      </c>
    </row>
    <row r="7" spans="1:19" s="4" customFormat="1" ht="11.25" x14ac:dyDescent="0.2">
      <c r="A7" s="71" t="s">
        <v>32</v>
      </c>
      <c r="B7" s="98" t="s">
        <v>564</v>
      </c>
      <c r="C7" s="177">
        <v>2.0666666666666669</v>
      </c>
      <c r="D7" s="90">
        <f>'10'!C7</f>
        <v>350</v>
      </c>
      <c r="E7" s="90">
        <f>'10'!D7</f>
        <v>217</v>
      </c>
      <c r="F7" s="90">
        <f>'10'!E7</f>
        <v>567</v>
      </c>
      <c r="G7" s="55">
        <f>'5'!M7</f>
        <v>146</v>
      </c>
      <c r="H7" s="66">
        <f t="shared" si="1"/>
        <v>0.25749559082892415</v>
      </c>
      <c r="I7" s="55">
        <f>'6'!H7</f>
        <v>0</v>
      </c>
      <c r="J7" s="66">
        <f t="shared" si="2"/>
        <v>0</v>
      </c>
      <c r="K7" s="16">
        <f>'7'!F7</f>
        <v>0</v>
      </c>
      <c r="L7" s="66">
        <f t="shared" si="3"/>
        <v>0</v>
      </c>
      <c r="M7" s="55">
        <f>'8'!M7</f>
        <v>73</v>
      </c>
      <c r="N7" s="66">
        <f t="shared" si="4"/>
        <v>0.12874779541446207</v>
      </c>
      <c r="O7" s="55">
        <f>'9'!O7+'9'!P7</f>
        <v>75</v>
      </c>
      <c r="P7" s="66">
        <f t="shared" si="5"/>
        <v>0.13227513227513227</v>
      </c>
      <c r="Q7" s="55">
        <f t="shared" si="6"/>
        <v>294</v>
      </c>
      <c r="R7" s="66">
        <f t="shared" si="7"/>
        <v>0.51851851851851849</v>
      </c>
    </row>
    <row r="8" spans="1:19" s="4" customFormat="1" ht="11.25" x14ac:dyDescent="0.2">
      <c r="A8" s="71" t="s">
        <v>33</v>
      </c>
      <c r="B8" s="98" t="s">
        <v>538</v>
      </c>
      <c r="C8" s="177">
        <v>2</v>
      </c>
      <c r="D8" s="90">
        <f>'10'!C8</f>
        <v>304</v>
      </c>
      <c r="E8" s="90">
        <f>'10'!D8</f>
        <v>193</v>
      </c>
      <c r="F8" s="90">
        <f>'10'!E8</f>
        <v>497</v>
      </c>
      <c r="G8" s="55">
        <f>'5'!M8</f>
        <v>2</v>
      </c>
      <c r="H8" s="66">
        <f t="shared" si="1"/>
        <v>4.0241448692152921E-3</v>
      </c>
      <c r="I8" s="55">
        <f>'6'!H8</f>
        <v>0</v>
      </c>
      <c r="J8" s="66">
        <f t="shared" si="2"/>
        <v>0</v>
      </c>
      <c r="K8" s="16">
        <f>'7'!F8</f>
        <v>0</v>
      </c>
      <c r="L8" s="66">
        <f t="shared" si="3"/>
        <v>0</v>
      </c>
      <c r="M8" s="55">
        <f>'8'!M8</f>
        <v>65</v>
      </c>
      <c r="N8" s="66">
        <f t="shared" si="4"/>
        <v>0.13078470824949698</v>
      </c>
      <c r="O8" s="55">
        <f>'9'!O8+'9'!P8</f>
        <v>70</v>
      </c>
      <c r="P8" s="66">
        <f t="shared" si="5"/>
        <v>0.14084507042253522</v>
      </c>
      <c r="Q8" s="55">
        <f t="shared" si="6"/>
        <v>137</v>
      </c>
      <c r="R8" s="66">
        <f t="shared" si="7"/>
        <v>0.27565392354124746</v>
      </c>
    </row>
    <row r="9" spans="1:19" s="4" customFormat="1" ht="11.25" x14ac:dyDescent="0.2">
      <c r="A9" s="72" t="s">
        <v>34</v>
      </c>
      <c r="B9" s="95" t="s">
        <v>563</v>
      </c>
      <c r="C9" s="175">
        <v>2.6666666666666665</v>
      </c>
      <c r="D9" s="90">
        <f>'10'!C9</f>
        <v>120</v>
      </c>
      <c r="E9" s="90">
        <f>'10'!D9</f>
        <v>113</v>
      </c>
      <c r="F9" s="90">
        <f>'10'!E9</f>
        <v>233</v>
      </c>
      <c r="G9" s="55">
        <f>'5'!M9</f>
        <v>31</v>
      </c>
      <c r="H9" s="66">
        <f t="shared" si="1"/>
        <v>0.13304721030042918</v>
      </c>
      <c r="I9" s="55">
        <f>'6'!H9</f>
        <v>15</v>
      </c>
      <c r="J9" s="66">
        <f t="shared" si="2"/>
        <v>6.4377682403433473E-2</v>
      </c>
      <c r="K9" s="16">
        <f>'7'!F9</f>
        <v>0</v>
      </c>
      <c r="L9" s="66">
        <f t="shared" si="3"/>
        <v>0</v>
      </c>
      <c r="M9" s="55">
        <f>'8'!M9</f>
        <v>44</v>
      </c>
      <c r="N9" s="66">
        <f t="shared" si="4"/>
        <v>0.18884120171673821</v>
      </c>
      <c r="O9" s="55">
        <f>'9'!O9+'9'!P9</f>
        <v>0</v>
      </c>
      <c r="P9" s="66">
        <f t="shared" si="5"/>
        <v>0</v>
      </c>
      <c r="Q9" s="55">
        <f t="shared" si="6"/>
        <v>90</v>
      </c>
      <c r="R9" s="66">
        <f t="shared" si="7"/>
        <v>0.38626609442060084</v>
      </c>
    </row>
    <row r="10" spans="1:19" s="4" customFormat="1" ht="11.25" x14ac:dyDescent="0.2">
      <c r="A10" s="72" t="s">
        <v>35</v>
      </c>
      <c r="B10" s="95" t="s">
        <v>536</v>
      </c>
      <c r="C10" s="175">
        <v>2.8666666666666667</v>
      </c>
      <c r="D10" s="90">
        <f>'10'!C10</f>
        <v>5199</v>
      </c>
      <c r="E10" s="90">
        <f>'10'!D10</f>
        <v>3488</v>
      </c>
      <c r="F10" s="90">
        <f>'10'!E10</f>
        <v>8687</v>
      </c>
      <c r="G10" s="55">
        <f>'5'!M10</f>
        <v>628</v>
      </c>
      <c r="H10" s="66">
        <f t="shared" si="1"/>
        <v>7.2291930470818458E-2</v>
      </c>
      <c r="I10" s="55">
        <f>'6'!H10</f>
        <v>435</v>
      </c>
      <c r="J10" s="66">
        <f t="shared" si="2"/>
        <v>5.0074824450328077E-2</v>
      </c>
      <c r="K10" s="16">
        <f>'7'!F10</f>
        <v>0</v>
      </c>
      <c r="L10" s="66">
        <f t="shared" si="3"/>
        <v>0</v>
      </c>
      <c r="M10" s="55">
        <f>'8'!M10</f>
        <v>1592</v>
      </c>
      <c r="N10" s="66">
        <f t="shared" si="4"/>
        <v>0.18326234603430414</v>
      </c>
      <c r="O10" s="55">
        <f>'9'!O10+'9'!P10</f>
        <v>1360</v>
      </c>
      <c r="P10" s="66">
        <f t="shared" si="5"/>
        <v>0.15655577299412915</v>
      </c>
      <c r="Q10" s="55">
        <f t="shared" si="6"/>
        <v>4015</v>
      </c>
      <c r="R10" s="66">
        <f t="shared" si="7"/>
        <v>0.46218487394957986</v>
      </c>
    </row>
    <row r="11" spans="1:19" s="4" customFormat="1" ht="11.25" x14ac:dyDescent="0.2">
      <c r="A11" s="72" t="s">
        <v>36</v>
      </c>
      <c r="B11" s="95" t="s">
        <v>537</v>
      </c>
      <c r="C11" s="175">
        <v>3.0666666666666669</v>
      </c>
      <c r="D11" s="90">
        <f>'10'!C11</f>
        <v>1832</v>
      </c>
      <c r="E11" s="90">
        <f>'10'!D11</f>
        <v>1289</v>
      </c>
      <c r="F11" s="90">
        <f>'10'!E11</f>
        <v>3121</v>
      </c>
      <c r="G11" s="55">
        <f>'5'!M11</f>
        <v>321</v>
      </c>
      <c r="H11" s="66">
        <f t="shared" si="1"/>
        <v>0.10285165011214355</v>
      </c>
      <c r="I11" s="55">
        <f>'6'!H11</f>
        <v>135</v>
      </c>
      <c r="J11" s="66">
        <f t="shared" si="2"/>
        <v>4.3255366869593082E-2</v>
      </c>
      <c r="K11" s="16">
        <f>'7'!F11</f>
        <v>0</v>
      </c>
      <c r="L11" s="66">
        <f t="shared" si="3"/>
        <v>0</v>
      </c>
      <c r="M11" s="55">
        <f>'8'!M11</f>
        <v>664</v>
      </c>
      <c r="N11" s="66">
        <f t="shared" si="4"/>
        <v>0.21275232297340596</v>
      </c>
      <c r="O11" s="55">
        <f>'9'!O11+'9'!P11</f>
        <v>620</v>
      </c>
      <c r="P11" s="66">
        <f t="shared" si="5"/>
        <v>0.19865427747516823</v>
      </c>
      <c r="Q11" s="55">
        <f t="shared" si="6"/>
        <v>1740</v>
      </c>
      <c r="R11" s="66">
        <f t="shared" si="7"/>
        <v>0.5575136174303108</v>
      </c>
    </row>
    <row r="12" spans="1:19" s="4" customFormat="1" ht="11.25" x14ac:dyDescent="0.2">
      <c r="A12" s="71" t="s">
        <v>37</v>
      </c>
      <c r="B12" s="98" t="s">
        <v>564</v>
      </c>
      <c r="C12" s="177">
        <v>2.0666666666666669</v>
      </c>
      <c r="D12" s="90">
        <f>'10'!C12</f>
        <v>641</v>
      </c>
      <c r="E12" s="90">
        <f>'10'!D12</f>
        <v>492</v>
      </c>
      <c r="F12" s="90">
        <f>'10'!E12</f>
        <v>1133</v>
      </c>
      <c r="G12" s="55">
        <f>'5'!M12</f>
        <v>87</v>
      </c>
      <c r="H12" s="66">
        <f t="shared" si="1"/>
        <v>7.6787290379523393E-2</v>
      </c>
      <c r="I12" s="55">
        <f>'6'!H12</f>
        <v>61</v>
      </c>
      <c r="J12" s="66">
        <f t="shared" si="2"/>
        <v>5.3839364518976168E-2</v>
      </c>
      <c r="K12" s="16">
        <f>'7'!F12</f>
        <v>0</v>
      </c>
      <c r="L12" s="66">
        <f t="shared" si="3"/>
        <v>0</v>
      </c>
      <c r="M12" s="55">
        <f>'8'!M12</f>
        <v>164</v>
      </c>
      <c r="N12" s="66">
        <f t="shared" si="4"/>
        <v>0.14474845542806708</v>
      </c>
      <c r="O12" s="55">
        <f>'9'!O12+'9'!P12</f>
        <v>37</v>
      </c>
      <c r="P12" s="66">
        <f t="shared" si="5"/>
        <v>3.265666372462489E-2</v>
      </c>
      <c r="Q12" s="55">
        <f t="shared" si="6"/>
        <v>349</v>
      </c>
      <c r="R12" s="66">
        <f t="shared" si="7"/>
        <v>0.30803177405119153</v>
      </c>
    </row>
    <row r="13" spans="1:19" s="4" customFormat="1" ht="11.25" x14ac:dyDescent="0.2">
      <c r="A13" s="72" t="s">
        <v>38</v>
      </c>
      <c r="B13" s="95" t="s">
        <v>547</v>
      </c>
      <c r="C13" s="175">
        <v>2.5333333333333332</v>
      </c>
      <c r="D13" s="90">
        <f>'10'!C13</f>
        <v>280</v>
      </c>
      <c r="E13" s="90">
        <f>'10'!D13</f>
        <v>217</v>
      </c>
      <c r="F13" s="90">
        <f>'10'!E13</f>
        <v>497</v>
      </c>
      <c r="G13" s="55">
        <f>'5'!M13</f>
        <v>0</v>
      </c>
      <c r="H13" s="66">
        <f t="shared" si="1"/>
        <v>0</v>
      </c>
      <c r="I13" s="55">
        <f>'6'!H13</f>
        <v>13</v>
      </c>
      <c r="J13" s="66">
        <f t="shared" si="2"/>
        <v>2.6156941649899398E-2</v>
      </c>
      <c r="K13" s="16">
        <f>'7'!F13</f>
        <v>0</v>
      </c>
      <c r="L13" s="66">
        <f t="shared" si="3"/>
        <v>0</v>
      </c>
      <c r="M13" s="55">
        <f>'8'!M13</f>
        <v>57</v>
      </c>
      <c r="N13" s="66">
        <f t="shared" si="4"/>
        <v>0.11468812877263582</v>
      </c>
      <c r="O13" s="55">
        <f>'9'!O13+'9'!P13</f>
        <v>147</v>
      </c>
      <c r="P13" s="66">
        <f t="shared" si="5"/>
        <v>0.29577464788732394</v>
      </c>
      <c r="Q13" s="55">
        <f t="shared" si="6"/>
        <v>217</v>
      </c>
      <c r="R13" s="66">
        <f t="shared" si="7"/>
        <v>0.43661971830985913</v>
      </c>
    </row>
    <row r="14" spans="1:19" s="4" customFormat="1" ht="11.25" x14ac:dyDescent="0.2">
      <c r="A14" s="72" t="s">
        <v>39</v>
      </c>
      <c r="B14" s="95" t="s">
        <v>551</v>
      </c>
      <c r="C14" s="175">
        <v>2.8</v>
      </c>
      <c r="D14" s="90">
        <f>'10'!C14</f>
        <v>363</v>
      </c>
      <c r="E14" s="90">
        <f>'10'!D14</f>
        <v>269</v>
      </c>
      <c r="F14" s="90">
        <f>'10'!E14</f>
        <v>632</v>
      </c>
      <c r="G14" s="55">
        <f>'5'!M14</f>
        <v>18</v>
      </c>
      <c r="H14" s="66">
        <f t="shared" si="1"/>
        <v>2.8481012658227847E-2</v>
      </c>
      <c r="I14" s="55">
        <f>'6'!H14</f>
        <v>19</v>
      </c>
      <c r="J14" s="66">
        <f t="shared" si="2"/>
        <v>3.0063291139240507E-2</v>
      </c>
      <c r="K14" s="16">
        <f>'7'!F14</f>
        <v>0</v>
      </c>
      <c r="L14" s="66">
        <f t="shared" si="3"/>
        <v>0</v>
      </c>
      <c r="M14" s="55">
        <f>'8'!M14</f>
        <v>98</v>
      </c>
      <c r="N14" s="66">
        <f t="shared" si="4"/>
        <v>0.1550632911392405</v>
      </c>
      <c r="O14" s="55">
        <f>'9'!O14+'9'!P14</f>
        <v>60</v>
      </c>
      <c r="P14" s="66">
        <f t="shared" si="5"/>
        <v>9.49367088607595E-2</v>
      </c>
      <c r="Q14" s="55">
        <f t="shared" si="6"/>
        <v>195</v>
      </c>
      <c r="R14" s="66">
        <f t="shared" si="7"/>
        <v>0.30854430379746833</v>
      </c>
    </row>
    <row r="15" spans="1:19" s="4" customFormat="1" ht="11.25" x14ac:dyDescent="0.2">
      <c r="A15" s="72" t="s">
        <v>40</v>
      </c>
      <c r="B15" s="95" t="s">
        <v>566</v>
      </c>
      <c r="C15" s="175">
        <v>2.8</v>
      </c>
      <c r="D15" s="90">
        <f>'10'!C15</f>
        <v>184</v>
      </c>
      <c r="E15" s="90">
        <f>'10'!D15</f>
        <v>127</v>
      </c>
      <c r="F15" s="90">
        <f>'10'!E15</f>
        <v>311</v>
      </c>
      <c r="G15" s="55">
        <f>'5'!M15</f>
        <v>40</v>
      </c>
      <c r="H15" s="66">
        <f t="shared" si="1"/>
        <v>0.12861736334405144</v>
      </c>
      <c r="I15" s="55">
        <f>'6'!H15</f>
        <v>0</v>
      </c>
      <c r="J15" s="66">
        <f t="shared" si="2"/>
        <v>0</v>
      </c>
      <c r="K15" s="16">
        <f>'7'!F15</f>
        <v>0</v>
      </c>
      <c r="L15" s="66">
        <f t="shared" si="3"/>
        <v>0</v>
      </c>
      <c r="M15" s="55">
        <f>'8'!M15</f>
        <v>74</v>
      </c>
      <c r="N15" s="66">
        <f t="shared" si="4"/>
        <v>0.23794212218649519</v>
      </c>
      <c r="O15" s="55">
        <f>'9'!O15+'9'!P15</f>
        <v>100</v>
      </c>
      <c r="P15" s="66">
        <f t="shared" si="5"/>
        <v>0.32154340836012862</v>
      </c>
      <c r="Q15" s="55">
        <f t="shared" si="6"/>
        <v>214</v>
      </c>
      <c r="R15" s="66">
        <f t="shared" si="7"/>
        <v>0.68810289389067525</v>
      </c>
    </row>
    <row r="16" spans="1:19" s="4" customFormat="1" ht="11.25" x14ac:dyDescent="0.2">
      <c r="A16" s="72" t="s">
        <v>41</v>
      </c>
      <c r="B16" s="95" t="s">
        <v>566</v>
      </c>
      <c r="C16" s="175">
        <v>2.8</v>
      </c>
      <c r="D16" s="90">
        <f>'10'!C16</f>
        <v>1409</v>
      </c>
      <c r="E16" s="90">
        <f>'10'!D16</f>
        <v>1035</v>
      </c>
      <c r="F16" s="90">
        <f>'10'!E16</f>
        <v>2444</v>
      </c>
      <c r="G16" s="55">
        <f>'5'!M16</f>
        <v>172</v>
      </c>
      <c r="H16" s="66">
        <f t="shared" si="1"/>
        <v>7.0376432078559745E-2</v>
      </c>
      <c r="I16" s="55">
        <f>'6'!H16</f>
        <v>19</v>
      </c>
      <c r="J16" s="66">
        <f t="shared" si="2"/>
        <v>7.774140752864157E-3</v>
      </c>
      <c r="K16" s="16">
        <f>'7'!F16</f>
        <v>0</v>
      </c>
      <c r="L16" s="66">
        <f t="shared" si="3"/>
        <v>0</v>
      </c>
      <c r="M16" s="55">
        <f>'8'!M16</f>
        <v>314</v>
      </c>
      <c r="N16" s="66">
        <f t="shared" si="4"/>
        <v>0.12847790507364976</v>
      </c>
      <c r="O16" s="55">
        <f>'9'!O16+'9'!P16</f>
        <v>120</v>
      </c>
      <c r="P16" s="66">
        <f t="shared" si="5"/>
        <v>4.9099836333878884E-2</v>
      </c>
      <c r="Q16" s="55">
        <f t="shared" si="6"/>
        <v>625</v>
      </c>
      <c r="R16" s="66">
        <f t="shared" si="7"/>
        <v>0.25572831423895254</v>
      </c>
    </row>
    <row r="17" spans="1:18" s="4" customFormat="1" ht="11.25" x14ac:dyDescent="0.2">
      <c r="A17" s="72" t="s">
        <v>42</v>
      </c>
      <c r="B17" s="95" t="s">
        <v>567</v>
      </c>
      <c r="C17" s="175">
        <v>2.7333333333333334</v>
      </c>
      <c r="D17" s="90">
        <f>'10'!C17</f>
        <v>408</v>
      </c>
      <c r="E17" s="90">
        <f>'10'!D17</f>
        <v>356</v>
      </c>
      <c r="F17" s="90">
        <f>'10'!E17</f>
        <v>764</v>
      </c>
      <c r="G17" s="55">
        <f>'5'!M17</f>
        <v>85</v>
      </c>
      <c r="H17" s="66">
        <f t="shared" si="1"/>
        <v>0.11125654450261781</v>
      </c>
      <c r="I17" s="55">
        <f>'6'!H17</f>
        <v>51</v>
      </c>
      <c r="J17" s="66">
        <f t="shared" si="2"/>
        <v>6.6753926701570682E-2</v>
      </c>
      <c r="K17" s="16">
        <f>'7'!F17</f>
        <v>0</v>
      </c>
      <c r="L17" s="66">
        <f t="shared" si="3"/>
        <v>0</v>
      </c>
      <c r="M17" s="55">
        <f>'8'!M17</f>
        <v>126</v>
      </c>
      <c r="N17" s="66">
        <f t="shared" si="4"/>
        <v>0.16492146596858639</v>
      </c>
      <c r="O17" s="55">
        <f>'9'!O17+'9'!P17</f>
        <v>193</v>
      </c>
      <c r="P17" s="66">
        <f t="shared" si="5"/>
        <v>0.25261780104712039</v>
      </c>
      <c r="Q17" s="55">
        <f t="shared" si="6"/>
        <v>455</v>
      </c>
      <c r="R17" s="66">
        <f t="shared" si="7"/>
        <v>0.59554973821989532</v>
      </c>
    </row>
    <row r="18" spans="1:18" s="4" customFormat="1" ht="11.25" x14ac:dyDescent="0.2">
      <c r="A18" s="72" t="s">
        <v>43</v>
      </c>
      <c r="B18" s="95" t="s">
        <v>568</v>
      </c>
      <c r="C18" s="175">
        <v>2.9333333333333331</v>
      </c>
      <c r="D18" s="90">
        <f>'10'!C18</f>
        <v>41</v>
      </c>
      <c r="E18" s="90">
        <f>'10'!D18</f>
        <v>16</v>
      </c>
      <c r="F18" s="90">
        <f>'10'!E18</f>
        <v>57</v>
      </c>
      <c r="G18" s="55">
        <f>'5'!M18</f>
        <v>0</v>
      </c>
      <c r="H18" s="66">
        <f t="shared" si="1"/>
        <v>0</v>
      </c>
      <c r="I18" s="55">
        <f>'6'!H18</f>
        <v>8</v>
      </c>
      <c r="J18" s="66">
        <f t="shared" si="2"/>
        <v>0.14035087719298245</v>
      </c>
      <c r="K18" s="16">
        <f>'7'!F18</f>
        <v>10</v>
      </c>
      <c r="L18" s="66">
        <f t="shared" si="3"/>
        <v>0.17543859649122806</v>
      </c>
      <c r="M18" s="55">
        <f>'8'!M18</f>
        <v>17</v>
      </c>
      <c r="N18" s="66">
        <f t="shared" si="4"/>
        <v>0.2982456140350877</v>
      </c>
      <c r="O18" s="55">
        <f>'9'!O18+'9'!P18</f>
        <v>0</v>
      </c>
      <c r="P18" s="66">
        <f t="shared" si="5"/>
        <v>0</v>
      </c>
      <c r="Q18" s="55">
        <f t="shared" si="6"/>
        <v>35</v>
      </c>
      <c r="R18" s="66">
        <f t="shared" si="7"/>
        <v>0.61403508771929827</v>
      </c>
    </row>
    <row r="19" spans="1:18" s="4" customFormat="1" ht="11.25" x14ac:dyDescent="0.2">
      <c r="A19" s="69" t="s">
        <v>44</v>
      </c>
      <c r="B19" s="96" t="s">
        <v>569</v>
      </c>
      <c r="C19" s="176">
        <v>1.4666666666666666</v>
      </c>
      <c r="D19" s="90">
        <f>'10'!C19</f>
        <v>121</v>
      </c>
      <c r="E19" s="90">
        <f>'10'!D19</f>
        <v>52</v>
      </c>
      <c r="F19" s="90">
        <f>'10'!E19</f>
        <v>173</v>
      </c>
      <c r="G19" s="55">
        <f>'5'!M19</f>
        <v>0</v>
      </c>
      <c r="H19" s="66">
        <f t="shared" si="1"/>
        <v>0</v>
      </c>
      <c r="I19" s="55">
        <f>'6'!H19</f>
        <v>0</v>
      </c>
      <c r="J19" s="66">
        <f t="shared" si="2"/>
        <v>0</v>
      </c>
      <c r="K19" s="16">
        <f>'7'!F19</f>
        <v>0</v>
      </c>
      <c r="L19" s="66">
        <f t="shared" si="3"/>
        <v>0</v>
      </c>
      <c r="M19" s="55">
        <f>'8'!M19</f>
        <v>17</v>
      </c>
      <c r="N19" s="66">
        <f t="shared" si="4"/>
        <v>9.8265895953757232E-2</v>
      </c>
      <c r="O19" s="55">
        <f>'9'!O19+'9'!P19</f>
        <v>0</v>
      </c>
      <c r="P19" s="66">
        <f t="shared" si="5"/>
        <v>0</v>
      </c>
      <c r="Q19" s="55">
        <f t="shared" si="6"/>
        <v>17</v>
      </c>
      <c r="R19" s="66">
        <f t="shared" si="7"/>
        <v>9.8265895953757232E-2</v>
      </c>
    </row>
    <row r="20" spans="1:18" s="4" customFormat="1" ht="11.25" x14ac:dyDescent="0.2">
      <c r="A20" s="69" t="s">
        <v>45</v>
      </c>
      <c r="B20" s="96" t="s">
        <v>540</v>
      </c>
      <c r="C20" s="176">
        <v>1.3333333333333333</v>
      </c>
      <c r="D20" s="90">
        <f>'10'!C20</f>
        <v>1264</v>
      </c>
      <c r="E20" s="90">
        <f>'10'!D20</f>
        <v>761</v>
      </c>
      <c r="F20" s="90">
        <f>'10'!E20</f>
        <v>2025</v>
      </c>
      <c r="G20" s="55">
        <f>'5'!M20</f>
        <v>5</v>
      </c>
      <c r="H20" s="66">
        <f t="shared" si="1"/>
        <v>2.4691358024691358E-3</v>
      </c>
      <c r="I20" s="55">
        <f>'6'!H20</f>
        <v>17</v>
      </c>
      <c r="J20" s="66">
        <f t="shared" si="2"/>
        <v>8.3950617283950618E-3</v>
      </c>
      <c r="K20" s="16">
        <f>'7'!F20</f>
        <v>0</v>
      </c>
      <c r="L20" s="66">
        <f t="shared" si="3"/>
        <v>0</v>
      </c>
      <c r="M20" s="55">
        <f>'8'!M20</f>
        <v>222</v>
      </c>
      <c r="N20" s="66">
        <f t="shared" si="4"/>
        <v>0.10962962962962963</v>
      </c>
      <c r="O20" s="55">
        <f>'9'!O20+'9'!P20</f>
        <v>323</v>
      </c>
      <c r="P20" s="66">
        <f t="shared" si="5"/>
        <v>0.15950617283950616</v>
      </c>
      <c r="Q20" s="55">
        <f t="shared" si="6"/>
        <v>567</v>
      </c>
      <c r="R20" s="66">
        <f t="shared" si="7"/>
        <v>0.28000000000000003</v>
      </c>
    </row>
    <row r="21" spans="1:18" s="4" customFormat="1" ht="11.25" x14ac:dyDescent="0.2">
      <c r="A21" s="71" t="s">
        <v>46</v>
      </c>
      <c r="B21" s="98" t="s">
        <v>538</v>
      </c>
      <c r="C21" s="177">
        <v>2</v>
      </c>
      <c r="D21" s="90">
        <f>'10'!C21</f>
        <v>402</v>
      </c>
      <c r="E21" s="90">
        <f>'10'!D21</f>
        <v>311</v>
      </c>
      <c r="F21" s="90">
        <f>'10'!E21</f>
        <v>713</v>
      </c>
      <c r="G21" s="55">
        <f>'5'!M21</f>
        <v>0</v>
      </c>
      <c r="H21" s="66">
        <f t="shared" si="1"/>
        <v>0</v>
      </c>
      <c r="I21" s="55">
        <f>'6'!H21</f>
        <v>0</v>
      </c>
      <c r="J21" s="66">
        <f t="shared" si="2"/>
        <v>0</v>
      </c>
      <c r="K21" s="16">
        <f>'7'!F21</f>
        <v>0</v>
      </c>
      <c r="L21" s="66">
        <f t="shared" si="3"/>
        <v>0</v>
      </c>
      <c r="M21" s="55">
        <f>'8'!M21</f>
        <v>84</v>
      </c>
      <c r="N21" s="66">
        <f t="shared" si="4"/>
        <v>0.11781206171107994</v>
      </c>
      <c r="O21" s="55">
        <f>'9'!O21+'9'!P21</f>
        <v>70</v>
      </c>
      <c r="P21" s="66">
        <f t="shared" si="5"/>
        <v>9.8176718092566617E-2</v>
      </c>
      <c r="Q21" s="55">
        <f t="shared" si="6"/>
        <v>154</v>
      </c>
      <c r="R21" s="66">
        <f t="shared" si="7"/>
        <v>0.21598877980364656</v>
      </c>
    </row>
    <row r="22" spans="1:18" s="4" customFormat="1" ht="11.25" x14ac:dyDescent="0.2">
      <c r="A22" s="69" t="s">
        <v>47</v>
      </c>
      <c r="B22" s="96" t="s">
        <v>553</v>
      </c>
      <c r="C22" s="176">
        <v>1.2666666666666666</v>
      </c>
      <c r="D22" s="90">
        <f>'10'!C22</f>
        <v>402</v>
      </c>
      <c r="E22" s="90">
        <f>'10'!D22</f>
        <v>221</v>
      </c>
      <c r="F22" s="90">
        <f>'10'!E22</f>
        <v>623</v>
      </c>
      <c r="G22" s="55">
        <f>'5'!M22</f>
        <v>77</v>
      </c>
      <c r="H22" s="66">
        <f t="shared" si="1"/>
        <v>0.12359550561797752</v>
      </c>
      <c r="I22" s="55">
        <f>'6'!H22</f>
        <v>39</v>
      </c>
      <c r="J22" s="66">
        <f t="shared" si="2"/>
        <v>6.2600321027287326E-2</v>
      </c>
      <c r="K22" s="16">
        <f>'7'!F22</f>
        <v>0</v>
      </c>
      <c r="L22" s="66">
        <f t="shared" si="3"/>
        <v>0</v>
      </c>
      <c r="M22" s="55">
        <f>'8'!M22</f>
        <v>87</v>
      </c>
      <c r="N22" s="66">
        <f t="shared" si="4"/>
        <v>0.13964686998394862</v>
      </c>
      <c r="O22" s="55">
        <f>'9'!O22+'9'!P22</f>
        <v>0</v>
      </c>
      <c r="P22" s="66">
        <f t="shared" si="5"/>
        <v>0</v>
      </c>
      <c r="Q22" s="55">
        <f t="shared" si="6"/>
        <v>203</v>
      </c>
      <c r="R22" s="66">
        <f t="shared" si="7"/>
        <v>0.3258426966292135</v>
      </c>
    </row>
    <row r="23" spans="1:18" s="4" customFormat="1" ht="11.25" x14ac:dyDescent="0.2">
      <c r="A23" s="71" t="s">
        <v>48</v>
      </c>
      <c r="B23" s="98" t="s">
        <v>538</v>
      </c>
      <c r="C23" s="177">
        <v>2</v>
      </c>
      <c r="D23" s="90">
        <f>'10'!C23</f>
        <v>1433</v>
      </c>
      <c r="E23" s="90">
        <f>'10'!D23</f>
        <v>678</v>
      </c>
      <c r="F23" s="90">
        <f>'10'!E23</f>
        <v>2111</v>
      </c>
      <c r="G23" s="55">
        <f>'5'!M23</f>
        <v>156</v>
      </c>
      <c r="H23" s="66">
        <f t="shared" si="1"/>
        <v>7.3898626243486504E-2</v>
      </c>
      <c r="I23" s="55">
        <f>'6'!H23</f>
        <v>17</v>
      </c>
      <c r="J23" s="66">
        <f t="shared" si="2"/>
        <v>8.0530554239696822E-3</v>
      </c>
      <c r="K23" s="16">
        <f>'7'!F23</f>
        <v>0</v>
      </c>
      <c r="L23" s="66">
        <f t="shared" si="3"/>
        <v>0</v>
      </c>
      <c r="M23" s="55">
        <f>'8'!M23</f>
        <v>370</v>
      </c>
      <c r="N23" s="66">
        <f t="shared" si="4"/>
        <v>0.1752723827569872</v>
      </c>
      <c r="O23" s="55">
        <f>'9'!O23+'9'!P23</f>
        <v>174</v>
      </c>
      <c r="P23" s="66">
        <f t="shared" si="5"/>
        <v>8.2425390810042631E-2</v>
      </c>
      <c r="Q23" s="55">
        <f t="shared" si="6"/>
        <v>717</v>
      </c>
      <c r="R23" s="66">
        <f t="shared" si="7"/>
        <v>0.33964945523448603</v>
      </c>
    </row>
    <row r="24" spans="1:18" s="4" customFormat="1" ht="11.25" x14ac:dyDescent="0.2">
      <c r="A24" s="71" t="s">
        <v>49</v>
      </c>
      <c r="B24" s="98" t="s">
        <v>539</v>
      </c>
      <c r="C24" s="177">
        <v>2.2000000000000002</v>
      </c>
      <c r="D24" s="90">
        <f>'10'!C24</f>
        <v>642</v>
      </c>
      <c r="E24" s="90">
        <f>'10'!D24</f>
        <v>462</v>
      </c>
      <c r="F24" s="90">
        <f>'10'!E24</f>
        <v>1104</v>
      </c>
      <c r="G24" s="55">
        <f>'5'!M24</f>
        <v>17</v>
      </c>
      <c r="H24" s="66">
        <f t="shared" si="1"/>
        <v>1.5398550724637682E-2</v>
      </c>
      <c r="I24" s="55">
        <f>'6'!H24</f>
        <v>20</v>
      </c>
      <c r="J24" s="66">
        <f t="shared" si="2"/>
        <v>1.8115942028985508E-2</v>
      </c>
      <c r="K24" s="16">
        <f>'7'!F24</f>
        <v>0</v>
      </c>
      <c r="L24" s="66">
        <f t="shared" si="3"/>
        <v>0</v>
      </c>
      <c r="M24" s="55">
        <f>'8'!M24</f>
        <v>121</v>
      </c>
      <c r="N24" s="66">
        <f t="shared" si="4"/>
        <v>0.10960144927536232</v>
      </c>
      <c r="O24" s="55">
        <f>'9'!O24+'9'!P24</f>
        <v>143</v>
      </c>
      <c r="P24" s="66">
        <f t="shared" si="5"/>
        <v>0.12952898550724637</v>
      </c>
      <c r="Q24" s="55">
        <f t="shared" si="6"/>
        <v>301</v>
      </c>
      <c r="R24" s="66">
        <f t="shared" si="7"/>
        <v>0.27264492753623187</v>
      </c>
    </row>
    <row r="25" spans="1:18" s="4" customFormat="1" ht="11.25" x14ac:dyDescent="0.2">
      <c r="A25" s="71" t="s">
        <v>50</v>
      </c>
      <c r="B25" s="98" t="s">
        <v>564</v>
      </c>
      <c r="C25" s="177">
        <v>2.0666666666666669</v>
      </c>
      <c r="D25" s="90">
        <f>'10'!C25</f>
        <v>511</v>
      </c>
      <c r="E25" s="90">
        <f>'10'!D25</f>
        <v>328</v>
      </c>
      <c r="F25" s="90">
        <f>'10'!E25</f>
        <v>839</v>
      </c>
      <c r="G25" s="55">
        <f>'5'!M25</f>
        <v>2</v>
      </c>
      <c r="H25" s="66">
        <f t="shared" si="1"/>
        <v>2.3837902264600714E-3</v>
      </c>
      <c r="I25" s="55">
        <f>'6'!H25</f>
        <v>20</v>
      </c>
      <c r="J25" s="66">
        <f t="shared" si="2"/>
        <v>2.3837902264600714E-2</v>
      </c>
      <c r="K25" s="16">
        <f>'7'!F25</f>
        <v>0</v>
      </c>
      <c r="L25" s="66">
        <f t="shared" si="3"/>
        <v>0</v>
      </c>
      <c r="M25" s="55">
        <f>'8'!M25</f>
        <v>124</v>
      </c>
      <c r="N25" s="66">
        <f t="shared" si="4"/>
        <v>0.14779499404052443</v>
      </c>
      <c r="O25" s="55">
        <f>'9'!O25+'9'!P25</f>
        <v>135</v>
      </c>
      <c r="P25" s="66">
        <f t="shared" si="5"/>
        <v>0.16090584028605484</v>
      </c>
      <c r="Q25" s="55">
        <f t="shared" si="6"/>
        <v>281</v>
      </c>
      <c r="R25" s="66">
        <f t="shared" si="7"/>
        <v>0.33492252681764006</v>
      </c>
    </row>
    <row r="26" spans="1:18" s="4" customFormat="1" ht="11.25" x14ac:dyDescent="0.2">
      <c r="A26" s="71" t="s">
        <v>51</v>
      </c>
      <c r="B26" s="98" t="s">
        <v>570</v>
      </c>
      <c r="C26" s="177">
        <v>2.4</v>
      </c>
      <c r="D26" s="90">
        <f>'10'!C26</f>
        <v>404</v>
      </c>
      <c r="E26" s="90">
        <f>'10'!D26</f>
        <v>248</v>
      </c>
      <c r="F26" s="90">
        <f>'10'!E26</f>
        <v>652</v>
      </c>
      <c r="G26" s="55">
        <f>'5'!M26</f>
        <v>44</v>
      </c>
      <c r="H26" s="66">
        <f t="shared" si="1"/>
        <v>6.7484662576687116E-2</v>
      </c>
      <c r="I26" s="55">
        <f>'6'!H26</f>
        <v>27</v>
      </c>
      <c r="J26" s="66">
        <f t="shared" si="2"/>
        <v>4.1411042944785273E-2</v>
      </c>
      <c r="K26" s="16">
        <f>'7'!F26</f>
        <v>0</v>
      </c>
      <c r="L26" s="66">
        <f t="shared" si="3"/>
        <v>0</v>
      </c>
      <c r="M26" s="55">
        <f>'8'!M26</f>
        <v>70</v>
      </c>
      <c r="N26" s="66">
        <f t="shared" si="4"/>
        <v>0.10736196319018405</v>
      </c>
      <c r="O26" s="55">
        <f>'9'!O26+'9'!P26</f>
        <v>90</v>
      </c>
      <c r="P26" s="66">
        <f t="shared" si="5"/>
        <v>0.13803680981595093</v>
      </c>
      <c r="Q26" s="55">
        <f t="shared" si="6"/>
        <v>231</v>
      </c>
      <c r="R26" s="66">
        <f t="shared" si="7"/>
        <v>0.35429447852760737</v>
      </c>
    </row>
    <row r="27" spans="1:18" s="4" customFormat="1" ht="11.25" x14ac:dyDescent="0.2">
      <c r="A27" s="69" t="s">
        <v>52</v>
      </c>
      <c r="B27" s="96" t="s">
        <v>571</v>
      </c>
      <c r="C27" s="176">
        <v>1.4666666666666666</v>
      </c>
      <c r="D27" s="90">
        <f>'10'!C27</f>
        <v>459</v>
      </c>
      <c r="E27" s="90">
        <f>'10'!D27</f>
        <v>324</v>
      </c>
      <c r="F27" s="90">
        <f>'10'!E27</f>
        <v>783</v>
      </c>
      <c r="G27" s="55">
        <f>'5'!M27</f>
        <v>64</v>
      </c>
      <c r="H27" s="66">
        <f t="shared" si="1"/>
        <v>8.1736909323116225E-2</v>
      </c>
      <c r="I27" s="55">
        <f>'6'!H27</f>
        <v>0</v>
      </c>
      <c r="J27" s="66">
        <f t="shared" si="2"/>
        <v>0</v>
      </c>
      <c r="K27" s="16">
        <f>'7'!F27</f>
        <v>0</v>
      </c>
      <c r="L27" s="66">
        <f t="shared" si="3"/>
        <v>0</v>
      </c>
      <c r="M27" s="55">
        <f>'8'!M27</f>
        <v>135</v>
      </c>
      <c r="N27" s="66">
        <f t="shared" si="4"/>
        <v>0.17241379310344829</v>
      </c>
      <c r="O27" s="55">
        <f>'9'!O27+'9'!P27</f>
        <v>101</v>
      </c>
      <c r="P27" s="66">
        <f t="shared" si="5"/>
        <v>0.12899106002554278</v>
      </c>
      <c r="Q27" s="55">
        <f t="shared" si="6"/>
        <v>300</v>
      </c>
      <c r="R27" s="66">
        <f t="shared" si="7"/>
        <v>0.38314176245210729</v>
      </c>
    </row>
    <row r="28" spans="1:18" s="4" customFormat="1" ht="11.25" x14ac:dyDescent="0.2">
      <c r="A28" s="69" t="s">
        <v>53</v>
      </c>
      <c r="B28" s="96" t="s">
        <v>553</v>
      </c>
      <c r="C28" s="176">
        <v>1.2666666666666666</v>
      </c>
      <c r="D28" s="90">
        <f>'10'!C28</f>
        <v>1067</v>
      </c>
      <c r="E28" s="90">
        <f>'10'!D28</f>
        <v>567</v>
      </c>
      <c r="F28" s="90">
        <f>'10'!E28</f>
        <v>1634</v>
      </c>
      <c r="G28" s="55">
        <f>'5'!M28</f>
        <v>78</v>
      </c>
      <c r="H28" s="66">
        <f t="shared" si="1"/>
        <v>4.7735618115055077E-2</v>
      </c>
      <c r="I28" s="55">
        <f>'6'!H28</f>
        <v>23</v>
      </c>
      <c r="J28" s="66">
        <f t="shared" si="2"/>
        <v>1.4075887392900856E-2</v>
      </c>
      <c r="K28" s="16">
        <f>'7'!F28</f>
        <v>0</v>
      </c>
      <c r="L28" s="66">
        <f t="shared" si="3"/>
        <v>0</v>
      </c>
      <c r="M28" s="55">
        <f>'8'!M28</f>
        <v>176</v>
      </c>
      <c r="N28" s="66">
        <f t="shared" si="4"/>
        <v>0.10771113831089352</v>
      </c>
      <c r="O28" s="55">
        <f>'9'!O28+'9'!P28</f>
        <v>274</v>
      </c>
      <c r="P28" s="66">
        <f t="shared" si="5"/>
        <v>0.16768665850673195</v>
      </c>
      <c r="Q28" s="55">
        <f t="shared" si="6"/>
        <v>551</v>
      </c>
      <c r="R28" s="66">
        <f t="shared" si="7"/>
        <v>0.33720930232558138</v>
      </c>
    </row>
    <row r="29" spans="1:18" s="4" customFormat="1" ht="11.25" x14ac:dyDescent="0.2">
      <c r="A29" s="72" t="s">
        <v>54</v>
      </c>
      <c r="B29" s="95" t="s">
        <v>537</v>
      </c>
      <c r="C29" s="175">
        <v>3.0666666666666669</v>
      </c>
      <c r="D29" s="90">
        <f>'10'!C29</f>
        <v>300</v>
      </c>
      <c r="E29" s="90">
        <f>'10'!D29</f>
        <v>150</v>
      </c>
      <c r="F29" s="90">
        <f>'10'!E29</f>
        <v>450</v>
      </c>
      <c r="G29" s="55">
        <f>'5'!M29</f>
        <v>0</v>
      </c>
      <c r="H29" s="66">
        <f t="shared" si="1"/>
        <v>0</v>
      </c>
      <c r="I29" s="55">
        <f>'6'!H29</f>
        <v>0</v>
      </c>
      <c r="J29" s="66">
        <f t="shared" si="2"/>
        <v>0</v>
      </c>
      <c r="K29" s="16">
        <f>'7'!F29</f>
        <v>0</v>
      </c>
      <c r="L29" s="66">
        <f t="shared" si="3"/>
        <v>0</v>
      </c>
      <c r="M29" s="55">
        <f>'8'!M29</f>
        <v>47</v>
      </c>
      <c r="N29" s="66">
        <f t="shared" si="4"/>
        <v>0.10444444444444445</v>
      </c>
      <c r="O29" s="55">
        <f>'9'!O29+'9'!P29</f>
        <v>90</v>
      </c>
      <c r="P29" s="66">
        <f t="shared" si="5"/>
        <v>0.2</v>
      </c>
      <c r="Q29" s="55">
        <f t="shared" si="6"/>
        <v>137</v>
      </c>
      <c r="R29" s="66">
        <f t="shared" si="7"/>
        <v>0.30444444444444446</v>
      </c>
    </row>
    <row r="30" spans="1:18" s="4" customFormat="1" ht="11.25" x14ac:dyDescent="0.2">
      <c r="A30" s="69" t="s">
        <v>55</v>
      </c>
      <c r="B30" s="96" t="s">
        <v>572</v>
      </c>
      <c r="C30" s="176">
        <v>1.2</v>
      </c>
      <c r="D30" s="90">
        <f>'10'!C30</f>
        <v>2280</v>
      </c>
      <c r="E30" s="90">
        <f>'10'!D30</f>
        <v>1224</v>
      </c>
      <c r="F30" s="90">
        <f>'10'!E30</f>
        <v>3504</v>
      </c>
      <c r="G30" s="55">
        <f>'5'!M30</f>
        <v>8</v>
      </c>
      <c r="H30" s="66">
        <f t="shared" si="1"/>
        <v>2.2831050228310501E-3</v>
      </c>
      <c r="I30" s="55">
        <f>'6'!H30</f>
        <v>0</v>
      </c>
      <c r="J30" s="66">
        <f t="shared" si="2"/>
        <v>0</v>
      </c>
      <c r="K30" s="16">
        <f>'7'!F30</f>
        <v>0</v>
      </c>
      <c r="L30" s="66">
        <f t="shared" si="3"/>
        <v>0</v>
      </c>
      <c r="M30" s="55">
        <f>'8'!M30</f>
        <v>486</v>
      </c>
      <c r="N30" s="66">
        <f t="shared" si="4"/>
        <v>0.1386986301369863</v>
      </c>
      <c r="O30" s="55">
        <f>'9'!O30+'9'!P30</f>
        <v>599</v>
      </c>
      <c r="P30" s="66">
        <f t="shared" si="5"/>
        <v>0.17094748858447489</v>
      </c>
      <c r="Q30" s="55">
        <f t="shared" si="6"/>
        <v>1093</v>
      </c>
      <c r="R30" s="66">
        <f t="shared" si="7"/>
        <v>0.31192922374429222</v>
      </c>
    </row>
    <row r="31" spans="1:18" s="4" customFormat="1" ht="11.25" x14ac:dyDescent="0.2">
      <c r="A31" s="71" t="s">
        <v>56</v>
      </c>
      <c r="B31" s="98" t="s">
        <v>573</v>
      </c>
      <c r="C31" s="177">
        <v>2.0666666666666669</v>
      </c>
      <c r="D31" s="90">
        <f>'10'!C31</f>
        <v>93</v>
      </c>
      <c r="E31" s="90">
        <f>'10'!D31</f>
        <v>80</v>
      </c>
      <c r="F31" s="90">
        <f>'10'!E31</f>
        <v>173</v>
      </c>
      <c r="G31" s="55">
        <f>'5'!M31</f>
        <v>50</v>
      </c>
      <c r="H31" s="66">
        <f t="shared" si="1"/>
        <v>0.28901734104046245</v>
      </c>
      <c r="I31" s="55">
        <f>'6'!H31</f>
        <v>0</v>
      </c>
      <c r="J31" s="66">
        <f t="shared" si="2"/>
        <v>0</v>
      </c>
      <c r="K31" s="16">
        <f>'7'!F31</f>
        <v>0</v>
      </c>
      <c r="L31" s="66">
        <f t="shared" si="3"/>
        <v>0</v>
      </c>
      <c r="M31" s="55">
        <f>'8'!M31</f>
        <v>28</v>
      </c>
      <c r="N31" s="66">
        <f t="shared" si="4"/>
        <v>0.16184971098265896</v>
      </c>
      <c r="O31" s="55">
        <f>'9'!O31+'9'!P31</f>
        <v>0</v>
      </c>
      <c r="P31" s="66">
        <f t="shared" si="5"/>
        <v>0</v>
      </c>
      <c r="Q31" s="55">
        <f t="shared" si="6"/>
        <v>78</v>
      </c>
      <c r="R31" s="66">
        <f t="shared" si="7"/>
        <v>0.45086705202312138</v>
      </c>
    </row>
    <row r="32" spans="1:18" s="4" customFormat="1" ht="11.25" x14ac:dyDescent="0.2">
      <c r="A32" s="69" t="s">
        <v>57</v>
      </c>
      <c r="B32" s="96" t="s">
        <v>569</v>
      </c>
      <c r="C32" s="176">
        <v>1.4666666666666666</v>
      </c>
      <c r="D32" s="90">
        <f>'10'!C32</f>
        <v>253</v>
      </c>
      <c r="E32" s="90">
        <f>'10'!D32</f>
        <v>189</v>
      </c>
      <c r="F32" s="90">
        <f>'10'!E32</f>
        <v>442</v>
      </c>
      <c r="G32" s="55">
        <f>'5'!M32</f>
        <v>33</v>
      </c>
      <c r="H32" s="66">
        <f t="shared" si="1"/>
        <v>7.4660633484162894E-2</v>
      </c>
      <c r="I32" s="55">
        <f>'6'!H32</f>
        <v>17</v>
      </c>
      <c r="J32" s="66">
        <f t="shared" si="2"/>
        <v>3.8461538461538464E-2</v>
      </c>
      <c r="K32" s="16">
        <f>'7'!F32</f>
        <v>0</v>
      </c>
      <c r="L32" s="66">
        <f t="shared" si="3"/>
        <v>0</v>
      </c>
      <c r="M32" s="55">
        <f>'8'!M32</f>
        <v>70</v>
      </c>
      <c r="N32" s="66">
        <f t="shared" si="4"/>
        <v>0.15837104072398189</v>
      </c>
      <c r="O32" s="55">
        <f>'9'!O32+'9'!P32</f>
        <v>33</v>
      </c>
      <c r="P32" s="66">
        <f t="shared" si="5"/>
        <v>7.4660633484162894E-2</v>
      </c>
      <c r="Q32" s="55">
        <f t="shared" si="6"/>
        <v>153</v>
      </c>
      <c r="R32" s="66">
        <f t="shared" si="7"/>
        <v>0.34615384615384615</v>
      </c>
    </row>
    <row r="33" spans="1:18" s="4" customFormat="1" ht="11.25" x14ac:dyDescent="0.2">
      <c r="A33" s="71" t="s">
        <v>58</v>
      </c>
      <c r="B33" s="98" t="s">
        <v>574</v>
      </c>
      <c r="C33" s="177">
        <v>1.9333333333333333</v>
      </c>
      <c r="D33" s="90">
        <f>'10'!C33</f>
        <v>149</v>
      </c>
      <c r="E33" s="90">
        <f>'10'!D33</f>
        <v>90</v>
      </c>
      <c r="F33" s="90">
        <f>'10'!E33</f>
        <v>239</v>
      </c>
      <c r="G33" s="55">
        <f>'5'!M33</f>
        <v>14</v>
      </c>
      <c r="H33" s="66">
        <f t="shared" si="1"/>
        <v>5.8577405857740586E-2</v>
      </c>
      <c r="I33" s="55">
        <f>'6'!H33</f>
        <v>6</v>
      </c>
      <c r="J33" s="66">
        <f t="shared" si="2"/>
        <v>2.5104602510460251E-2</v>
      </c>
      <c r="K33" s="16">
        <f>'7'!F33</f>
        <v>0</v>
      </c>
      <c r="L33" s="66">
        <f t="shared" si="3"/>
        <v>0</v>
      </c>
      <c r="M33" s="55">
        <f>'8'!M33</f>
        <v>32</v>
      </c>
      <c r="N33" s="66">
        <f t="shared" si="4"/>
        <v>0.13389121338912133</v>
      </c>
      <c r="O33" s="55">
        <f>'9'!O33+'9'!P33</f>
        <v>0</v>
      </c>
      <c r="P33" s="66">
        <f t="shared" si="5"/>
        <v>0</v>
      </c>
      <c r="Q33" s="55">
        <f t="shared" si="6"/>
        <v>52</v>
      </c>
      <c r="R33" s="66">
        <f t="shared" si="7"/>
        <v>0.21757322175732219</v>
      </c>
    </row>
    <row r="34" spans="1:18" s="4" customFormat="1" ht="11.25" x14ac:dyDescent="0.2">
      <c r="A34" s="71" t="s">
        <v>59</v>
      </c>
      <c r="B34" s="98" t="s">
        <v>575</v>
      </c>
      <c r="C34" s="177">
        <v>2.2000000000000002</v>
      </c>
      <c r="D34" s="90">
        <f>'10'!C34</f>
        <v>335</v>
      </c>
      <c r="E34" s="90">
        <f>'10'!D34</f>
        <v>393</v>
      </c>
      <c r="F34" s="90">
        <f>'10'!E34</f>
        <v>728</v>
      </c>
      <c r="G34" s="55">
        <f>'5'!M34</f>
        <v>36</v>
      </c>
      <c r="H34" s="66">
        <f t="shared" si="1"/>
        <v>4.9450549450549448E-2</v>
      </c>
      <c r="I34" s="55">
        <f>'6'!H34</f>
        <v>0</v>
      </c>
      <c r="J34" s="66">
        <f t="shared" si="2"/>
        <v>0</v>
      </c>
      <c r="K34" s="16">
        <f>'7'!F34</f>
        <v>0</v>
      </c>
      <c r="L34" s="66">
        <f t="shared" si="3"/>
        <v>0</v>
      </c>
      <c r="M34" s="55">
        <f>'8'!M34</f>
        <v>73</v>
      </c>
      <c r="N34" s="66">
        <f t="shared" si="4"/>
        <v>0.10027472527472528</v>
      </c>
      <c r="O34" s="55">
        <f>'9'!O34+'9'!P34</f>
        <v>73</v>
      </c>
      <c r="P34" s="66">
        <f t="shared" si="5"/>
        <v>0.10027472527472528</v>
      </c>
      <c r="Q34" s="55">
        <f t="shared" si="6"/>
        <v>182</v>
      </c>
      <c r="R34" s="66">
        <f t="shared" si="7"/>
        <v>0.25</v>
      </c>
    </row>
    <row r="35" spans="1:18" s="4" customFormat="1" ht="11.25" x14ac:dyDescent="0.2">
      <c r="A35" s="71" t="s">
        <v>60</v>
      </c>
      <c r="B35" s="98" t="s">
        <v>573</v>
      </c>
      <c r="C35" s="177">
        <v>2.0666666666666669</v>
      </c>
      <c r="D35" s="90">
        <f>'10'!C35</f>
        <v>637</v>
      </c>
      <c r="E35" s="90">
        <f>'10'!D35</f>
        <v>457</v>
      </c>
      <c r="F35" s="90">
        <f>'10'!E35</f>
        <v>1094</v>
      </c>
      <c r="G35" s="55">
        <f>'5'!M35</f>
        <v>122</v>
      </c>
      <c r="H35" s="66">
        <f t="shared" si="1"/>
        <v>0.11151736745886655</v>
      </c>
      <c r="I35" s="55">
        <f>'6'!H35</f>
        <v>0</v>
      </c>
      <c r="J35" s="66">
        <f t="shared" si="2"/>
        <v>0</v>
      </c>
      <c r="K35" s="16">
        <f>'7'!F35</f>
        <v>28</v>
      </c>
      <c r="L35" s="66">
        <f t="shared" si="3"/>
        <v>2.5594149908592323E-2</v>
      </c>
      <c r="M35" s="55">
        <f>'8'!M35</f>
        <v>134</v>
      </c>
      <c r="N35" s="66">
        <f t="shared" si="4"/>
        <v>0.12248628884826325</v>
      </c>
      <c r="O35" s="55">
        <f>'9'!O35+'9'!P35</f>
        <v>56</v>
      </c>
      <c r="P35" s="66">
        <f t="shared" si="5"/>
        <v>5.1188299817184646E-2</v>
      </c>
      <c r="Q35" s="55">
        <f t="shared" si="6"/>
        <v>340</v>
      </c>
      <c r="R35" s="66">
        <f t="shared" si="7"/>
        <v>0.31078610603290674</v>
      </c>
    </row>
    <row r="36" spans="1:18" s="4" customFormat="1" ht="11.25" x14ac:dyDescent="0.2">
      <c r="A36" s="71" t="s">
        <v>61</v>
      </c>
      <c r="B36" s="98" t="s">
        <v>538</v>
      </c>
      <c r="C36" s="177">
        <v>2</v>
      </c>
      <c r="D36" s="90">
        <f>'10'!C36</f>
        <v>887</v>
      </c>
      <c r="E36" s="90">
        <f>'10'!D36</f>
        <v>609</v>
      </c>
      <c r="F36" s="90">
        <f>'10'!E36</f>
        <v>1496</v>
      </c>
      <c r="G36" s="55">
        <f>'5'!M36</f>
        <v>0</v>
      </c>
      <c r="H36" s="66">
        <f t="shared" si="1"/>
        <v>0</v>
      </c>
      <c r="I36" s="55">
        <f>'6'!H36</f>
        <v>30</v>
      </c>
      <c r="J36" s="66">
        <f t="shared" si="2"/>
        <v>2.0053475935828877E-2</v>
      </c>
      <c r="K36" s="16">
        <f>'7'!F36</f>
        <v>0</v>
      </c>
      <c r="L36" s="66">
        <f t="shared" si="3"/>
        <v>0</v>
      </c>
      <c r="M36" s="55">
        <f>'8'!M36</f>
        <v>252</v>
      </c>
      <c r="N36" s="66">
        <f t="shared" si="4"/>
        <v>0.16844919786096257</v>
      </c>
      <c r="O36" s="55">
        <f>'9'!O36+'9'!P36</f>
        <v>387</v>
      </c>
      <c r="P36" s="66">
        <f t="shared" si="5"/>
        <v>0.25868983957219249</v>
      </c>
      <c r="Q36" s="55">
        <f t="shared" si="6"/>
        <v>669</v>
      </c>
      <c r="R36" s="66">
        <f t="shared" si="7"/>
        <v>0.44719251336898397</v>
      </c>
    </row>
    <row r="37" spans="1:18" s="4" customFormat="1" ht="11.25" x14ac:dyDescent="0.2">
      <c r="A37" s="71" t="s">
        <v>62</v>
      </c>
      <c r="B37" s="98" t="s">
        <v>539</v>
      </c>
      <c r="C37" s="177">
        <v>2.2000000000000002</v>
      </c>
      <c r="D37" s="90">
        <f>'10'!C37</f>
        <v>3721</v>
      </c>
      <c r="E37" s="90">
        <f>'10'!D37</f>
        <v>2313</v>
      </c>
      <c r="F37" s="90">
        <f>'10'!E37</f>
        <v>6034</v>
      </c>
      <c r="G37" s="55">
        <f>'5'!M37</f>
        <v>227</v>
      </c>
      <c r="H37" s="66">
        <f t="shared" si="1"/>
        <v>3.7620152469340404E-2</v>
      </c>
      <c r="I37" s="55">
        <f>'6'!H37</f>
        <v>151</v>
      </c>
      <c r="J37" s="66">
        <f t="shared" si="2"/>
        <v>2.5024859131587671E-2</v>
      </c>
      <c r="K37" s="16">
        <f>'7'!F37</f>
        <v>75</v>
      </c>
      <c r="L37" s="66">
        <f t="shared" si="3"/>
        <v>1.2429565793834935E-2</v>
      </c>
      <c r="M37" s="55">
        <f>'8'!M37</f>
        <v>904</v>
      </c>
      <c r="N37" s="66">
        <f t="shared" si="4"/>
        <v>0.14981769970169043</v>
      </c>
      <c r="O37" s="55">
        <f>'9'!O37+'9'!P37</f>
        <v>967</v>
      </c>
      <c r="P37" s="66">
        <f t="shared" si="5"/>
        <v>0.16025853496851178</v>
      </c>
      <c r="Q37" s="55">
        <f t="shared" si="6"/>
        <v>2324</v>
      </c>
      <c r="R37" s="66">
        <f t="shared" si="7"/>
        <v>0.38515081206496521</v>
      </c>
    </row>
    <row r="38" spans="1:18" s="4" customFormat="1" ht="11.25" x14ac:dyDescent="0.2">
      <c r="A38" s="69" t="s">
        <v>63</v>
      </c>
      <c r="B38" s="96" t="s">
        <v>569</v>
      </c>
      <c r="C38" s="176">
        <v>1.4666666666666666</v>
      </c>
      <c r="D38" s="90">
        <f>'10'!C38</f>
        <v>261</v>
      </c>
      <c r="E38" s="90">
        <f>'10'!D38</f>
        <v>163</v>
      </c>
      <c r="F38" s="90">
        <f>'10'!E38</f>
        <v>424</v>
      </c>
      <c r="G38" s="55">
        <f>'5'!M38</f>
        <v>20</v>
      </c>
      <c r="H38" s="66">
        <f t="shared" si="1"/>
        <v>4.716981132075472E-2</v>
      </c>
      <c r="I38" s="55">
        <f>'6'!H38</f>
        <v>17</v>
      </c>
      <c r="J38" s="66">
        <f t="shared" si="2"/>
        <v>4.0094339622641507E-2</v>
      </c>
      <c r="K38" s="16">
        <f>'7'!F38</f>
        <v>0</v>
      </c>
      <c r="L38" s="66">
        <f t="shared" si="3"/>
        <v>0</v>
      </c>
      <c r="M38" s="55">
        <f>'8'!M38</f>
        <v>64</v>
      </c>
      <c r="N38" s="66">
        <f t="shared" si="4"/>
        <v>0.15094339622641509</v>
      </c>
      <c r="O38" s="55">
        <f>'9'!O38+'9'!P38</f>
        <v>0</v>
      </c>
      <c r="P38" s="66">
        <f t="shared" si="5"/>
        <v>0</v>
      </c>
      <c r="Q38" s="55">
        <f t="shared" si="6"/>
        <v>101</v>
      </c>
      <c r="R38" s="66">
        <f t="shared" si="7"/>
        <v>0.23820754716981132</v>
      </c>
    </row>
    <row r="39" spans="1:18" s="4" customFormat="1" ht="11.25" x14ac:dyDescent="0.2">
      <c r="A39" s="71" t="s">
        <v>64</v>
      </c>
      <c r="B39" s="98" t="s">
        <v>564</v>
      </c>
      <c r="C39" s="177">
        <v>2.0666666666666669</v>
      </c>
      <c r="D39" s="90">
        <f>'10'!C39</f>
        <v>418</v>
      </c>
      <c r="E39" s="90">
        <f>'10'!D39</f>
        <v>406</v>
      </c>
      <c r="F39" s="90">
        <f>'10'!E39</f>
        <v>824</v>
      </c>
      <c r="G39" s="55">
        <f>'5'!M39</f>
        <v>115</v>
      </c>
      <c r="H39" s="66">
        <f t="shared" si="1"/>
        <v>0.1395631067961165</v>
      </c>
      <c r="I39" s="55">
        <f>'6'!H39</f>
        <v>36</v>
      </c>
      <c r="J39" s="66">
        <f t="shared" si="2"/>
        <v>4.3689320388349516E-2</v>
      </c>
      <c r="K39" s="16">
        <f>'7'!F39</f>
        <v>27</v>
      </c>
      <c r="L39" s="66">
        <f t="shared" si="3"/>
        <v>3.2766990291262135E-2</v>
      </c>
      <c r="M39" s="55">
        <f>'8'!M39</f>
        <v>110</v>
      </c>
      <c r="N39" s="66">
        <f t="shared" si="4"/>
        <v>0.13349514563106796</v>
      </c>
      <c r="O39" s="55">
        <f>'9'!O39+'9'!P39</f>
        <v>68</v>
      </c>
      <c r="P39" s="66">
        <f t="shared" si="5"/>
        <v>8.2524271844660199E-2</v>
      </c>
      <c r="Q39" s="55">
        <f t="shared" si="6"/>
        <v>356</v>
      </c>
      <c r="R39" s="66">
        <f t="shared" si="7"/>
        <v>0.43203883495145629</v>
      </c>
    </row>
    <row r="40" spans="1:18" s="4" customFormat="1" ht="11.25" x14ac:dyDescent="0.2">
      <c r="A40" s="69" t="s">
        <v>65</v>
      </c>
      <c r="B40" s="96" t="s">
        <v>576</v>
      </c>
      <c r="C40" s="176">
        <v>1.6</v>
      </c>
      <c r="D40" s="90">
        <f>'10'!C40</f>
        <v>798</v>
      </c>
      <c r="E40" s="90">
        <f>'10'!D40</f>
        <v>531</v>
      </c>
      <c r="F40" s="90">
        <f>'10'!E40</f>
        <v>1329</v>
      </c>
      <c r="G40" s="55">
        <f>'5'!M40</f>
        <v>24</v>
      </c>
      <c r="H40" s="66">
        <f t="shared" si="1"/>
        <v>1.8058690744920992E-2</v>
      </c>
      <c r="I40" s="55">
        <f>'6'!H40</f>
        <v>18</v>
      </c>
      <c r="J40" s="66">
        <f t="shared" si="2"/>
        <v>1.3544018058690745E-2</v>
      </c>
      <c r="K40" s="16">
        <f>'7'!F40</f>
        <v>0</v>
      </c>
      <c r="L40" s="66">
        <f t="shared" si="3"/>
        <v>0</v>
      </c>
      <c r="M40" s="55">
        <f>'8'!M40</f>
        <v>93</v>
      </c>
      <c r="N40" s="66">
        <f t="shared" si="4"/>
        <v>6.9977426636568849E-2</v>
      </c>
      <c r="O40" s="55">
        <f>'9'!O40+'9'!P40</f>
        <v>37</v>
      </c>
      <c r="P40" s="66">
        <f t="shared" si="5"/>
        <v>2.784048156508653E-2</v>
      </c>
      <c r="Q40" s="55">
        <f t="shared" si="6"/>
        <v>172</v>
      </c>
      <c r="R40" s="66">
        <f t="shared" si="7"/>
        <v>0.12942061700526711</v>
      </c>
    </row>
    <row r="41" spans="1:18" s="4" customFormat="1" ht="11.25" x14ac:dyDescent="0.2">
      <c r="A41" s="71" t="s">
        <v>66</v>
      </c>
      <c r="B41" s="98" t="s">
        <v>564</v>
      </c>
      <c r="C41" s="177">
        <v>2.0666666666666669</v>
      </c>
      <c r="D41" s="90">
        <f>'10'!C41</f>
        <v>488</v>
      </c>
      <c r="E41" s="90">
        <f>'10'!D41</f>
        <v>266</v>
      </c>
      <c r="F41" s="90">
        <f>'10'!E41</f>
        <v>754</v>
      </c>
      <c r="G41" s="55">
        <f>'5'!M41</f>
        <v>22</v>
      </c>
      <c r="H41" s="66">
        <f t="shared" si="1"/>
        <v>2.9177718832891247E-2</v>
      </c>
      <c r="I41" s="55">
        <f>'6'!H41</f>
        <v>20</v>
      </c>
      <c r="J41" s="66">
        <f t="shared" si="2"/>
        <v>2.6525198938992044E-2</v>
      </c>
      <c r="K41" s="16">
        <f>'7'!F41</f>
        <v>0</v>
      </c>
      <c r="L41" s="66">
        <f t="shared" si="3"/>
        <v>0</v>
      </c>
      <c r="M41" s="55">
        <f>'8'!M41</f>
        <v>119</v>
      </c>
      <c r="N41" s="66">
        <f t="shared" si="4"/>
        <v>0.15782493368700265</v>
      </c>
      <c r="O41" s="55">
        <f>'9'!O41+'9'!P41</f>
        <v>101</v>
      </c>
      <c r="P41" s="66">
        <f t="shared" si="5"/>
        <v>0.13395225464190982</v>
      </c>
      <c r="Q41" s="55">
        <f t="shared" si="6"/>
        <v>262</v>
      </c>
      <c r="R41" s="66">
        <f t="shared" si="7"/>
        <v>0.34748010610079577</v>
      </c>
    </row>
    <row r="42" spans="1:18" s="4" customFormat="1" ht="11.25" x14ac:dyDescent="0.2">
      <c r="A42" s="72" t="s">
        <v>67</v>
      </c>
      <c r="B42" s="95" t="s">
        <v>545</v>
      </c>
      <c r="C42" s="175">
        <v>2.9333333333333331</v>
      </c>
      <c r="D42" s="90">
        <f>'10'!C42</f>
        <v>168</v>
      </c>
      <c r="E42" s="90">
        <f>'10'!D42</f>
        <v>116</v>
      </c>
      <c r="F42" s="90">
        <f>'10'!E42</f>
        <v>284</v>
      </c>
      <c r="G42" s="55">
        <f>'5'!M42</f>
        <v>2</v>
      </c>
      <c r="H42" s="66">
        <f t="shared" si="1"/>
        <v>7.0422535211267607E-3</v>
      </c>
      <c r="I42" s="55">
        <f>'6'!H42</f>
        <v>0</v>
      </c>
      <c r="J42" s="66">
        <f t="shared" si="2"/>
        <v>0</v>
      </c>
      <c r="K42" s="16">
        <f>'7'!F42</f>
        <v>25</v>
      </c>
      <c r="L42" s="66">
        <f t="shared" si="3"/>
        <v>8.8028169014084501E-2</v>
      </c>
      <c r="M42" s="55">
        <f>'8'!M42</f>
        <v>35</v>
      </c>
      <c r="N42" s="66">
        <f t="shared" si="4"/>
        <v>0.12323943661971831</v>
      </c>
      <c r="O42" s="55">
        <f>'9'!O42+'9'!P42</f>
        <v>17</v>
      </c>
      <c r="P42" s="66">
        <f t="shared" si="5"/>
        <v>5.9859154929577461E-2</v>
      </c>
      <c r="Q42" s="55">
        <f t="shared" si="6"/>
        <v>79</v>
      </c>
      <c r="R42" s="66">
        <f t="shared" si="7"/>
        <v>0.27816901408450706</v>
      </c>
    </row>
    <row r="43" spans="1:18" s="4" customFormat="1" ht="11.25" x14ac:dyDescent="0.2">
      <c r="A43" s="71" t="s">
        <v>68</v>
      </c>
      <c r="B43" s="98" t="s">
        <v>577</v>
      </c>
      <c r="C43" s="177">
        <v>2.3333333333333335</v>
      </c>
      <c r="D43" s="90">
        <f>'10'!C43</f>
        <v>478</v>
      </c>
      <c r="E43" s="90">
        <f>'10'!D43</f>
        <v>340</v>
      </c>
      <c r="F43" s="90">
        <f>'10'!E43</f>
        <v>818</v>
      </c>
      <c r="G43" s="55">
        <f>'5'!M43</f>
        <v>6</v>
      </c>
      <c r="H43" s="66">
        <f t="shared" si="1"/>
        <v>7.3349633251833741E-3</v>
      </c>
      <c r="I43" s="55">
        <f>'6'!H43</f>
        <v>74</v>
      </c>
      <c r="J43" s="66">
        <f t="shared" si="2"/>
        <v>9.0464547677261614E-2</v>
      </c>
      <c r="K43" s="16">
        <f>'7'!F43</f>
        <v>40</v>
      </c>
      <c r="L43" s="66">
        <f t="shared" si="3"/>
        <v>4.8899755501222497E-2</v>
      </c>
      <c r="M43" s="55">
        <f>'8'!M43</f>
        <v>106</v>
      </c>
      <c r="N43" s="66">
        <f t="shared" si="4"/>
        <v>0.1295843520782396</v>
      </c>
      <c r="O43" s="55">
        <f>'9'!O43+'9'!P43</f>
        <v>33</v>
      </c>
      <c r="P43" s="66">
        <f t="shared" si="5"/>
        <v>4.0342298288508556E-2</v>
      </c>
      <c r="Q43" s="55">
        <f t="shared" si="6"/>
        <v>259</v>
      </c>
      <c r="R43" s="66">
        <f t="shared" si="7"/>
        <v>0.31662591687041564</v>
      </c>
    </row>
    <row r="44" spans="1:18" s="4" customFormat="1" ht="11.25" x14ac:dyDescent="0.2">
      <c r="A44" s="71" t="s">
        <v>69</v>
      </c>
      <c r="B44" s="98" t="s">
        <v>573</v>
      </c>
      <c r="C44" s="177">
        <v>2.0666666666666669</v>
      </c>
      <c r="D44" s="90">
        <f>'10'!C44</f>
        <v>528</v>
      </c>
      <c r="E44" s="90">
        <f>'10'!D44</f>
        <v>264</v>
      </c>
      <c r="F44" s="90">
        <f>'10'!E44</f>
        <v>792</v>
      </c>
      <c r="G44" s="55">
        <f>'5'!M44</f>
        <v>75</v>
      </c>
      <c r="H44" s="66">
        <f t="shared" si="1"/>
        <v>9.4696969696969696E-2</v>
      </c>
      <c r="I44" s="55">
        <f>'6'!H44</f>
        <v>0</v>
      </c>
      <c r="J44" s="66">
        <f t="shared" si="2"/>
        <v>0</v>
      </c>
      <c r="K44" s="16">
        <f>'7'!F44</f>
        <v>0</v>
      </c>
      <c r="L44" s="66">
        <f t="shared" si="3"/>
        <v>0</v>
      </c>
      <c r="M44" s="55">
        <f>'8'!M44</f>
        <v>75</v>
      </c>
      <c r="N44" s="66">
        <f t="shared" si="4"/>
        <v>9.4696969696969696E-2</v>
      </c>
      <c r="O44" s="55">
        <f>'9'!O44+'9'!P44</f>
        <v>200</v>
      </c>
      <c r="P44" s="66">
        <f t="shared" si="5"/>
        <v>0.25252525252525254</v>
      </c>
      <c r="Q44" s="55">
        <f t="shared" si="6"/>
        <v>350</v>
      </c>
      <c r="R44" s="66">
        <f t="shared" si="7"/>
        <v>0.44191919191919193</v>
      </c>
    </row>
    <row r="45" spans="1:18" s="4" customFormat="1" ht="11.25" x14ac:dyDescent="0.2">
      <c r="A45" s="70" t="s">
        <v>70</v>
      </c>
      <c r="B45" s="97" t="s">
        <v>578</v>
      </c>
      <c r="C45" s="178">
        <v>3.2</v>
      </c>
      <c r="D45" s="90">
        <f>'10'!C45</f>
        <v>443</v>
      </c>
      <c r="E45" s="90">
        <f>'10'!D45</f>
        <v>420</v>
      </c>
      <c r="F45" s="90">
        <f>'10'!E45</f>
        <v>863</v>
      </c>
      <c r="G45" s="55">
        <f>'5'!M45</f>
        <v>8</v>
      </c>
      <c r="H45" s="66">
        <f t="shared" si="1"/>
        <v>9.2699884125144842E-3</v>
      </c>
      <c r="I45" s="55">
        <f>'6'!H45</f>
        <v>0</v>
      </c>
      <c r="J45" s="66">
        <f t="shared" si="2"/>
        <v>0</v>
      </c>
      <c r="K45" s="16">
        <f>'7'!F45</f>
        <v>0</v>
      </c>
      <c r="L45" s="66">
        <f t="shared" si="3"/>
        <v>0</v>
      </c>
      <c r="M45" s="55">
        <f>'8'!M45</f>
        <v>110</v>
      </c>
      <c r="N45" s="66">
        <f t="shared" si="4"/>
        <v>0.12746234067207415</v>
      </c>
      <c r="O45" s="55">
        <f>'9'!O45+'9'!P45</f>
        <v>71</v>
      </c>
      <c r="P45" s="66">
        <f t="shared" si="5"/>
        <v>8.2271147161066052E-2</v>
      </c>
      <c r="Q45" s="55">
        <f t="shared" si="6"/>
        <v>189</v>
      </c>
      <c r="R45" s="66">
        <f t="shared" si="7"/>
        <v>0.21900347624565469</v>
      </c>
    </row>
    <row r="46" spans="1:18" s="4" customFormat="1" ht="11.25" x14ac:dyDescent="0.2">
      <c r="A46" s="72" t="s">
        <v>71</v>
      </c>
      <c r="B46" s="95" t="s">
        <v>579</v>
      </c>
      <c r="C46" s="175">
        <v>2.5333333333333332</v>
      </c>
      <c r="D46" s="90">
        <f>'10'!C46</f>
        <v>233</v>
      </c>
      <c r="E46" s="90">
        <f>'10'!D46</f>
        <v>89</v>
      </c>
      <c r="F46" s="90">
        <f>'10'!E46</f>
        <v>322</v>
      </c>
      <c r="G46" s="55">
        <f>'5'!M46</f>
        <v>44</v>
      </c>
      <c r="H46" s="66">
        <f t="shared" si="1"/>
        <v>0.13664596273291926</v>
      </c>
      <c r="I46" s="55">
        <f>'6'!H46</f>
        <v>0</v>
      </c>
      <c r="J46" s="66">
        <f t="shared" si="2"/>
        <v>0</v>
      </c>
      <c r="K46" s="16">
        <f>'7'!F46</f>
        <v>67</v>
      </c>
      <c r="L46" s="66">
        <f t="shared" si="3"/>
        <v>0.20807453416149069</v>
      </c>
      <c r="M46" s="55">
        <f>'8'!M46</f>
        <v>63</v>
      </c>
      <c r="N46" s="66">
        <f t="shared" si="4"/>
        <v>0.19565217391304349</v>
      </c>
      <c r="O46" s="55">
        <f>'9'!O46+'9'!P46</f>
        <v>41</v>
      </c>
      <c r="P46" s="66">
        <f t="shared" si="5"/>
        <v>0.12732919254658384</v>
      </c>
      <c r="Q46" s="55">
        <f t="shared" si="6"/>
        <v>215</v>
      </c>
      <c r="R46" s="66">
        <f t="shared" si="7"/>
        <v>0.66770186335403725</v>
      </c>
    </row>
    <row r="47" spans="1:18" s="4" customFormat="1" ht="11.25" x14ac:dyDescent="0.2">
      <c r="A47" s="72" t="s">
        <v>72</v>
      </c>
      <c r="B47" s="95" t="s">
        <v>551</v>
      </c>
      <c r="C47" s="175">
        <v>2.8</v>
      </c>
      <c r="D47" s="90">
        <f>'10'!C47</f>
        <v>1714</v>
      </c>
      <c r="E47" s="90">
        <f>'10'!D47</f>
        <v>885</v>
      </c>
      <c r="F47" s="90">
        <f>'10'!E47</f>
        <v>2599</v>
      </c>
      <c r="G47" s="55">
        <f>'5'!M47</f>
        <v>0</v>
      </c>
      <c r="H47" s="66">
        <f t="shared" si="1"/>
        <v>0</v>
      </c>
      <c r="I47" s="55">
        <f>'6'!H47</f>
        <v>0</v>
      </c>
      <c r="J47" s="66">
        <f t="shared" si="2"/>
        <v>0</v>
      </c>
      <c r="K47" s="16">
        <f>'7'!F47</f>
        <v>0</v>
      </c>
      <c r="L47" s="66">
        <f t="shared" si="3"/>
        <v>0</v>
      </c>
      <c r="M47" s="55">
        <f>'8'!M47</f>
        <v>333</v>
      </c>
      <c r="N47" s="66">
        <f t="shared" si="4"/>
        <v>0.12812620238553291</v>
      </c>
      <c r="O47" s="55">
        <f>'9'!O47+'9'!P47</f>
        <v>449</v>
      </c>
      <c r="P47" s="66">
        <f t="shared" si="5"/>
        <v>0.17275875336667948</v>
      </c>
      <c r="Q47" s="55">
        <f t="shared" si="6"/>
        <v>782</v>
      </c>
      <c r="R47" s="66">
        <f t="shared" si="7"/>
        <v>0.30088495575221241</v>
      </c>
    </row>
    <row r="48" spans="1:18" s="4" customFormat="1" ht="11.25" x14ac:dyDescent="0.2">
      <c r="A48" s="72" t="s">
        <v>73</v>
      </c>
      <c r="B48" s="95" t="s">
        <v>580</v>
      </c>
      <c r="C48" s="175">
        <v>3</v>
      </c>
      <c r="D48" s="90">
        <f>'10'!C48</f>
        <v>633</v>
      </c>
      <c r="E48" s="90">
        <f>'10'!D48</f>
        <v>481</v>
      </c>
      <c r="F48" s="90">
        <f>'10'!E48</f>
        <v>1114</v>
      </c>
      <c r="G48" s="55">
        <f>'5'!M48</f>
        <v>91</v>
      </c>
      <c r="H48" s="66">
        <f t="shared" si="1"/>
        <v>8.1687612208258528E-2</v>
      </c>
      <c r="I48" s="55">
        <f>'6'!H48</f>
        <v>36</v>
      </c>
      <c r="J48" s="66">
        <f t="shared" si="2"/>
        <v>3.231597845601436E-2</v>
      </c>
      <c r="K48" s="16">
        <f>'7'!F48</f>
        <v>110</v>
      </c>
      <c r="L48" s="66">
        <f t="shared" si="3"/>
        <v>9.8743267504488336E-2</v>
      </c>
      <c r="M48" s="55">
        <f>'8'!M48</f>
        <v>207</v>
      </c>
      <c r="N48" s="66">
        <f t="shared" si="4"/>
        <v>0.18581687612208259</v>
      </c>
      <c r="O48" s="55">
        <f>'9'!O48+'9'!P48</f>
        <v>196</v>
      </c>
      <c r="P48" s="66">
        <f t="shared" si="5"/>
        <v>0.17594254937163376</v>
      </c>
      <c r="Q48" s="55">
        <f t="shared" si="6"/>
        <v>640</v>
      </c>
      <c r="R48" s="66">
        <f t="shared" si="7"/>
        <v>0.57450628366247758</v>
      </c>
    </row>
    <row r="49" spans="1:18" s="4" customFormat="1" ht="11.25" x14ac:dyDescent="0.2">
      <c r="A49" s="72" t="s">
        <v>74</v>
      </c>
      <c r="B49" s="95" t="s">
        <v>551</v>
      </c>
      <c r="C49" s="175">
        <v>2.8</v>
      </c>
      <c r="D49" s="90">
        <f>'10'!C49</f>
        <v>286</v>
      </c>
      <c r="E49" s="90">
        <f>'10'!D49</f>
        <v>351</v>
      </c>
      <c r="F49" s="90">
        <f>'10'!E49</f>
        <v>637</v>
      </c>
      <c r="G49" s="55">
        <f>'5'!M49</f>
        <v>0</v>
      </c>
      <c r="H49" s="66">
        <f t="shared" si="1"/>
        <v>0</v>
      </c>
      <c r="I49" s="55">
        <f>'6'!H49</f>
        <v>0</v>
      </c>
      <c r="J49" s="66">
        <f t="shared" si="2"/>
        <v>0</v>
      </c>
      <c r="K49" s="16">
        <f>'7'!F49</f>
        <v>0</v>
      </c>
      <c r="L49" s="66">
        <f t="shared" si="3"/>
        <v>0</v>
      </c>
      <c r="M49" s="55">
        <f>'8'!M49</f>
        <v>72</v>
      </c>
      <c r="N49" s="66">
        <f t="shared" si="4"/>
        <v>0.11302982731554161</v>
      </c>
      <c r="O49" s="55">
        <f>'9'!O49+'9'!P49</f>
        <v>60</v>
      </c>
      <c r="P49" s="66">
        <f t="shared" si="5"/>
        <v>9.4191522762951341E-2</v>
      </c>
      <c r="Q49" s="55">
        <f t="shared" si="6"/>
        <v>132</v>
      </c>
      <c r="R49" s="66">
        <f t="shared" si="7"/>
        <v>0.20722135007849293</v>
      </c>
    </row>
    <row r="50" spans="1:18" s="4" customFormat="1" ht="11.25" x14ac:dyDescent="0.2">
      <c r="A50" s="71" t="s">
        <v>75</v>
      </c>
      <c r="B50" s="98" t="s">
        <v>538</v>
      </c>
      <c r="C50" s="177">
        <v>2</v>
      </c>
      <c r="D50" s="90">
        <f>'10'!C50</f>
        <v>423</v>
      </c>
      <c r="E50" s="90">
        <f>'10'!D50</f>
        <v>218</v>
      </c>
      <c r="F50" s="90">
        <f>'10'!E50</f>
        <v>641</v>
      </c>
      <c r="G50" s="55">
        <f>'5'!M50</f>
        <v>1</v>
      </c>
      <c r="H50" s="66">
        <f t="shared" si="1"/>
        <v>1.5600624024960999E-3</v>
      </c>
      <c r="I50" s="55">
        <f>'6'!H50</f>
        <v>0</v>
      </c>
      <c r="J50" s="66">
        <f t="shared" si="2"/>
        <v>0</v>
      </c>
      <c r="K50" s="16">
        <f>'7'!F50</f>
        <v>0</v>
      </c>
      <c r="L50" s="66">
        <f t="shared" si="3"/>
        <v>0</v>
      </c>
      <c r="M50" s="55">
        <f>'8'!M50</f>
        <v>115</v>
      </c>
      <c r="N50" s="66">
        <f t="shared" si="4"/>
        <v>0.1794071762870515</v>
      </c>
      <c r="O50" s="55">
        <f>'9'!O50+'9'!P50</f>
        <v>105</v>
      </c>
      <c r="P50" s="66">
        <f t="shared" si="5"/>
        <v>0.16380655226209048</v>
      </c>
      <c r="Q50" s="55">
        <f t="shared" si="6"/>
        <v>221</v>
      </c>
      <c r="R50" s="66">
        <f t="shared" si="7"/>
        <v>0.34477379095163807</v>
      </c>
    </row>
    <row r="51" spans="1:18" s="4" customFormat="1" ht="11.25" x14ac:dyDescent="0.2">
      <c r="A51" s="69" t="s">
        <v>76</v>
      </c>
      <c r="B51" s="96" t="s">
        <v>572</v>
      </c>
      <c r="C51" s="176">
        <v>1.2</v>
      </c>
      <c r="D51" s="90">
        <f>'10'!C51</f>
        <v>213</v>
      </c>
      <c r="E51" s="90">
        <f>'10'!D51</f>
        <v>231</v>
      </c>
      <c r="F51" s="90">
        <f>'10'!E51</f>
        <v>444</v>
      </c>
      <c r="G51" s="55">
        <f>'5'!M51</f>
        <v>32</v>
      </c>
      <c r="H51" s="66">
        <f t="shared" si="1"/>
        <v>7.2072072072072071E-2</v>
      </c>
      <c r="I51" s="55">
        <f>'6'!H51</f>
        <v>20</v>
      </c>
      <c r="J51" s="66">
        <f t="shared" si="2"/>
        <v>4.5045045045045043E-2</v>
      </c>
      <c r="K51" s="16">
        <f>'7'!F51</f>
        <v>0</v>
      </c>
      <c r="L51" s="66">
        <f t="shared" si="3"/>
        <v>0</v>
      </c>
      <c r="M51" s="55">
        <f>'8'!M51</f>
        <v>74</v>
      </c>
      <c r="N51" s="66">
        <f t="shared" si="4"/>
        <v>0.16666666666666666</v>
      </c>
      <c r="O51" s="55">
        <f>'9'!O51+'9'!P51</f>
        <v>94</v>
      </c>
      <c r="P51" s="66">
        <f t="shared" si="5"/>
        <v>0.21171171171171171</v>
      </c>
      <c r="Q51" s="55">
        <f t="shared" si="6"/>
        <v>220</v>
      </c>
      <c r="R51" s="66">
        <f t="shared" si="7"/>
        <v>0.49549549549549549</v>
      </c>
    </row>
    <row r="52" spans="1:18" s="4" customFormat="1" ht="11.25" x14ac:dyDescent="0.2">
      <c r="A52" s="69" t="s">
        <v>77</v>
      </c>
      <c r="B52" s="96" t="s">
        <v>572</v>
      </c>
      <c r="C52" s="176">
        <v>1.2</v>
      </c>
      <c r="D52" s="90">
        <f>'10'!C52</f>
        <v>2017</v>
      </c>
      <c r="E52" s="90">
        <f>'10'!D52</f>
        <v>1260</v>
      </c>
      <c r="F52" s="90">
        <f>'10'!E52</f>
        <v>3277</v>
      </c>
      <c r="G52" s="55">
        <f>'5'!M52</f>
        <v>124</v>
      </c>
      <c r="H52" s="66">
        <f t="shared" si="1"/>
        <v>3.7839487335978028E-2</v>
      </c>
      <c r="I52" s="55">
        <f>'6'!H52</f>
        <v>25</v>
      </c>
      <c r="J52" s="66">
        <f t="shared" si="2"/>
        <v>7.628928898382667E-3</v>
      </c>
      <c r="K52" s="16">
        <f>'7'!F52</f>
        <v>0</v>
      </c>
      <c r="L52" s="66">
        <f t="shared" si="3"/>
        <v>0</v>
      </c>
      <c r="M52" s="55">
        <f>'8'!M52</f>
        <v>453</v>
      </c>
      <c r="N52" s="66">
        <f t="shared" si="4"/>
        <v>0.13823619163869394</v>
      </c>
      <c r="O52" s="55">
        <f>'9'!O52+'9'!P52</f>
        <v>605</v>
      </c>
      <c r="P52" s="66">
        <f t="shared" si="5"/>
        <v>0.18462007934086055</v>
      </c>
      <c r="Q52" s="55">
        <f t="shared" si="6"/>
        <v>1207</v>
      </c>
      <c r="R52" s="66">
        <f t="shared" si="7"/>
        <v>0.36832468721391515</v>
      </c>
    </row>
    <row r="53" spans="1:18" s="4" customFormat="1" ht="11.25" x14ac:dyDescent="0.2">
      <c r="A53" s="72" t="s">
        <v>78</v>
      </c>
      <c r="B53" s="95" t="s">
        <v>581</v>
      </c>
      <c r="C53" s="175">
        <v>2.4666666666666668</v>
      </c>
      <c r="D53" s="90">
        <f>'10'!C53</f>
        <v>244</v>
      </c>
      <c r="E53" s="90">
        <f>'10'!D53</f>
        <v>188</v>
      </c>
      <c r="F53" s="90">
        <f>'10'!E53</f>
        <v>432</v>
      </c>
      <c r="G53" s="55">
        <f>'5'!M53</f>
        <v>30</v>
      </c>
      <c r="H53" s="66">
        <f t="shared" si="1"/>
        <v>6.9444444444444448E-2</v>
      </c>
      <c r="I53" s="55">
        <f>'6'!H53</f>
        <v>16</v>
      </c>
      <c r="J53" s="66">
        <f t="shared" si="2"/>
        <v>3.7037037037037035E-2</v>
      </c>
      <c r="K53" s="16">
        <f>'7'!F53</f>
        <v>0</v>
      </c>
      <c r="L53" s="66">
        <f t="shared" si="3"/>
        <v>0</v>
      </c>
      <c r="M53" s="55">
        <f>'8'!M53</f>
        <v>57</v>
      </c>
      <c r="N53" s="66">
        <f t="shared" si="4"/>
        <v>0.13194444444444445</v>
      </c>
      <c r="O53" s="55">
        <f>'9'!O53+'9'!P53</f>
        <v>70</v>
      </c>
      <c r="P53" s="66">
        <f t="shared" si="5"/>
        <v>0.16203703703703703</v>
      </c>
      <c r="Q53" s="55">
        <f t="shared" si="6"/>
        <v>173</v>
      </c>
      <c r="R53" s="66">
        <f t="shared" si="7"/>
        <v>0.40046296296296297</v>
      </c>
    </row>
    <row r="54" spans="1:18" s="4" customFormat="1" ht="11.25" x14ac:dyDescent="0.2">
      <c r="A54" s="72" t="s">
        <v>79</v>
      </c>
      <c r="B54" s="95" t="s">
        <v>581</v>
      </c>
      <c r="C54" s="175">
        <v>2.4666666666666668</v>
      </c>
      <c r="D54" s="90">
        <f>'10'!C54</f>
        <v>315</v>
      </c>
      <c r="E54" s="90">
        <f>'10'!D54</f>
        <v>221</v>
      </c>
      <c r="F54" s="90">
        <f>'10'!E54</f>
        <v>536</v>
      </c>
      <c r="G54" s="55">
        <f>'5'!M54</f>
        <v>60</v>
      </c>
      <c r="H54" s="66">
        <f t="shared" si="1"/>
        <v>0.11194029850746269</v>
      </c>
      <c r="I54" s="55">
        <f>'6'!H54</f>
        <v>33</v>
      </c>
      <c r="J54" s="66">
        <f t="shared" si="2"/>
        <v>6.1567164179104475E-2</v>
      </c>
      <c r="K54" s="16">
        <f>'7'!F54</f>
        <v>0</v>
      </c>
      <c r="L54" s="66">
        <f t="shared" si="3"/>
        <v>0</v>
      </c>
      <c r="M54" s="55">
        <f>'8'!M54</f>
        <v>91</v>
      </c>
      <c r="N54" s="66">
        <f t="shared" si="4"/>
        <v>0.16977611940298507</v>
      </c>
      <c r="O54" s="55">
        <f>'9'!O54+'9'!P54</f>
        <v>139</v>
      </c>
      <c r="P54" s="66">
        <f t="shared" si="5"/>
        <v>0.25932835820895522</v>
      </c>
      <c r="Q54" s="55">
        <f t="shared" si="6"/>
        <v>323</v>
      </c>
      <c r="R54" s="66">
        <f t="shared" si="7"/>
        <v>0.60261194029850751</v>
      </c>
    </row>
    <row r="55" spans="1:18" s="4" customFormat="1" ht="11.25" x14ac:dyDescent="0.2">
      <c r="A55" s="70" t="s">
        <v>80</v>
      </c>
      <c r="B55" s="97" t="s">
        <v>565</v>
      </c>
      <c r="C55" s="178">
        <v>3.5333333333333332</v>
      </c>
      <c r="D55" s="90">
        <f>'10'!C55</f>
        <v>494</v>
      </c>
      <c r="E55" s="90">
        <f>'10'!D55</f>
        <v>277</v>
      </c>
      <c r="F55" s="90">
        <f>'10'!E55</f>
        <v>771</v>
      </c>
      <c r="G55" s="55">
        <f>'5'!M55</f>
        <v>145</v>
      </c>
      <c r="H55" s="66">
        <f t="shared" si="1"/>
        <v>0.1880674448767834</v>
      </c>
      <c r="I55" s="55">
        <f>'6'!H55</f>
        <v>0</v>
      </c>
      <c r="J55" s="66">
        <f t="shared" si="2"/>
        <v>0</v>
      </c>
      <c r="K55" s="16">
        <f>'7'!F55</f>
        <v>0</v>
      </c>
      <c r="L55" s="66">
        <f t="shared" si="3"/>
        <v>0</v>
      </c>
      <c r="M55" s="55">
        <f>'8'!M55</f>
        <v>112</v>
      </c>
      <c r="N55" s="66">
        <f t="shared" si="4"/>
        <v>0.14526588845654995</v>
      </c>
      <c r="O55" s="55">
        <f>'9'!O55+'9'!P55</f>
        <v>0</v>
      </c>
      <c r="P55" s="66">
        <f t="shared" si="5"/>
        <v>0</v>
      </c>
      <c r="Q55" s="55">
        <f t="shared" si="6"/>
        <v>257</v>
      </c>
      <c r="R55" s="66">
        <f t="shared" si="7"/>
        <v>0.33333333333333331</v>
      </c>
    </row>
    <row r="56" spans="1:18" s="4" customFormat="1" ht="11.25" x14ac:dyDescent="0.2">
      <c r="A56" s="69" t="s">
        <v>81</v>
      </c>
      <c r="B56" s="96" t="s">
        <v>549</v>
      </c>
      <c r="C56" s="176">
        <v>1.2666666666666666</v>
      </c>
      <c r="D56" s="90">
        <f>'10'!C56</f>
        <v>36</v>
      </c>
      <c r="E56" s="90">
        <f>'10'!D56</f>
        <v>32</v>
      </c>
      <c r="F56" s="90">
        <f>'10'!E56</f>
        <v>68</v>
      </c>
      <c r="G56" s="55">
        <f>'5'!M56</f>
        <v>0</v>
      </c>
      <c r="H56" s="66">
        <f t="shared" si="1"/>
        <v>0</v>
      </c>
      <c r="I56" s="55">
        <f>'6'!H56</f>
        <v>0</v>
      </c>
      <c r="J56" s="66">
        <f t="shared" si="2"/>
        <v>0</v>
      </c>
      <c r="K56" s="16">
        <f>'7'!F56</f>
        <v>0</v>
      </c>
      <c r="L56" s="66">
        <f t="shared" si="3"/>
        <v>0</v>
      </c>
      <c r="M56" s="55">
        <f>'8'!M56</f>
        <v>2</v>
      </c>
      <c r="N56" s="66">
        <f t="shared" si="4"/>
        <v>2.9411764705882353E-2</v>
      </c>
      <c r="O56" s="55">
        <f>'9'!O56+'9'!P56</f>
        <v>0</v>
      </c>
      <c r="P56" s="66">
        <f t="shared" si="5"/>
        <v>0</v>
      </c>
      <c r="Q56" s="55">
        <f t="shared" si="6"/>
        <v>2</v>
      </c>
      <c r="R56" s="66">
        <f t="shared" si="7"/>
        <v>2.9411764705882353E-2</v>
      </c>
    </row>
    <row r="57" spans="1:18" s="4" customFormat="1" ht="11.25" x14ac:dyDescent="0.2">
      <c r="A57" s="69" t="s">
        <v>82</v>
      </c>
      <c r="B57" s="96" t="s">
        <v>569</v>
      </c>
      <c r="C57" s="176">
        <v>1.4666666666666666</v>
      </c>
      <c r="D57" s="90">
        <f>'10'!C57</f>
        <v>220</v>
      </c>
      <c r="E57" s="90">
        <f>'10'!D57</f>
        <v>206</v>
      </c>
      <c r="F57" s="90">
        <f>'10'!E57</f>
        <v>426</v>
      </c>
      <c r="G57" s="55">
        <f>'5'!M57</f>
        <v>24</v>
      </c>
      <c r="H57" s="66">
        <f t="shared" si="1"/>
        <v>5.6338028169014086E-2</v>
      </c>
      <c r="I57" s="55">
        <f>'6'!H57</f>
        <v>17</v>
      </c>
      <c r="J57" s="66">
        <f t="shared" si="2"/>
        <v>3.9906103286384977E-2</v>
      </c>
      <c r="K57" s="16">
        <f>'7'!F57</f>
        <v>0</v>
      </c>
      <c r="L57" s="66">
        <f t="shared" si="3"/>
        <v>0</v>
      </c>
      <c r="M57" s="55">
        <f>'8'!M57</f>
        <v>53</v>
      </c>
      <c r="N57" s="66">
        <f t="shared" si="4"/>
        <v>0.12441314553990611</v>
      </c>
      <c r="O57" s="55">
        <f>'9'!O57+'9'!P57</f>
        <v>35</v>
      </c>
      <c r="P57" s="66">
        <f t="shared" si="5"/>
        <v>8.2159624413145546E-2</v>
      </c>
      <c r="Q57" s="55">
        <f t="shared" si="6"/>
        <v>129</v>
      </c>
      <c r="R57" s="66">
        <f t="shared" si="7"/>
        <v>0.30281690140845069</v>
      </c>
    </row>
    <row r="58" spans="1:18" s="4" customFormat="1" ht="11.25" x14ac:dyDescent="0.2">
      <c r="A58" s="69" t="s">
        <v>83</v>
      </c>
      <c r="B58" s="96" t="s">
        <v>571</v>
      </c>
      <c r="C58" s="176">
        <v>1.4666666666666666</v>
      </c>
      <c r="D58" s="90">
        <f>'10'!C58</f>
        <v>437</v>
      </c>
      <c r="E58" s="90">
        <f>'10'!D58</f>
        <v>222</v>
      </c>
      <c r="F58" s="90">
        <f>'10'!E58</f>
        <v>659</v>
      </c>
      <c r="G58" s="55">
        <f>'5'!M58</f>
        <v>0</v>
      </c>
      <c r="H58" s="66">
        <f t="shared" si="1"/>
        <v>0</v>
      </c>
      <c r="I58" s="55">
        <f>'6'!H58</f>
        <v>0</v>
      </c>
      <c r="J58" s="66">
        <f t="shared" si="2"/>
        <v>0</v>
      </c>
      <c r="K58" s="16">
        <f>'7'!F58</f>
        <v>0</v>
      </c>
      <c r="L58" s="66">
        <f t="shared" si="3"/>
        <v>0</v>
      </c>
      <c r="M58" s="55">
        <f>'8'!M58</f>
        <v>76</v>
      </c>
      <c r="N58" s="66">
        <f t="shared" si="4"/>
        <v>0.11532625189681335</v>
      </c>
      <c r="O58" s="55">
        <f>'9'!O58+'9'!P58</f>
        <v>98</v>
      </c>
      <c r="P58" s="66">
        <f t="shared" si="5"/>
        <v>0.14871016691957512</v>
      </c>
      <c r="Q58" s="55">
        <f t="shared" si="6"/>
        <v>174</v>
      </c>
      <c r="R58" s="66">
        <f t="shared" si="7"/>
        <v>0.26403641881638845</v>
      </c>
    </row>
    <row r="59" spans="1:18" s="4" customFormat="1" ht="11.25" x14ac:dyDescent="0.2">
      <c r="A59" s="69" t="s">
        <v>84</v>
      </c>
      <c r="B59" s="96" t="s">
        <v>582</v>
      </c>
      <c r="C59" s="176">
        <v>1.2666666666666666</v>
      </c>
      <c r="D59" s="90">
        <f>'10'!C59</f>
        <v>1611</v>
      </c>
      <c r="E59" s="90">
        <f>'10'!D59</f>
        <v>1297</v>
      </c>
      <c r="F59" s="90">
        <f>'10'!E59</f>
        <v>2908</v>
      </c>
      <c r="G59" s="55">
        <f>'5'!M59</f>
        <v>236</v>
      </c>
      <c r="H59" s="66">
        <f t="shared" si="1"/>
        <v>8.11554332874828E-2</v>
      </c>
      <c r="I59" s="55">
        <f>'6'!H59</f>
        <v>59</v>
      </c>
      <c r="J59" s="66">
        <f t="shared" si="2"/>
        <v>2.02888583218707E-2</v>
      </c>
      <c r="K59" s="16">
        <f>'7'!F59</f>
        <v>0</v>
      </c>
      <c r="L59" s="66">
        <f t="shared" si="3"/>
        <v>0</v>
      </c>
      <c r="M59" s="55">
        <f>'8'!M59</f>
        <v>421</v>
      </c>
      <c r="N59" s="66">
        <f t="shared" si="4"/>
        <v>0.14477303988995874</v>
      </c>
      <c r="O59" s="55">
        <f>'9'!O59+'9'!P59</f>
        <v>337</v>
      </c>
      <c r="P59" s="66">
        <f t="shared" si="5"/>
        <v>0.11588720770288859</v>
      </c>
      <c r="Q59" s="55">
        <f t="shared" si="6"/>
        <v>1053</v>
      </c>
      <c r="R59" s="66">
        <f t="shared" si="7"/>
        <v>0.36210453920220081</v>
      </c>
    </row>
    <row r="60" spans="1:18" s="4" customFormat="1" ht="11.25" x14ac:dyDescent="0.2">
      <c r="A60" s="69" t="s">
        <v>85</v>
      </c>
      <c r="B60" s="96" t="s">
        <v>569</v>
      </c>
      <c r="C60" s="176">
        <v>1.4666666666666666</v>
      </c>
      <c r="D60" s="90">
        <f>'10'!C60</f>
        <v>186</v>
      </c>
      <c r="E60" s="90">
        <f>'10'!D60</f>
        <v>133</v>
      </c>
      <c r="F60" s="90">
        <f>'10'!E60</f>
        <v>319</v>
      </c>
      <c r="G60" s="55">
        <f>'5'!M60</f>
        <v>13</v>
      </c>
      <c r="H60" s="66">
        <f t="shared" si="1"/>
        <v>4.0752351097178681E-2</v>
      </c>
      <c r="I60" s="55">
        <f>'6'!H60</f>
        <v>0</v>
      </c>
      <c r="J60" s="66">
        <f t="shared" si="2"/>
        <v>0</v>
      </c>
      <c r="K60" s="16">
        <f>'7'!F60</f>
        <v>0</v>
      </c>
      <c r="L60" s="66">
        <f t="shared" si="3"/>
        <v>0</v>
      </c>
      <c r="M60" s="55">
        <f>'8'!M60</f>
        <v>37</v>
      </c>
      <c r="N60" s="66">
        <f t="shared" si="4"/>
        <v>0.11598746081504702</v>
      </c>
      <c r="O60" s="55">
        <f>'9'!O60+'9'!P60</f>
        <v>64</v>
      </c>
      <c r="P60" s="66">
        <f t="shared" si="5"/>
        <v>0.20062695924764889</v>
      </c>
      <c r="Q60" s="55">
        <f t="shared" si="6"/>
        <v>114</v>
      </c>
      <c r="R60" s="66">
        <f t="shared" si="7"/>
        <v>0.35736677115987459</v>
      </c>
    </row>
    <row r="61" spans="1:18" s="4" customFormat="1" ht="11.25" x14ac:dyDescent="0.2">
      <c r="A61" s="72" t="s">
        <v>86</v>
      </c>
      <c r="B61" s="95" t="s">
        <v>545</v>
      </c>
      <c r="C61" s="175">
        <v>2.9333333333333331</v>
      </c>
      <c r="D61" s="90">
        <f>'10'!C61</f>
        <v>265</v>
      </c>
      <c r="E61" s="90">
        <f>'10'!D61</f>
        <v>217</v>
      </c>
      <c r="F61" s="90">
        <f>'10'!E61</f>
        <v>482</v>
      </c>
      <c r="G61" s="55">
        <f>'5'!M61</f>
        <v>17</v>
      </c>
      <c r="H61" s="66">
        <f t="shared" si="1"/>
        <v>3.5269709543568464E-2</v>
      </c>
      <c r="I61" s="55">
        <f>'6'!H61</f>
        <v>17</v>
      </c>
      <c r="J61" s="66">
        <f t="shared" si="2"/>
        <v>3.5269709543568464E-2</v>
      </c>
      <c r="K61" s="16">
        <f>'7'!F61</f>
        <v>0</v>
      </c>
      <c r="L61" s="66">
        <f t="shared" si="3"/>
        <v>0</v>
      </c>
      <c r="M61" s="55">
        <f>'8'!M61</f>
        <v>67</v>
      </c>
      <c r="N61" s="66">
        <f t="shared" si="4"/>
        <v>0.13900414937759337</v>
      </c>
      <c r="O61" s="55">
        <f>'9'!O61+'9'!P61</f>
        <v>101</v>
      </c>
      <c r="P61" s="66">
        <f t="shared" si="5"/>
        <v>0.2095435684647303</v>
      </c>
      <c r="Q61" s="55">
        <f t="shared" si="6"/>
        <v>202</v>
      </c>
      <c r="R61" s="66">
        <f t="shared" si="7"/>
        <v>0.41908713692946059</v>
      </c>
    </row>
    <row r="62" spans="1:18" s="4" customFormat="1" ht="11.25" x14ac:dyDescent="0.2">
      <c r="A62" s="72" t="s">
        <v>87</v>
      </c>
      <c r="B62" s="95" t="s">
        <v>583</v>
      </c>
      <c r="C62" s="175">
        <v>2.7142857142857144</v>
      </c>
      <c r="D62" s="90">
        <f>'10'!C62</f>
        <v>103</v>
      </c>
      <c r="E62" s="90">
        <f>'10'!D62</f>
        <v>119</v>
      </c>
      <c r="F62" s="90">
        <f>'10'!E62</f>
        <v>222</v>
      </c>
      <c r="G62" s="55">
        <f>'5'!M62</f>
        <v>18</v>
      </c>
      <c r="H62" s="66">
        <f t="shared" si="1"/>
        <v>8.1081081081081086E-2</v>
      </c>
      <c r="I62" s="55">
        <f>'6'!H62</f>
        <v>15</v>
      </c>
      <c r="J62" s="66">
        <f t="shared" si="2"/>
        <v>6.7567567567567571E-2</v>
      </c>
      <c r="K62" s="16">
        <f>'7'!F62</f>
        <v>0</v>
      </c>
      <c r="L62" s="66">
        <f t="shared" si="3"/>
        <v>0</v>
      </c>
      <c r="M62" s="55">
        <f>'8'!M62</f>
        <v>54</v>
      </c>
      <c r="N62" s="66">
        <f t="shared" si="4"/>
        <v>0.24324324324324326</v>
      </c>
      <c r="O62" s="55">
        <f>'9'!O62+'9'!P62</f>
        <v>33</v>
      </c>
      <c r="P62" s="66">
        <f t="shared" si="5"/>
        <v>0.14864864864864866</v>
      </c>
      <c r="Q62" s="55">
        <f t="shared" si="6"/>
        <v>120</v>
      </c>
      <c r="R62" s="66">
        <f t="shared" si="7"/>
        <v>0.54054054054054057</v>
      </c>
    </row>
    <row r="63" spans="1:18" s="4" customFormat="1" ht="11.25" x14ac:dyDescent="0.2">
      <c r="A63" s="69" t="s">
        <v>88</v>
      </c>
      <c r="B63" s="96" t="s">
        <v>576</v>
      </c>
      <c r="C63" s="176">
        <v>1.6</v>
      </c>
      <c r="D63" s="90">
        <f>'10'!C63</f>
        <v>175</v>
      </c>
      <c r="E63" s="90">
        <f>'10'!D63</f>
        <v>241</v>
      </c>
      <c r="F63" s="90">
        <f>'10'!E63</f>
        <v>416</v>
      </c>
      <c r="G63" s="55">
        <f>'5'!M63</f>
        <v>0</v>
      </c>
      <c r="H63" s="66">
        <f t="shared" si="1"/>
        <v>0</v>
      </c>
      <c r="I63" s="55">
        <f>'6'!H63</f>
        <v>0</v>
      </c>
      <c r="J63" s="66">
        <f t="shared" si="2"/>
        <v>0</v>
      </c>
      <c r="K63" s="16">
        <f>'7'!F63</f>
        <v>0</v>
      </c>
      <c r="L63" s="66">
        <f t="shared" si="3"/>
        <v>0</v>
      </c>
      <c r="M63" s="55">
        <f>'8'!M63</f>
        <v>57</v>
      </c>
      <c r="N63" s="66">
        <f t="shared" si="4"/>
        <v>0.13701923076923078</v>
      </c>
      <c r="O63" s="55">
        <f>'9'!O63+'9'!P63</f>
        <v>101</v>
      </c>
      <c r="P63" s="66">
        <f t="shared" si="5"/>
        <v>0.24278846153846154</v>
      </c>
      <c r="Q63" s="55">
        <f t="shared" si="6"/>
        <v>158</v>
      </c>
      <c r="R63" s="66">
        <f t="shared" si="7"/>
        <v>0.37980769230769229</v>
      </c>
    </row>
    <row r="64" spans="1:18" s="4" customFormat="1" ht="11.25" x14ac:dyDescent="0.2">
      <c r="A64" s="69" t="s">
        <v>89</v>
      </c>
      <c r="B64" s="96" t="s">
        <v>569</v>
      </c>
      <c r="C64" s="176">
        <v>1.4666666666666666</v>
      </c>
      <c r="D64" s="90">
        <f>'10'!C64</f>
        <v>1161</v>
      </c>
      <c r="E64" s="90">
        <f>'10'!D64</f>
        <v>1032</v>
      </c>
      <c r="F64" s="90">
        <f>'10'!E64</f>
        <v>2193</v>
      </c>
      <c r="G64" s="55">
        <f>'5'!M64</f>
        <v>65</v>
      </c>
      <c r="H64" s="66">
        <f t="shared" si="1"/>
        <v>2.9639762881896944E-2</v>
      </c>
      <c r="I64" s="55">
        <f>'6'!H64</f>
        <v>17</v>
      </c>
      <c r="J64" s="66">
        <f t="shared" si="2"/>
        <v>7.7519379844961239E-3</v>
      </c>
      <c r="K64" s="16">
        <f>'7'!F64</f>
        <v>0</v>
      </c>
      <c r="L64" s="66">
        <f t="shared" si="3"/>
        <v>0</v>
      </c>
      <c r="M64" s="55">
        <f>'8'!M64</f>
        <v>279</v>
      </c>
      <c r="N64" s="66">
        <f t="shared" si="4"/>
        <v>0.12722298221614228</v>
      </c>
      <c r="O64" s="55">
        <f>'9'!O64+'9'!P64</f>
        <v>193</v>
      </c>
      <c r="P64" s="66">
        <f t="shared" si="5"/>
        <v>8.8007295941632466E-2</v>
      </c>
      <c r="Q64" s="55">
        <f t="shared" si="6"/>
        <v>554</v>
      </c>
      <c r="R64" s="66">
        <f t="shared" si="7"/>
        <v>0.25262197902416783</v>
      </c>
    </row>
    <row r="65" spans="1:18" s="4" customFormat="1" ht="11.25" x14ac:dyDescent="0.2">
      <c r="A65" s="72" t="s">
        <v>90</v>
      </c>
      <c r="B65" s="95" t="s">
        <v>567</v>
      </c>
      <c r="C65" s="175">
        <v>2.7333333333333334</v>
      </c>
      <c r="D65" s="90">
        <f>'10'!C65</f>
        <v>323</v>
      </c>
      <c r="E65" s="90">
        <f>'10'!D65</f>
        <v>136</v>
      </c>
      <c r="F65" s="90">
        <f>'10'!E65</f>
        <v>459</v>
      </c>
      <c r="G65" s="55">
        <f>'5'!M65</f>
        <v>40</v>
      </c>
      <c r="H65" s="66">
        <f t="shared" si="1"/>
        <v>8.714596949891068E-2</v>
      </c>
      <c r="I65" s="55">
        <f>'6'!H65</f>
        <v>34</v>
      </c>
      <c r="J65" s="66">
        <f t="shared" si="2"/>
        <v>7.407407407407407E-2</v>
      </c>
      <c r="K65" s="16">
        <f>'7'!F65</f>
        <v>0</v>
      </c>
      <c r="L65" s="66">
        <f t="shared" si="3"/>
        <v>0</v>
      </c>
      <c r="M65" s="55">
        <f>'8'!M65</f>
        <v>52</v>
      </c>
      <c r="N65" s="66">
        <f t="shared" si="4"/>
        <v>0.11328976034858387</v>
      </c>
      <c r="O65" s="55">
        <f>'9'!O65+'9'!P65</f>
        <v>71</v>
      </c>
      <c r="P65" s="66">
        <f t="shared" si="5"/>
        <v>0.15468409586056645</v>
      </c>
      <c r="Q65" s="55">
        <f t="shared" si="6"/>
        <v>197</v>
      </c>
      <c r="R65" s="66">
        <f t="shared" si="7"/>
        <v>0.42919389978213507</v>
      </c>
    </row>
    <row r="66" spans="1:18" s="4" customFormat="1" ht="11.25" x14ac:dyDescent="0.2">
      <c r="A66" s="72" t="s">
        <v>91</v>
      </c>
      <c r="B66" s="95" t="s">
        <v>552</v>
      </c>
      <c r="C66" s="175">
        <v>3.0666666666666669</v>
      </c>
      <c r="D66" s="90">
        <f>'10'!C66</f>
        <v>296</v>
      </c>
      <c r="E66" s="90">
        <f>'10'!D66</f>
        <v>176</v>
      </c>
      <c r="F66" s="90">
        <f>'10'!E66</f>
        <v>472</v>
      </c>
      <c r="G66" s="55">
        <f>'5'!M66</f>
        <v>134</v>
      </c>
      <c r="H66" s="66">
        <f t="shared" si="1"/>
        <v>0.28389830508474578</v>
      </c>
      <c r="I66" s="55">
        <f>'6'!H66</f>
        <v>63</v>
      </c>
      <c r="J66" s="66">
        <f t="shared" si="2"/>
        <v>0.13347457627118645</v>
      </c>
      <c r="K66" s="16">
        <f>'7'!F66</f>
        <v>59</v>
      </c>
      <c r="L66" s="66">
        <f t="shared" si="3"/>
        <v>0.125</v>
      </c>
      <c r="M66" s="55">
        <f>'8'!M66</f>
        <v>124</v>
      </c>
      <c r="N66" s="66">
        <f t="shared" si="4"/>
        <v>0.26271186440677968</v>
      </c>
      <c r="O66" s="55">
        <f>'9'!O66+'9'!P66</f>
        <v>152</v>
      </c>
      <c r="P66" s="66">
        <f t="shared" si="5"/>
        <v>0.32203389830508472</v>
      </c>
      <c r="Q66" s="55">
        <f t="shared" si="6"/>
        <v>532</v>
      </c>
      <c r="R66" s="66">
        <f t="shared" si="7"/>
        <v>1.1271186440677967</v>
      </c>
    </row>
    <row r="67" spans="1:18" s="4" customFormat="1" ht="11.25" x14ac:dyDescent="0.2">
      <c r="A67" s="69" t="s">
        <v>92</v>
      </c>
      <c r="B67" s="96" t="s">
        <v>576</v>
      </c>
      <c r="C67" s="176">
        <v>1.6</v>
      </c>
      <c r="D67" s="90">
        <f>'10'!C67</f>
        <v>1616</v>
      </c>
      <c r="E67" s="90">
        <f>'10'!D67</f>
        <v>890</v>
      </c>
      <c r="F67" s="90">
        <f>'10'!E67</f>
        <v>2506</v>
      </c>
      <c r="G67" s="55">
        <f>'5'!M67</f>
        <v>87</v>
      </c>
      <c r="H67" s="66">
        <f t="shared" si="1"/>
        <v>3.4716679968076619E-2</v>
      </c>
      <c r="I67" s="55">
        <f>'6'!H67</f>
        <v>36</v>
      </c>
      <c r="J67" s="66">
        <f t="shared" si="2"/>
        <v>1.4365522745411013E-2</v>
      </c>
      <c r="K67" s="16">
        <f>'7'!F67</f>
        <v>0</v>
      </c>
      <c r="L67" s="66">
        <f t="shared" si="3"/>
        <v>0</v>
      </c>
      <c r="M67" s="55">
        <f>'8'!M67</f>
        <v>232</v>
      </c>
      <c r="N67" s="66">
        <f t="shared" si="4"/>
        <v>9.2577813248204313E-2</v>
      </c>
      <c r="O67" s="55">
        <f>'9'!O67+'9'!P67</f>
        <v>247</v>
      </c>
      <c r="P67" s="66">
        <f t="shared" si="5"/>
        <v>9.85634477254589E-2</v>
      </c>
      <c r="Q67" s="55">
        <f t="shared" si="6"/>
        <v>602</v>
      </c>
      <c r="R67" s="66">
        <f t="shared" si="7"/>
        <v>0.24022346368715083</v>
      </c>
    </row>
    <row r="68" spans="1:18" s="4" customFormat="1" ht="11.25" x14ac:dyDescent="0.2">
      <c r="A68" s="71" t="s">
        <v>93</v>
      </c>
      <c r="B68" s="98" t="s">
        <v>538</v>
      </c>
      <c r="C68" s="177">
        <v>2</v>
      </c>
      <c r="D68" s="90">
        <f>'10'!C68</f>
        <v>730</v>
      </c>
      <c r="E68" s="90">
        <f>'10'!D68</f>
        <v>237</v>
      </c>
      <c r="F68" s="90">
        <f>'10'!E68</f>
        <v>967</v>
      </c>
      <c r="G68" s="55">
        <f>'5'!M68</f>
        <v>49</v>
      </c>
      <c r="H68" s="66">
        <f t="shared" si="1"/>
        <v>5.0672182006204755E-2</v>
      </c>
      <c r="I68" s="55">
        <f>'6'!H68</f>
        <v>33</v>
      </c>
      <c r="J68" s="66">
        <f t="shared" si="2"/>
        <v>3.4126163391933813E-2</v>
      </c>
      <c r="K68" s="16">
        <f>'7'!F68</f>
        <v>0</v>
      </c>
      <c r="L68" s="66">
        <f t="shared" si="3"/>
        <v>0</v>
      </c>
      <c r="M68" s="55">
        <f>'8'!M68</f>
        <v>126</v>
      </c>
      <c r="N68" s="66">
        <f t="shared" si="4"/>
        <v>0.13029989658738367</v>
      </c>
      <c r="O68" s="55">
        <f>'9'!O68+'9'!P68</f>
        <v>70</v>
      </c>
      <c r="P68" s="66">
        <f t="shared" si="5"/>
        <v>7.2388831437435366E-2</v>
      </c>
      <c r="Q68" s="55">
        <f t="shared" si="6"/>
        <v>278</v>
      </c>
      <c r="R68" s="66">
        <f t="shared" si="7"/>
        <v>0.2874870734229576</v>
      </c>
    </row>
    <row r="69" spans="1:18" s="4" customFormat="1" ht="11.25" x14ac:dyDescent="0.2">
      <c r="A69" s="72" t="s">
        <v>94</v>
      </c>
      <c r="B69" s="95" t="s">
        <v>584</v>
      </c>
      <c r="C69" s="175">
        <v>2.8666666666666667</v>
      </c>
      <c r="D69" s="90">
        <f>'10'!C69</f>
        <v>238</v>
      </c>
      <c r="E69" s="90">
        <f>'10'!D69</f>
        <v>343</v>
      </c>
      <c r="F69" s="90">
        <f>'10'!E69</f>
        <v>581</v>
      </c>
      <c r="G69" s="55">
        <f>'5'!M69</f>
        <v>50</v>
      </c>
      <c r="H69" s="66">
        <f t="shared" ref="H69:H132" si="8">G69/F69</f>
        <v>8.6058519793459548E-2</v>
      </c>
      <c r="I69" s="55">
        <f>'6'!H69</f>
        <v>17</v>
      </c>
      <c r="J69" s="66">
        <f t="shared" ref="J69:J132" si="9">I69/F69</f>
        <v>2.9259896729776247E-2</v>
      </c>
      <c r="K69" s="16">
        <f>'7'!F69</f>
        <v>34</v>
      </c>
      <c r="L69" s="66">
        <f t="shared" ref="L69:L132" si="10">K69/F69</f>
        <v>5.8519793459552494E-2</v>
      </c>
      <c r="M69" s="55">
        <f>'8'!M69</f>
        <v>100</v>
      </c>
      <c r="N69" s="66">
        <f t="shared" ref="N69:N132" si="11">M69/F69</f>
        <v>0.1721170395869191</v>
      </c>
      <c r="O69" s="55">
        <f>'9'!O69+'9'!P69</f>
        <v>48</v>
      </c>
      <c r="P69" s="66">
        <f t="shared" ref="P69:P132" si="12">O69/F69</f>
        <v>8.2616179001721177E-2</v>
      </c>
      <c r="Q69" s="55">
        <f t="shared" ref="Q69:Q132" si="13">SUM(G69,I69,K69,M69,O69)</f>
        <v>249</v>
      </c>
      <c r="R69" s="66">
        <f t="shared" ref="R69:R132" si="14">Q69/F69</f>
        <v>0.42857142857142855</v>
      </c>
    </row>
    <row r="70" spans="1:18" s="4" customFormat="1" ht="11.25" x14ac:dyDescent="0.2">
      <c r="A70" s="72" t="s">
        <v>95</v>
      </c>
      <c r="B70" s="95" t="s">
        <v>536</v>
      </c>
      <c r="C70" s="175">
        <v>2.8666666666666667</v>
      </c>
      <c r="D70" s="90">
        <f>'10'!C70</f>
        <v>408</v>
      </c>
      <c r="E70" s="90">
        <f>'10'!D70</f>
        <v>247</v>
      </c>
      <c r="F70" s="90">
        <f>'10'!E70</f>
        <v>655</v>
      </c>
      <c r="G70" s="55">
        <f>'5'!M70</f>
        <v>0</v>
      </c>
      <c r="H70" s="66">
        <f t="shared" si="8"/>
        <v>0</v>
      </c>
      <c r="I70" s="55">
        <f>'6'!H70</f>
        <v>0</v>
      </c>
      <c r="J70" s="66">
        <f t="shared" si="9"/>
        <v>0</v>
      </c>
      <c r="K70" s="16">
        <f>'7'!F70</f>
        <v>0</v>
      </c>
      <c r="L70" s="66">
        <f t="shared" si="10"/>
        <v>0</v>
      </c>
      <c r="M70" s="55">
        <f>'8'!M70</f>
        <v>79</v>
      </c>
      <c r="N70" s="66">
        <f t="shared" si="11"/>
        <v>0.12061068702290076</v>
      </c>
      <c r="O70" s="55">
        <f>'9'!O70+'9'!P70</f>
        <v>85</v>
      </c>
      <c r="P70" s="66">
        <f t="shared" si="12"/>
        <v>0.12977099236641221</v>
      </c>
      <c r="Q70" s="55">
        <f t="shared" si="13"/>
        <v>164</v>
      </c>
      <c r="R70" s="66">
        <f t="shared" si="14"/>
        <v>0.25038167938931299</v>
      </c>
    </row>
    <row r="71" spans="1:18" s="4" customFormat="1" ht="11.25" x14ac:dyDescent="0.2">
      <c r="A71" s="69" t="s">
        <v>96</v>
      </c>
      <c r="B71" s="96" t="s">
        <v>572</v>
      </c>
      <c r="C71" s="176">
        <v>1.2</v>
      </c>
      <c r="D71" s="90">
        <f>'10'!C71</f>
        <v>1218</v>
      </c>
      <c r="E71" s="90">
        <f>'10'!D71</f>
        <v>989</v>
      </c>
      <c r="F71" s="90">
        <f>'10'!E71</f>
        <v>2207</v>
      </c>
      <c r="G71" s="55">
        <f>'5'!M71</f>
        <v>70</v>
      </c>
      <c r="H71" s="66">
        <f t="shared" si="8"/>
        <v>3.1717263253285E-2</v>
      </c>
      <c r="I71" s="55">
        <f>'6'!H71</f>
        <v>22</v>
      </c>
      <c r="J71" s="66">
        <f t="shared" si="9"/>
        <v>9.9682827367467142E-3</v>
      </c>
      <c r="K71" s="16">
        <f>'7'!F71</f>
        <v>0</v>
      </c>
      <c r="L71" s="66">
        <f t="shared" si="10"/>
        <v>0</v>
      </c>
      <c r="M71" s="55">
        <f>'8'!M71</f>
        <v>338</v>
      </c>
      <c r="N71" s="66">
        <f t="shared" si="11"/>
        <v>0.15314907113729043</v>
      </c>
      <c r="O71" s="55">
        <f>'9'!O71+'9'!P71</f>
        <v>347</v>
      </c>
      <c r="P71" s="66">
        <f t="shared" si="12"/>
        <v>0.15722700498414136</v>
      </c>
      <c r="Q71" s="55">
        <f t="shared" si="13"/>
        <v>777</v>
      </c>
      <c r="R71" s="66">
        <f t="shared" si="14"/>
        <v>0.35206162211146352</v>
      </c>
    </row>
    <row r="72" spans="1:18" s="4" customFormat="1" ht="11.25" x14ac:dyDescent="0.2">
      <c r="A72" s="71" t="s">
        <v>904</v>
      </c>
      <c r="B72" s="98" t="s">
        <v>564</v>
      </c>
      <c r="C72" s="177">
        <v>2.0666666666666669</v>
      </c>
      <c r="D72" s="90">
        <f>'10'!C72</f>
        <v>496</v>
      </c>
      <c r="E72" s="90">
        <f>'10'!D72</f>
        <v>424</v>
      </c>
      <c r="F72" s="90">
        <f>'10'!E72</f>
        <v>920</v>
      </c>
      <c r="G72" s="55">
        <f>'5'!M72</f>
        <v>55</v>
      </c>
      <c r="H72" s="66">
        <f t="shared" si="8"/>
        <v>5.9782608695652176E-2</v>
      </c>
      <c r="I72" s="55">
        <f>'6'!H72</f>
        <v>20</v>
      </c>
      <c r="J72" s="66">
        <f t="shared" si="9"/>
        <v>2.1739130434782608E-2</v>
      </c>
      <c r="K72" s="16">
        <f>'7'!F72</f>
        <v>0</v>
      </c>
      <c r="L72" s="66">
        <f t="shared" si="10"/>
        <v>0</v>
      </c>
      <c r="M72" s="55">
        <f>'8'!M72</f>
        <v>137</v>
      </c>
      <c r="N72" s="66">
        <f t="shared" si="11"/>
        <v>0.14891304347826087</v>
      </c>
      <c r="O72" s="55">
        <f>'9'!O72+'9'!P72</f>
        <v>75</v>
      </c>
      <c r="P72" s="66">
        <f t="shared" si="12"/>
        <v>8.1521739130434784E-2</v>
      </c>
      <c r="Q72" s="55">
        <f t="shared" si="13"/>
        <v>287</v>
      </c>
      <c r="R72" s="66">
        <f t="shared" si="14"/>
        <v>0.31195652173913041</v>
      </c>
    </row>
    <row r="73" spans="1:18" s="4" customFormat="1" ht="11.25" x14ac:dyDescent="0.2">
      <c r="A73" s="69" t="s">
        <v>97</v>
      </c>
      <c r="B73" s="96" t="s">
        <v>572</v>
      </c>
      <c r="C73" s="176">
        <v>1.2</v>
      </c>
      <c r="D73" s="90">
        <f>'10'!C73</f>
        <v>2817</v>
      </c>
      <c r="E73" s="90">
        <f>'10'!D73</f>
        <v>2361</v>
      </c>
      <c r="F73" s="90">
        <f>'10'!E73</f>
        <v>5178</v>
      </c>
      <c r="G73" s="55">
        <f>'5'!M73</f>
        <v>0</v>
      </c>
      <c r="H73" s="66">
        <f t="shared" si="8"/>
        <v>0</v>
      </c>
      <c r="I73" s="55">
        <f>'6'!H73</f>
        <v>33</v>
      </c>
      <c r="J73" s="66">
        <f t="shared" si="9"/>
        <v>6.3731170336037077E-3</v>
      </c>
      <c r="K73" s="16">
        <f>'7'!F73</f>
        <v>0</v>
      </c>
      <c r="L73" s="66">
        <f t="shared" si="10"/>
        <v>0</v>
      </c>
      <c r="M73" s="55">
        <f>'8'!M73</f>
        <v>1002</v>
      </c>
      <c r="N73" s="66">
        <f t="shared" si="11"/>
        <v>0.19351100811123986</v>
      </c>
      <c r="O73" s="55">
        <f>'9'!O73+'9'!P73</f>
        <v>1323</v>
      </c>
      <c r="P73" s="66">
        <f t="shared" si="12"/>
        <v>0.25550405561993045</v>
      </c>
      <c r="Q73" s="55">
        <f t="shared" si="13"/>
        <v>2358</v>
      </c>
      <c r="R73" s="66">
        <f t="shared" si="14"/>
        <v>0.45538818076477405</v>
      </c>
    </row>
    <row r="74" spans="1:18" s="4" customFormat="1" ht="11.25" x14ac:dyDescent="0.2">
      <c r="A74" s="72" t="s">
        <v>98</v>
      </c>
      <c r="B74" s="95" t="s">
        <v>545</v>
      </c>
      <c r="C74" s="175">
        <v>2.9333333333333331</v>
      </c>
      <c r="D74" s="90">
        <f>'10'!C74</f>
        <v>358</v>
      </c>
      <c r="E74" s="90">
        <f>'10'!D74</f>
        <v>283</v>
      </c>
      <c r="F74" s="90">
        <f>'10'!E74</f>
        <v>641</v>
      </c>
      <c r="G74" s="55">
        <f>'5'!M74</f>
        <v>54</v>
      </c>
      <c r="H74" s="66">
        <f t="shared" si="8"/>
        <v>8.4243369734789394E-2</v>
      </c>
      <c r="I74" s="55">
        <f>'6'!H74</f>
        <v>36</v>
      </c>
      <c r="J74" s="66">
        <f t="shared" si="9"/>
        <v>5.6162246489859596E-2</v>
      </c>
      <c r="K74" s="16">
        <f>'7'!F74</f>
        <v>0</v>
      </c>
      <c r="L74" s="66">
        <f t="shared" si="10"/>
        <v>0</v>
      </c>
      <c r="M74" s="55">
        <f>'8'!M74</f>
        <v>83</v>
      </c>
      <c r="N74" s="66">
        <f t="shared" si="11"/>
        <v>0.1294851794071763</v>
      </c>
      <c r="O74" s="55">
        <f>'9'!O74+'9'!P74</f>
        <v>138</v>
      </c>
      <c r="P74" s="66">
        <f t="shared" si="12"/>
        <v>0.21528861154446177</v>
      </c>
      <c r="Q74" s="55">
        <f t="shared" si="13"/>
        <v>311</v>
      </c>
      <c r="R74" s="66">
        <f t="shared" si="14"/>
        <v>0.48517940717628705</v>
      </c>
    </row>
    <row r="75" spans="1:18" s="4" customFormat="1" ht="11.25" x14ac:dyDescent="0.2">
      <c r="A75" s="71" t="s">
        <v>99</v>
      </c>
      <c r="B75" s="98" t="s">
        <v>573</v>
      </c>
      <c r="C75" s="177">
        <v>2.0666666666666669</v>
      </c>
      <c r="D75" s="90">
        <f>'10'!C75</f>
        <v>353</v>
      </c>
      <c r="E75" s="90">
        <f>'10'!D75</f>
        <v>416</v>
      </c>
      <c r="F75" s="90">
        <f>'10'!E75</f>
        <v>769</v>
      </c>
      <c r="G75" s="55">
        <f>'5'!M75</f>
        <v>5</v>
      </c>
      <c r="H75" s="66">
        <f t="shared" si="8"/>
        <v>6.5019505851755524E-3</v>
      </c>
      <c r="I75" s="55">
        <f>'6'!H75</f>
        <v>0</v>
      </c>
      <c r="J75" s="66">
        <f t="shared" si="9"/>
        <v>0</v>
      </c>
      <c r="K75" s="16">
        <f>'7'!F75</f>
        <v>0</v>
      </c>
      <c r="L75" s="66">
        <f t="shared" si="10"/>
        <v>0</v>
      </c>
      <c r="M75" s="55">
        <f>'8'!M75</f>
        <v>87</v>
      </c>
      <c r="N75" s="66">
        <f t="shared" si="11"/>
        <v>0.11313394018205461</v>
      </c>
      <c r="O75" s="55">
        <f>'9'!O75+'9'!P75</f>
        <v>144</v>
      </c>
      <c r="P75" s="66">
        <f t="shared" si="12"/>
        <v>0.18725617685305593</v>
      </c>
      <c r="Q75" s="55">
        <f t="shared" si="13"/>
        <v>236</v>
      </c>
      <c r="R75" s="66">
        <f t="shared" si="14"/>
        <v>0.30689206762028609</v>
      </c>
    </row>
    <row r="76" spans="1:18" s="4" customFormat="1" ht="11.25" x14ac:dyDescent="0.2">
      <c r="A76" s="70" t="s">
        <v>100</v>
      </c>
      <c r="B76" s="97" t="s">
        <v>543</v>
      </c>
      <c r="C76" s="178">
        <v>3.4</v>
      </c>
      <c r="D76" s="90">
        <f>'10'!C76</f>
        <v>3262</v>
      </c>
      <c r="E76" s="90">
        <f>'10'!D76</f>
        <v>2059</v>
      </c>
      <c r="F76" s="90">
        <f>'10'!E76</f>
        <v>5321</v>
      </c>
      <c r="G76" s="55">
        <f>'5'!M76</f>
        <v>64</v>
      </c>
      <c r="H76" s="66">
        <f t="shared" si="8"/>
        <v>1.2027814320616425E-2</v>
      </c>
      <c r="I76" s="55">
        <f>'6'!H76</f>
        <v>0</v>
      </c>
      <c r="J76" s="66">
        <f t="shared" si="9"/>
        <v>0</v>
      </c>
      <c r="K76" s="16">
        <f>'7'!F76</f>
        <v>0</v>
      </c>
      <c r="L76" s="66">
        <f t="shared" si="10"/>
        <v>0</v>
      </c>
      <c r="M76" s="55">
        <f>'8'!M76</f>
        <v>566</v>
      </c>
      <c r="N76" s="66">
        <f t="shared" si="11"/>
        <v>0.10637098289795151</v>
      </c>
      <c r="O76" s="55">
        <f>'9'!O76+'9'!P76</f>
        <v>901</v>
      </c>
      <c r="P76" s="66">
        <f t="shared" si="12"/>
        <v>0.16932907348242812</v>
      </c>
      <c r="Q76" s="55">
        <f t="shared" si="13"/>
        <v>1531</v>
      </c>
      <c r="R76" s="66">
        <f t="shared" si="14"/>
        <v>0.28772787070099604</v>
      </c>
    </row>
    <row r="77" spans="1:18" s="4" customFormat="1" ht="11.25" x14ac:dyDescent="0.2">
      <c r="A77" s="72" t="s">
        <v>101</v>
      </c>
      <c r="B77" s="95" t="s">
        <v>585</v>
      </c>
      <c r="C77" s="175">
        <v>2.6</v>
      </c>
      <c r="D77" s="90">
        <f>'10'!C77</f>
        <v>200</v>
      </c>
      <c r="E77" s="90">
        <f>'10'!D77</f>
        <v>232</v>
      </c>
      <c r="F77" s="90">
        <f>'10'!E77</f>
        <v>432</v>
      </c>
      <c r="G77" s="55">
        <f>'5'!M77</f>
        <v>48</v>
      </c>
      <c r="H77" s="66">
        <f t="shared" si="8"/>
        <v>0.1111111111111111</v>
      </c>
      <c r="I77" s="55">
        <f>'6'!H77</f>
        <v>0</v>
      </c>
      <c r="J77" s="66">
        <f t="shared" si="9"/>
        <v>0</v>
      </c>
      <c r="K77" s="16">
        <f>'7'!F77</f>
        <v>52</v>
      </c>
      <c r="L77" s="66">
        <f t="shared" si="10"/>
        <v>0.12037037037037036</v>
      </c>
      <c r="M77" s="55">
        <f>'8'!M77</f>
        <v>70</v>
      </c>
      <c r="N77" s="66">
        <f t="shared" si="11"/>
        <v>0.16203703703703703</v>
      </c>
      <c r="O77" s="55">
        <f>'9'!O77+'9'!P77</f>
        <v>45</v>
      </c>
      <c r="P77" s="66">
        <f t="shared" si="12"/>
        <v>0.10416666666666667</v>
      </c>
      <c r="Q77" s="55">
        <f t="shared" si="13"/>
        <v>215</v>
      </c>
      <c r="R77" s="66">
        <f t="shared" si="14"/>
        <v>0.49768518518518517</v>
      </c>
    </row>
    <row r="78" spans="1:18" s="4" customFormat="1" ht="11.25" x14ac:dyDescent="0.2">
      <c r="A78" s="72" t="s">
        <v>102</v>
      </c>
      <c r="B78" s="95" t="s">
        <v>584</v>
      </c>
      <c r="C78" s="175">
        <v>2.8666666666666667</v>
      </c>
      <c r="D78" s="90">
        <f>'10'!C78</f>
        <v>339</v>
      </c>
      <c r="E78" s="90">
        <f>'10'!D78</f>
        <v>215</v>
      </c>
      <c r="F78" s="90">
        <f>'10'!E78</f>
        <v>554</v>
      </c>
      <c r="G78" s="55">
        <f>'5'!M78</f>
        <v>68</v>
      </c>
      <c r="H78" s="66">
        <f t="shared" si="8"/>
        <v>0.12274368231046931</v>
      </c>
      <c r="I78" s="55">
        <f>'6'!H78</f>
        <v>30</v>
      </c>
      <c r="J78" s="66">
        <f t="shared" si="9"/>
        <v>5.4151624548736461E-2</v>
      </c>
      <c r="K78" s="16">
        <f>'7'!F78</f>
        <v>0</v>
      </c>
      <c r="L78" s="66">
        <f t="shared" si="10"/>
        <v>0</v>
      </c>
      <c r="M78" s="55">
        <f>'8'!M78</f>
        <v>150</v>
      </c>
      <c r="N78" s="66">
        <f t="shared" si="11"/>
        <v>0.27075812274368233</v>
      </c>
      <c r="O78" s="55">
        <f>'9'!O78+'9'!P78</f>
        <v>38</v>
      </c>
      <c r="P78" s="66">
        <f t="shared" si="12"/>
        <v>6.8592057761732855E-2</v>
      </c>
      <c r="Q78" s="55">
        <f t="shared" si="13"/>
        <v>286</v>
      </c>
      <c r="R78" s="66">
        <f t="shared" si="14"/>
        <v>0.51624548736462095</v>
      </c>
    </row>
    <row r="79" spans="1:18" s="4" customFormat="1" ht="11.25" x14ac:dyDescent="0.2">
      <c r="A79" s="71" t="s">
        <v>103</v>
      </c>
      <c r="B79" s="98" t="s">
        <v>555</v>
      </c>
      <c r="C79" s="177">
        <v>2.4</v>
      </c>
      <c r="D79" s="90">
        <f>'10'!C79</f>
        <v>1209</v>
      </c>
      <c r="E79" s="90">
        <f>'10'!D79</f>
        <v>775</v>
      </c>
      <c r="F79" s="90">
        <f>'10'!E79</f>
        <v>1984</v>
      </c>
      <c r="G79" s="55">
        <f>'5'!M79</f>
        <v>0</v>
      </c>
      <c r="H79" s="66">
        <f t="shared" si="8"/>
        <v>0</v>
      </c>
      <c r="I79" s="55">
        <f>'6'!H79</f>
        <v>0</v>
      </c>
      <c r="J79" s="66">
        <f t="shared" si="9"/>
        <v>0</v>
      </c>
      <c r="K79" s="16">
        <f>'7'!F79</f>
        <v>0</v>
      </c>
      <c r="L79" s="66">
        <f t="shared" si="10"/>
        <v>0</v>
      </c>
      <c r="M79" s="55">
        <f>'8'!M79</f>
        <v>242</v>
      </c>
      <c r="N79" s="66">
        <f t="shared" si="11"/>
        <v>0.12197580645161291</v>
      </c>
      <c r="O79" s="55">
        <f>'9'!O79+'9'!P79</f>
        <v>248</v>
      </c>
      <c r="P79" s="66">
        <f t="shared" si="12"/>
        <v>0.125</v>
      </c>
      <c r="Q79" s="55">
        <f t="shared" si="13"/>
        <v>490</v>
      </c>
      <c r="R79" s="66">
        <f t="shared" si="14"/>
        <v>0.24697580645161291</v>
      </c>
    </row>
    <row r="80" spans="1:18" s="4" customFormat="1" ht="11.25" x14ac:dyDescent="0.2">
      <c r="A80" s="72" t="s">
        <v>104</v>
      </c>
      <c r="B80" s="95" t="s">
        <v>586</v>
      </c>
      <c r="C80" s="175">
        <v>2.4666666666666668</v>
      </c>
      <c r="D80" s="90">
        <f>'10'!C80</f>
        <v>2272</v>
      </c>
      <c r="E80" s="90">
        <f>'10'!D80</f>
        <v>1800</v>
      </c>
      <c r="F80" s="90">
        <f>'10'!E80</f>
        <v>4072</v>
      </c>
      <c r="G80" s="55">
        <f>'5'!M80</f>
        <v>230</v>
      </c>
      <c r="H80" s="66">
        <f t="shared" si="8"/>
        <v>5.648330058939096E-2</v>
      </c>
      <c r="I80" s="55">
        <f>'6'!H80</f>
        <v>100</v>
      </c>
      <c r="J80" s="66">
        <f t="shared" si="9"/>
        <v>2.4557956777996069E-2</v>
      </c>
      <c r="K80" s="16">
        <f>'7'!F80</f>
        <v>0</v>
      </c>
      <c r="L80" s="66">
        <f t="shared" si="10"/>
        <v>0</v>
      </c>
      <c r="M80" s="55">
        <f>'8'!M80</f>
        <v>512</v>
      </c>
      <c r="N80" s="66">
        <f t="shared" si="11"/>
        <v>0.12573673870333987</v>
      </c>
      <c r="O80" s="55">
        <f>'9'!O80+'9'!P80</f>
        <v>477</v>
      </c>
      <c r="P80" s="66">
        <f t="shared" si="12"/>
        <v>0.11714145383104126</v>
      </c>
      <c r="Q80" s="55">
        <f t="shared" si="13"/>
        <v>1319</v>
      </c>
      <c r="R80" s="66">
        <f t="shared" si="14"/>
        <v>0.32391944990176819</v>
      </c>
    </row>
    <row r="81" spans="1:18" s="4" customFormat="1" ht="11.25" x14ac:dyDescent="0.2">
      <c r="A81" s="69" t="s">
        <v>105</v>
      </c>
      <c r="B81" s="96" t="s">
        <v>569</v>
      </c>
      <c r="C81" s="176">
        <v>1.4666666666666666</v>
      </c>
      <c r="D81" s="90">
        <f>'10'!C81</f>
        <v>262</v>
      </c>
      <c r="E81" s="90">
        <f>'10'!D81</f>
        <v>237</v>
      </c>
      <c r="F81" s="90">
        <f>'10'!E81</f>
        <v>499</v>
      </c>
      <c r="G81" s="55">
        <f>'5'!M81</f>
        <v>65</v>
      </c>
      <c r="H81" s="66">
        <f t="shared" si="8"/>
        <v>0.13026052104208416</v>
      </c>
      <c r="I81" s="55">
        <f>'6'!H81</f>
        <v>0</v>
      </c>
      <c r="J81" s="66">
        <f t="shared" si="9"/>
        <v>0</v>
      </c>
      <c r="K81" s="16">
        <f>'7'!F81</f>
        <v>0</v>
      </c>
      <c r="L81" s="66">
        <f t="shared" si="10"/>
        <v>0</v>
      </c>
      <c r="M81" s="55">
        <f>'8'!M81</f>
        <v>101</v>
      </c>
      <c r="N81" s="66">
        <f t="shared" si="11"/>
        <v>0.20240480961923848</v>
      </c>
      <c r="O81" s="55">
        <f>'9'!O81+'9'!P81</f>
        <v>33</v>
      </c>
      <c r="P81" s="66">
        <f t="shared" si="12"/>
        <v>6.6132264529058113E-2</v>
      </c>
      <c r="Q81" s="55">
        <f t="shared" si="13"/>
        <v>199</v>
      </c>
      <c r="R81" s="66">
        <f t="shared" si="14"/>
        <v>0.39879759519038077</v>
      </c>
    </row>
    <row r="82" spans="1:18" s="4" customFormat="1" ht="11.25" x14ac:dyDescent="0.2">
      <c r="A82" s="71" t="s">
        <v>106</v>
      </c>
      <c r="B82" s="98" t="s">
        <v>538</v>
      </c>
      <c r="C82" s="177">
        <v>2</v>
      </c>
      <c r="D82" s="90">
        <f>'10'!C82</f>
        <v>761</v>
      </c>
      <c r="E82" s="90">
        <f>'10'!D82</f>
        <v>575</v>
      </c>
      <c r="F82" s="90">
        <f>'10'!E82</f>
        <v>1336</v>
      </c>
      <c r="G82" s="55">
        <f>'5'!M82</f>
        <v>0</v>
      </c>
      <c r="H82" s="66">
        <f t="shared" si="8"/>
        <v>0</v>
      </c>
      <c r="I82" s="55">
        <f>'6'!H82</f>
        <v>19</v>
      </c>
      <c r="J82" s="66">
        <f t="shared" si="9"/>
        <v>1.4221556886227544E-2</v>
      </c>
      <c r="K82" s="16">
        <f>'7'!F82</f>
        <v>0</v>
      </c>
      <c r="L82" s="66">
        <f t="shared" si="10"/>
        <v>0</v>
      </c>
      <c r="M82" s="55">
        <f>'8'!M82</f>
        <v>224</v>
      </c>
      <c r="N82" s="66">
        <f t="shared" si="11"/>
        <v>0.16766467065868262</v>
      </c>
      <c r="O82" s="55">
        <f>'9'!O82+'9'!P82</f>
        <v>314</v>
      </c>
      <c r="P82" s="66">
        <f t="shared" si="12"/>
        <v>0.23502994011976047</v>
      </c>
      <c r="Q82" s="55">
        <f t="shared" si="13"/>
        <v>557</v>
      </c>
      <c r="R82" s="66">
        <f t="shared" si="14"/>
        <v>0.41691616766467066</v>
      </c>
    </row>
    <row r="83" spans="1:18" s="4" customFormat="1" ht="11.25" x14ac:dyDescent="0.2">
      <c r="A83" s="69" t="s">
        <v>107</v>
      </c>
      <c r="B83" s="96" t="s">
        <v>569</v>
      </c>
      <c r="C83" s="176">
        <v>1.4666666666666666</v>
      </c>
      <c r="D83" s="90">
        <f>'10'!C83</f>
        <v>244</v>
      </c>
      <c r="E83" s="90">
        <f>'10'!D83</f>
        <v>215</v>
      </c>
      <c r="F83" s="90">
        <f>'10'!E83</f>
        <v>459</v>
      </c>
      <c r="G83" s="55">
        <f>'5'!M83</f>
        <v>0</v>
      </c>
      <c r="H83" s="66">
        <f t="shared" si="8"/>
        <v>0</v>
      </c>
      <c r="I83" s="55">
        <f>'6'!H83</f>
        <v>17</v>
      </c>
      <c r="J83" s="66">
        <f t="shared" si="9"/>
        <v>3.7037037037037035E-2</v>
      </c>
      <c r="K83" s="16">
        <f>'7'!F83</f>
        <v>0</v>
      </c>
      <c r="L83" s="66">
        <f t="shared" si="10"/>
        <v>0</v>
      </c>
      <c r="M83" s="55">
        <f>'8'!M83</f>
        <v>51</v>
      </c>
      <c r="N83" s="66">
        <f t="shared" si="11"/>
        <v>0.1111111111111111</v>
      </c>
      <c r="O83" s="55">
        <f>'9'!O83+'9'!P83</f>
        <v>74</v>
      </c>
      <c r="P83" s="66">
        <f t="shared" si="12"/>
        <v>0.16122004357298475</v>
      </c>
      <c r="Q83" s="55">
        <f t="shared" si="13"/>
        <v>142</v>
      </c>
      <c r="R83" s="66">
        <f t="shared" si="14"/>
        <v>0.30936819172113289</v>
      </c>
    </row>
    <row r="84" spans="1:18" s="4" customFormat="1" ht="11.25" x14ac:dyDescent="0.2">
      <c r="A84" s="69" t="s">
        <v>108</v>
      </c>
      <c r="B84" s="96" t="s">
        <v>549</v>
      </c>
      <c r="C84" s="176">
        <v>1.2666666666666666</v>
      </c>
      <c r="D84" s="90">
        <f>'10'!C84</f>
        <v>1023</v>
      </c>
      <c r="E84" s="90">
        <f>'10'!D84</f>
        <v>593</v>
      </c>
      <c r="F84" s="90">
        <f>'10'!E84</f>
        <v>1616</v>
      </c>
      <c r="G84" s="55">
        <f>'5'!M84</f>
        <v>0</v>
      </c>
      <c r="H84" s="66">
        <f t="shared" si="8"/>
        <v>0</v>
      </c>
      <c r="I84" s="55">
        <f>'6'!H84</f>
        <v>0</v>
      </c>
      <c r="J84" s="66">
        <f t="shared" si="9"/>
        <v>0</v>
      </c>
      <c r="K84" s="16">
        <f>'7'!F84</f>
        <v>0</v>
      </c>
      <c r="L84" s="66">
        <f t="shared" si="10"/>
        <v>0</v>
      </c>
      <c r="M84" s="55">
        <f>'8'!M84</f>
        <v>202</v>
      </c>
      <c r="N84" s="66">
        <f t="shared" si="11"/>
        <v>0.125</v>
      </c>
      <c r="O84" s="55">
        <f>'9'!O84+'9'!P84</f>
        <v>330</v>
      </c>
      <c r="P84" s="66">
        <f t="shared" si="12"/>
        <v>0.2042079207920792</v>
      </c>
      <c r="Q84" s="55">
        <f t="shared" si="13"/>
        <v>532</v>
      </c>
      <c r="R84" s="66">
        <f t="shared" si="14"/>
        <v>0.32920792079207922</v>
      </c>
    </row>
    <row r="85" spans="1:18" s="4" customFormat="1" ht="11.25" x14ac:dyDescent="0.2">
      <c r="A85" s="71" t="s">
        <v>109</v>
      </c>
      <c r="B85" s="98" t="s">
        <v>541</v>
      </c>
      <c r="C85" s="177">
        <v>2.1333333333333333</v>
      </c>
      <c r="D85" s="90">
        <f>'10'!C85</f>
        <v>1461</v>
      </c>
      <c r="E85" s="90">
        <f>'10'!D85</f>
        <v>1232</v>
      </c>
      <c r="F85" s="90">
        <f>'10'!E85</f>
        <v>2693</v>
      </c>
      <c r="G85" s="55">
        <f>'5'!M85</f>
        <v>232</v>
      </c>
      <c r="H85" s="66">
        <f t="shared" si="8"/>
        <v>8.6149275900482727E-2</v>
      </c>
      <c r="I85" s="55">
        <f>'6'!H85</f>
        <v>100</v>
      </c>
      <c r="J85" s="66">
        <f t="shared" si="9"/>
        <v>3.7133308577794281E-2</v>
      </c>
      <c r="K85" s="16">
        <f>'7'!F85</f>
        <v>102</v>
      </c>
      <c r="L85" s="66">
        <f t="shared" si="10"/>
        <v>3.7875974749350165E-2</v>
      </c>
      <c r="M85" s="55">
        <f>'8'!M85</f>
        <v>364</v>
      </c>
      <c r="N85" s="66">
        <f t="shared" si="11"/>
        <v>0.13516524322317119</v>
      </c>
      <c r="O85" s="55">
        <f>'9'!O85+'9'!P85</f>
        <v>530</v>
      </c>
      <c r="P85" s="66">
        <f t="shared" si="12"/>
        <v>0.1968065354623097</v>
      </c>
      <c r="Q85" s="55">
        <f t="shared" si="13"/>
        <v>1328</v>
      </c>
      <c r="R85" s="66">
        <f t="shared" si="14"/>
        <v>0.49313033791310806</v>
      </c>
    </row>
    <row r="86" spans="1:18" s="4" customFormat="1" ht="11.25" x14ac:dyDescent="0.2">
      <c r="A86" s="71" t="s">
        <v>110</v>
      </c>
      <c r="B86" s="98" t="s">
        <v>570</v>
      </c>
      <c r="C86" s="177">
        <v>2.4</v>
      </c>
      <c r="D86" s="90">
        <f>'10'!C86</f>
        <v>320</v>
      </c>
      <c r="E86" s="90">
        <f>'10'!D86</f>
        <v>240</v>
      </c>
      <c r="F86" s="90">
        <f>'10'!E86</f>
        <v>560</v>
      </c>
      <c r="G86" s="55">
        <f>'5'!M86</f>
        <v>36</v>
      </c>
      <c r="H86" s="66">
        <f t="shared" si="8"/>
        <v>6.4285714285714279E-2</v>
      </c>
      <c r="I86" s="55">
        <f>'6'!H86</f>
        <v>32</v>
      </c>
      <c r="J86" s="66">
        <f t="shared" si="9"/>
        <v>5.7142857142857141E-2</v>
      </c>
      <c r="K86" s="16">
        <f>'7'!F86</f>
        <v>38</v>
      </c>
      <c r="L86" s="66">
        <f t="shared" si="10"/>
        <v>6.7857142857142852E-2</v>
      </c>
      <c r="M86" s="55">
        <f>'8'!M86</f>
        <v>40</v>
      </c>
      <c r="N86" s="66">
        <f t="shared" si="11"/>
        <v>7.1428571428571425E-2</v>
      </c>
      <c r="O86" s="55">
        <f>'9'!O86+'9'!P86</f>
        <v>32</v>
      </c>
      <c r="P86" s="66">
        <f t="shared" si="12"/>
        <v>5.7142857142857141E-2</v>
      </c>
      <c r="Q86" s="55">
        <f t="shared" si="13"/>
        <v>178</v>
      </c>
      <c r="R86" s="66">
        <f t="shared" si="14"/>
        <v>0.31785714285714284</v>
      </c>
    </row>
    <row r="87" spans="1:18" s="4" customFormat="1" ht="11.25" x14ac:dyDescent="0.2">
      <c r="A87" s="71" t="s">
        <v>111</v>
      </c>
      <c r="B87" s="98" t="s">
        <v>541</v>
      </c>
      <c r="C87" s="177">
        <v>2.1333333333333333</v>
      </c>
      <c r="D87" s="90">
        <f>'10'!C87</f>
        <v>1067</v>
      </c>
      <c r="E87" s="90">
        <f>'10'!D87</f>
        <v>482</v>
      </c>
      <c r="F87" s="90">
        <f>'10'!E87</f>
        <v>1549</v>
      </c>
      <c r="G87" s="55">
        <f>'5'!M87</f>
        <v>79</v>
      </c>
      <c r="H87" s="66">
        <f t="shared" si="8"/>
        <v>5.1000645577792124E-2</v>
      </c>
      <c r="I87" s="55">
        <f>'6'!H87</f>
        <v>42</v>
      </c>
      <c r="J87" s="66">
        <f t="shared" si="9"/>
        <v>2.711426726920594E-2</v>
      </c>
      <c r="K87" s="16">
        <f>'7'!F87</f>
        <v>0</v>
      </c>
      <c r="L87" s="66">
        <f t="shared" si="10"/>
        <v>0</v>
      </c>
      <c r="M87" s="55">
        <f>'8'!M87</f>
        <v>164</v>
      </c>
      <c r="N87" s="66">
        <f t="shared" si="11"/>
        <v>0.10587475790832795</v>
      </c>
      <c r="O87" s="55">
        <f>'9'!O87+'9'!P87</f>
        <v>97</v>
      </c>
      <c r="P87" s="66">
        <f t="shared" si="12"/>
        <v>6.2621045836023237E-2</v>
      </c>
      <c r="Q87" s="55">
        <f t="shared" si="13"/>
        <v>382</v>
      </c>
      <c r="R87" s="66">
        <f t="shared" si="14"/>
        <v>0.24661071659134925</v>
      </c>
    </row>
    <row r="88" spans="1:18" s="4" customFormat="1" ht="11.25" x14ac:dyDescent="0.2">
      <c r="A88" s="71" t="s">
        <v>112</v>
      </c>
      <c r="B88" s="98" t="s">
        <v>538</v>
      </c>
      <c r="C88" s="177">
        <v>2</v>
      </c>
      <c r="D88" s="90">
        <f>'10'!C88</f>
        <v>238</v>
      </c>
      <c r="E88" s="90">
        <f>'10'!D88</f>
        <v>245</v>
      </c>
      <c r="F88" s="90">
        <f>'10'!E88</f>
        <v>483</v>
      </c>
      <c r="G88" s="55">
        <f>'5'!M88</f>
        <v>79</v>
      </c>
      <c r="H88" s="66">
        <f t="shared" si="8"/>
        <v>0.16356107660455488</v>
      </c>
      <c r="I88" s="55">
        <f>'6'!H88</f>
        <v>0</v>
      </c>
      <c r="J88" s="66">
        <f t="shared" si="9"/>
        <v>0</v>
      </c>
      <c r="K88" s="16">
        <f>'7'!F88</f>
        <v>0</v>
      </c>
      <c r="L88" s="66">
        <f t="shared" si="10"/>
        <v>0</v>
      </c>
      <c r="M88" s="55">
        <f>'8'!M88</f>
        <v>112</v>
      </c>
      <c r="N88" s="66">
        <f t="shared" si="11"/>
        <v>0.2318840579710145</v>
      </c>
      <c r="O88" s="55">
        <f>'9'!O88+'9'!P88</f>
        <v>22</v>
      </c>
      <c r="P88" s="66">
        <f t="shared" si="12"/>
        <v>4.5548654244306416E-2</v>
      </c>
      <c r="Q88" s="55">
        <f t="shared" si="13"/>
        <v>213</v>
      </c>
      <c r="R88" s="66">
        <f t="shared" si="14"/>
        <v>0.44099378881987578</v>
      </c>
    </row>
    <row r="89" spans="1:18" s="4" customFormat="1" ht="11.25" x14ac:dyDescent="0.2">
      <c r="A89" s="72" t="s">
        <v>113</v>
      </c>
      <c r="B89" s="95" t="s">
        <v>563</v>
      </c>
      <c r="C89" s="175">
        <v>2.6666666666666665</v>
      </c>
      <c r="D89" s="90">
        <f>'10'!C89</f>
        <v>194</v>
      </c>
      <c r="E89" s="90">
        <f>'10'!D89</f>
        <v>114</v>
      </c>
      <c r="F89" s="90">
        <f>'10'!E89</f>
        <v>308</v>
      </c>
      <c r="G89" s="55">
        <f>'5'!M89</f>
        <v>19</v>
      </c>
      <c r="H89" s="66">
        <f t="shared" si="8"/>
        <v>6.1688311688311688E-2</v>
      </c>
      <c r="I89" s="55">
        <f>'6'!H89</f>
        <v>18</v>
      </c>
      <c r="J89" s="66">
        <f t="shared" si="9"/>
        <v>5.844155844155844E-2</v>
      </c>
      <c r="K89" s="16">
        <f>'7'!F89</f>
        <v>0</v>
      </c>
      <c r="L89" s="66">
        <f t="shared" si="10"/>
        <v>0</v>
      </c>
      <c r="M89" s="55">
        <f>'8'!M89</f>
        <v>56</v>
      </c>
      <c r="N89" s="66">
        <f t="shared" si="11"/>
        <v>0.18181818181818182</v>
      </c>
      <c r="O89" s="55">
        <f>'9'!O89+'9'!P89</f>
        <v>95</v>
      </c>
      <c r="P89" s="66">
        <f t="shared" si="12"/>
        <v>0.30844155844155846</v>
      </c>
      <c r="Q89" s="55">
        <f t="shared" si="13"/>
        <v>188</v>
      </c>
      <c r="R89" s="66">
        <f t="shared" si="14"/>
        <v>0.61038961038961037</v>
      </c>
    </row>
    <row r="90" spans="1:18" s="4" customFormat="1" ht="11.25" x14ac:dyDescent="0.2">
      <c r="A90" s="72" t="s">
        <v>114</v>
      </c>
      <c r="B90" s="95" t="s">
        <v>563</v>
      </c>
      <c r="C90" s="175">
        <v>2.6666666666666665</v>
      </c>
      <c r="D90" s="90">
        <f>'10'!C90</f>
        <v>239</v>
      </c>
      <c r="E90" s="90">
        <f>'10'!D90</f>
        <v>93</v>
      </c>
      <c r="F90" s="90">
        <f>'10'!E90</f>
        <v>332</v>
      </c>
      <c r="G90" s="55">
        <f>'5'!M90</f>
        <v>27</v>
      </c>
      <c r="H90" s="66">
        <f t="shared" si="8"/>
        <v>8.1325301204819275E-2</v>
      </c>
      <c r="I90" s="55">
        <f>'6'!H90</f>
        <v>0</v>
      </c>
      <c r="J90" s="66">
        <f t="shared" si="9"/>
        <v>0</v>
      </c>
      <c r="K90" s="16">
        <f>'7'!F90</f>
        <v>20</v>
      </c>
      <c r="L90" s="66">
        <f t="shared" si="10"/>
        <v>6.0240963855421686E-2</v>
      </c>
      <c r="M90" s="55">
        <f>'8'!M90</f>
        <v>63</v>
      </c>
      <c r="N90" s="66">
        <f t="shared" si="11"/>
        <v>0.18975903614457831</v>
      </c>
      <c r="O90" s="55">
        <f>'9'!O90+'9'!P90</f>
        <v>64</v>
      </c>
      <c r="P90" s="66">
        <f t="shared" si="12"/>
        <v>0.19277108433734941</v>
      </c>
      <c r="Q90" s="55">
        <f t="shared" si="13"/>
        <v>174</v>
      </c>
      <c r="R90" s="66">
        <f t="shared" si="14"/>
        <v>0.52409638554216864</v>
      </c>
    </row>
    <row r="91" spans="1:18" s="4" customFormat="1" ht="11.25" x14ac:dyDescent="0.2">
      <c r="A91" s="72" t="s">
        <v>115</v>
      </c>
      <c r="B91" s="95" t="s">
        <v>537</v>
      </c>
      <c r="C91" s="175">
        <v>3.0666666666666669</v>
      </c>
      <c r="D91" s="90">
        <f>'10'!C91</f>
        <v>287</v>
      </c>
      <c r="E91" s="90">
        <f>'10'!D91</f>
        <v>138</v>
      </c>
      <c r="F91" s="90">
        <f>'10'!E91</f>
        <v>425</v>
      </c>
      <c r="G91" s="55">
        <f>'5'!M91</f>
        <v>33</v>
      </c>
      <c r="H91" s="66">
        <f t="shared" si="8"/>
        <v>7.7647058823529416E-2</v>
      </c>
      <c r="I91" s="55">
        <f>'6'!H91</f>
        <v>17</v>
      </c>
      <c r="J91" s="66">
        <f t="shared" si="9"/>
        <v>0.04</v>
      </c>
      <c r="K91" s="16">
        <f>'7'!F91</f>
        <v>0</v>
      </c>
      <c r="L91" s="66">
        <f t="shared" si="10"/>
        <v>0</v>
      </c>
      <c r="M91" s="55">
        <f>'8'!M91</f>
        <v>45</v>
      </c>
      <c r="N91" s="66">
        <f t="shared" si="11"/>
        <v>0.10588235294117647</v>
      </c>
      <c r="O91" s="55">
        <f>'9'!O91+'9'!P91</f>
        <v>14</v>
      </c>
      <c r="P91" s="66">
        <f t="shared" si="12"/>
        <v>3.2941176470588238E-2</v>
      </c>
      <c r="Q91" s="55">
        <f t="shared" si="13"/>
        <v>109</v>
      </c>
      <c r="R91" s="66">
        <f t="shared" si="14"/>
        <v>0.25647058823529412</v>
      </c>
    </row>
    <row r="92" spans="1:18" s="4" customFormat="1" ht="11.25" x14ac:dyDescent="0.2">
      <c r="A92" s="72" t="s">
        <v>116</v>
      </c>
      <c r="B92" s="95" t="s">
        <v>587</v>
      </c>
      <c r="C92" s="175">
        <v>3.0666666666666669</v>
      </c>
      <c r="D92" s="90">
        <f>'10'!C92</f>
        <v>564</v>
      </c>
      <c r="E92" s="90">
        <f>'10'!D92</f>
        <v>533</v>
      </c>
      <c r="F92" s="90">
        <f>'10'!E92</f>
        <v>1097</v>
      </c>
      <c r="G92" s="55">
        <f>'5'!M92</f>
        <v>188</v>
      </c>
      <c r="H92" s="66">
        <f t="shared" si="8"/>
        <v>0.17137648131267091</v>
      </c>
      <c r="I92" s="55">
        <f>'6'!H92</f>
        <v>33</v>
      </c>
      <c r="J92" s="66">
        <f t="shared" si="9"/>
        <v>3.00820419325433E-2</v>
      </c>
      <c r="K92" s="16">
        <f>'7'!F92</f>
        <v>0</v>
      </c>
      <c r="L92" s="66">
        <f t="shared" si="10"/>
        <v>0</v>
      </c>
      <c r="M92" s="55">
        <f>'8'!M92</f>
        <v>230</v>
      </c>
      <c r="N92" s="66">
        <f t="shared" si="11"/>
        <v>0.20966271649954421</v>
      </c>
      <c r="O92" s="55">
        <f>'9'!O92+'9'!P92</f>
        <v>172</v>
      </c>
      <c r="P92" s="66">
        <f t="shared" si="12"/>
        <v>0.15679124886052873</v>
      </c>
      <c r="Q92" s="55">
        <f t="shared" si="13"/>
        <v>623</v>
      </c>
      <c r="R92" s="66">
        <f t="shared" si="14"/>
        <v>0.56791248860528709</v>
      </c>
    </row>
    <row r="93" spans="1:18" s="4" customFormat="1" ht="11.25" x14ac:dyDescent="0.2">
      <c r="A93" s="69" t="s">
        <v>117</v>
      </c>
      <c r="B93" s="96" t="s">
        <v>540</v>
      </c>
      <c r="C93" s="176">
        <v>1.3333333333333333</v>
      </c>
      <c r="D93" s="90">
        <f>'10'!C93</f>
        <v>2855</v>
      </c>
      <c r="E93" s="90">
        <f>'10'!D93</f>
        <v>2102</v>
      </c>
      <c r="F93" s="90">
        <f>'10'!E93</f>
        <v>4957</v>
      </c>
      <c r="G93" s="55">
        <f>'5'!M93</f>
        <v>208</v>
      </c>
      <c r="H93" s="66">
        <f t="shared" si="8"/>
        <v>4.1960863425458947E-2</v>
      </c>
      <c r="I93" s="55">
        <f>'6'!H93</f>
        <v>15</v>
      </c>
      <c r="J93" s="66">
        <f t="shared" si="9"/>
        <v>3.0260238047205971E-3</v>
      </c>
      <c r="K93" s="16">
        <f>'7'!F93</f>
        <v>0</v>
      </c>
      <c r="L93" s="66">
        <f t="shared" si="10"/>
        <v>0</v>
      </c>
      <c r="M93" s="55">
        <f>'8'!M93</f>
        <v>670</v>
      </c>
      <c r="N93" s="66">
        <f t="shared" si="11"/>
        <v>0.13516239661085333</v>
      </c>
      <c r="O93" s="55">
        <f>'9'!O93+'9'!P93</f>
        <v>576</v>
      </c>
      <c r="P93" s="66">
        <f t="shared" si="12"/>
        <v>0.11619931410127093</v>
      </c>
      <c r="Q93" s="55">
        <f t="shared" si="13"/>
        <v>1469</v>
      </c>
      <c r="R93" s="66">
        <f t="shared" si="14"/>
        <v>0.29634859794230384</v>
      </c>
    </row>
    <row r="94" spans="1:18" s="4" customFormat="1" ht="11.25" x14ac:dyDescent="0.2">
      <c r="A94" s="71" t="s">
        <v>118</v>
      </c>
      <c r="B94" s="98" t="s">
        <v>546</v>
      </c>
      <c r="C94" s="177">
        <v>2.0666666666666669</v>
      </c>
      <c r="D94" s="90">
        <f>'10'!C94</f>
        <v>1090</v>
      </c>
      <c r="E94" s="90">
        <f>'10'!D94</f>
        <v>519</v>
      </c>
      <c r="F94" s="90">
        <f>'10'!E94</f>
        <v>1609</v>
      </c>
      <c r="G94" s="55">
        <f>'5'!M94</f>
        <v>0</v>
      </c>
      <c r="H94" s="66">
        <f t="shared" si="8"/>
        <v>0</v>
      </c>
      <c r="I94" s="55">
        <f>'6'!H94</f>
        <v>150</v>
      </c>
      <c r="J94" s="66">
        <f t="shared" si="9"/>
        <v>9.3225605966438779E-2</v>
      </c>
      <c r="K94" s="16">
        <f>'7'!F94</f>
        <v>0</v>
      </c>
      <c r="L94" s="66">
        <f t="shared" si="10"/>
        <v>0</v>
      </c>
      <c r="M94" s="55">
        <f>'8'!M94</f>
        <v>133</v>
      </c>
      <c r="N94" s="66">
        <f t="shared" si="11"/>
        <v>8.2660037290242391E-2</v>
      </c>
      <c r="O94" s="55">
        <f>'9'!O94+'9'!P94</f>
        <v>96</v>
      </c>
      <c r="P94" s="66">
        <f t="shared" si="12"/>
        <v>5.966438781852082E-2</v>
      </c>
      <c r="Q94" s="55">
        <f t="shared" si="13"/>
        <v>379</v>
      </c>
      <c r="R94" s="66">
        <f t="shared" si="14"/>
        <v>0.23555003107520198</v>
      </c>
    </row>
    <row r="95" spans="1:18" s="4" customFormat="1" ht="11.25" x14ac:dyDescent="0.2">
      <c r="A95" s="69" t="s">
        <v>119</v>
      </c>
      <c r="B95" s="96" t="s">
        <v>549</v>
      </c>
      <c r="C95" s="176">
        <v>1.2666666666666666</v>
      </c>
      <c r="D95" s="90">
        <f>'10'!C95</f>
        <v>1425</v>
      </c>
      <c r="E95" s="90">
        <f>'10'!D95</f>
        <v>1000</v>
      </c>
      <c r="F95" s="90">
        <f>'10'!E95</f>
        <v>2425</v>
      </c>
      <c r="G95" s="55">
        <f>'5'!M95</f>
        <v>0</v>
      </c>
      <c r="H95" s="66">
        <f t="shared" si="8"/>
        <v>0</v>
      </c>
      <c r="I95" s="55">
        <f>'6'!H95</f>
        <v>0</v>
      </c>
      <c r="J95" s="66">
        <f t="shared" si="9"/>
        <v>0</v>
      </c>
      <c r="K95" s="16">
        <f>'7'!F95</f>
        <v>0</v>
      </c>
      <c r="L95" s="66">
        <f t="shared" si="10"/>
        <v>0</v>
      </c>
      <c r="M95" s="55">
        <f>'8'!M95</f>
        <v>308</v>
      </c>
      <c r="N95" s="66">
        <f t="shared" si="11"/>
        <v>0.12701030927835052</v>
      </c>
      <c r="O95" s="55">
        <f>'9'!O95+'9'!P95</f>
        <v>429</v>
      </c>
      <c r="P95" s="66">
        <f t="shared" si="12"/>
        <v>0.17690721649484537</v>
      </c>
      <c r="Q95" s="55">
        <f t="shared" si="13"/>
        <v>737</v>
      </c>
      <c r="R95" s="66">
        <f t="shared" si="14"/>
        <v>0.30391752577319586</v>
      </c>
    </row>
    <row r="96" spans="1:18" s="4" customFormat="1" ht="11.25" x14ac:dyDescent="0.2">
      <c r="A96" s="71" t="s">
        <v>120</v>
      </c>
      <c r="B96" s="98" t="s">
        <v>546</v>
      </c>
      <c r="C96" s="177">
        <v>2.0666666666666669</v>
      </c>
      <c r="D96" s="90">
        <f>'10'!C96</f>
        <v>556</v>
      </c>
      <c r="E96" s="90">
        <f>'10'!D96</f>
        <v>423</v>
      </c>
      <c r="F96" s="90">
        <f>'10'!E96</f>
        <v>979</v>
      </c>
      <c r="G96" s="55">
        <f>'5'!M96</f>
        <v>153</v>
      </c>
      <c r="H96" s="66">
        <f t="shared" si="8"/>
        <v>0.15628192032686414</v>
      </c>
      <c r="I96" s="55">
        <f>'6'!H96</f>
        <v>20</v>
      </c>
      <c r="J96" s="66">
        <f t="shared" si="9"/>
        <v>2.0429009193054137E-2</v>
      </c>
      <c r="K96" s="16">
        <f>'7'!F96</f>
        <v>0</v>
      </c>
      <c r="L96" s="66">
        <f t="shared" si="10"/>
        <v>0</v>
      </c>
      <c r="M96" s="55">
        <f>'8'!M96</f>
        <v>104</v>
      </c>
      <c r="N96" s="66">
        <f t="shared" si="11"/>
        <v>0.10623084780388151</v>
      </c>
      <c r="O96" s="55">
        <f>'9'!O96+'9'!P96</f>
        <v>64</v>
      </c>
      <c r="P96" s="66">
        <f t="shared" si="12"/>
        <v>6.537282941777324E-2</v>
      </c>
      <c r="Q96" s="55">
        <f t="shared" si="13"/>
        <v>341</v>
      </c>
      <c r="R96" s="66">
        <f t="shared" si="14"/>
        <v>0.34831460674157305</v>
      </c>
    </row>
    <row r="97" spans="1:18" s="4" customFormat="1" ht="11.25" x14ac:dyDescent="0.2">
      <c r="A97" s="70" t="s">
        <v>121</v>
      </c>
      <c r="B97" s="97" t="s">
        <v>588</v>
      </c>
      <c r="C97" s="178">
        <v>3.3333333333333335</v>
      </c>
      <c r="D97" s="90">
        <f>'10'!C97</f>
        <v>115</v>
      </c>
      <c r="E97" s="90">
        <f>'10'!D97</f>
        <v>120</v>
      </c>
      <c r="F97" s="90">
        <f>'10'!E97</f>
        <v>235</v>
      </c>
      <c r="G97" s="55">
        <f>'5'!M97</f>
        <v>19</v>
      </c>
      <c r="H97" s="66">
        <f t="shared" si="8"/>
        <v>8.085106382978724E-2</v>
      </c>
      <c r="I97" s="55">
        <f>'6'!H97</f>
        <v>0</v>
      </c>
      <c r="J97" s="66">
        <f t="shared" si="9"/>
        <v>0</v>
      </c>
      <c r="K97" s="16">
        <f>'7'!F97</f>
        <v>0</v>
      </c>
      <c r="L97" s="66">
        <f t="shared" si="10"/>
        <v>0</v>
      </c>
      <c r="M97" s="55">
        <f>'8'!M97</f>
        <v>20</v>
      </c>
      <c r="N97" s="66">
        <f t="shared" si="11"/>
        <v>8.5106382978723402E-2</v>
      </c>
      <c r="O97" s="55">
        <f>'9'!O97+'9'!P97</f>
        <v>35</v>
      </c>
      <c r="P97" s="66">
        <f t="shared" si="12"/>
        <v>0.14893617021276595</v>
      </c>
      <c r="Q97" s="55">
        <f t="shared" si="13"/>
        <v>74</v>
      </c>
      <c r="R97" s="66">
        <f t="shared" si="14"/>
        <v>0.31489361702127661</v>
      </c>
    </row>
    <row r="98" spans="1:18" s="4" customFormat="1" ht="11.25" x14ac:dyDescent="0.2">
      <c r="A98" s="71" t="s">
        <v>122</v>
      </c>
      <c r="B98" s="98" t="s">
        <v>574</v>
      </c>
      <c r="C98" s="177">
        <v>1.9333333333333333</v>
      </c>
      <c r="D98" s="90">
        <f>'10'!C98</f>
        <v>191</v>
      </c>
      <c r="E98" s="90">
        <f>'10'!D98</f>
        <v>168</v>
      </c>
      <c r="F98" s="90">
        <f>'10'!E98</f>
        <v>359</v>
      </c>
      <c r="G98" s="55">
        <f>'5'!M98</f>
        <v>19</v>
      </c>
      <c r="H98" s="66">
        <f t="shared" si="8"/>
        <v>5.2924791086350974E-2</v>
      </c>
      <c r="I98" s="55">
        <f>'6'!H98</f>
        <v>17</v>
      </c>
      <c r="J98" s="66">
        <f t="shared" si="9"/>
        <v>4.7353760445682451E-2</v>
      </c>
      <c r="K98" s="16">
        <f>'7'!F98</f>
        <v>0</v>
      </c>
      <c r="L98" s="66">
        <f t="shared" si="10"/>
        <v>0</v>
      </c>
      <c r="M98" s="55">
        <f>'8'!M98</f>
        <v>36</v>
      </c>
      <c r="N98" s="66">
        <f t="shared" si="11"/>
        <v>0.10027855153203342</v>
      </c>
      <c r="O98" s="55">
        <f>'9'!O98+'9'!P98</f>
        <v>53</v>
      </c>
      <c r="P98" s="66">
        <f t="shared" si="12"/>
        <v>0.14763231197771587</v>
      </c>
      <c r="Q98" s="55">
        <f t="shared" si="13"/>
        <v>125</v>
      </c>
      <c r="R98" s="66">
        <f t="shared" si="14"/>
        <v>0.34818941504178275</v>
      </c>
    </row>
    <row r="99" spans="1:18" s="4" customFormat="1" ht="11.25" x14ac:dyDescent="0.2">
      <c r="A99" s="72" t="s">
        <v>123</v>
      </c>
      <c r="B99" s="95" t="s">
        <v>545</v>
      </c>
      <c r="C99" s="175">
        <v>2.9333333333333331</v>
      </c>
      <c r="D99" s="90">
        <f>'10'!C99</f>
        <v>223</v>
      </c>
      <c r="E99" s="90">
        <f>'10'!D99</f>
        <v>110</v>
      </c>
      <c r="F99" s="90">
        <f>'10'!E99</f>
        <v>333</v>
      </c>
      <c r="G99" s="55">
        <f>'5'!M99</f>
        <v>0</v>
      </c>
      <c r="H99" s="66">
        <f t="shared" si="8"/>
        <v>0</v>
      </c>
      <c r="I99" s="55">
        <f>'6'!H99</f>
        <v>25</v>
      </c>
      <c r="J99" s="66">
        <f t="shared" si="9"/>
        <v>7.5075075075075076E-2</v>
      </c>
      <c r="K99" s="16">
        <f>'7'!F99</f>
        <v>0</v>
      </c>
      <c r="L99" s="66">
        <f t="shared" si="10"/>
        <v>0</v>
      </c>
      <c r="M99" s="55">
        <f>'8'!M99</f>
        <v>54</v>
      </c>
      <c r="N99" s="66">
        <f t="shared" si="11"/>
        <v>0.16216216216216217</v>
      </c>
      <c r="O99" s="55">
        <f>'9'!O99+'9'!P99</f>
        <v>34</v>
      </c>
      <c r="P99" s="66">
        <f t="shared" si="12"/>
        <v>0.1021021021021021</v>
      </c>
      <c r="Q99" s="55">
        <f t="shared" si="13"/>
        <v>113</v>
      </c>
      <c r="R99" s="66">
        <f t="shared" si="14"/>
        <v>0.33933933933933935</v>
      </c>
    </row>
    <row r="100" spans="1:18" s="4" customFormat="1" ht="11.25" x14ac:dyDescent="0.2">
      <c r="A100" s="71" t="s">
        <v>124</v>
      </c>
      <c r="B100" s="98" t="s">
        <v>546</v>
      </c>
      <c r="C100" s="177">
        <v>2.0666666666666669</v>
      </c>
      <c r="D100" s="90">
        <f>'10'!C100</f>
        <v>1729</v>
      </c>
      <c r="E100" s="90">
        <f>'10'!D100</f>
        <v>958</v>
      </c>
      <c r="F100" s="90">
        <f>'10'!E100</f>
        <v>2687</v>
      </c>
      <c r="G100" s="55">
        <f>'5'!M100</f>
        <v>0</v>
      </c>
      <c r="H100" s="66">
        <f t="shared" si="8"/>
        <v>0</v>
      </c>
      <c r="I100" s="55">
        <f>'6'!H100</f>
        <v>28</v>
      </c>
      <c r="J100" s="66">
        <f t="shared" si="9"/>
        <v>1.042054335690361E-2</v>
      </c>
      <c r="K100" s="16">
        <f>'7'!F100</f>
        <v>0</v>
      </c>
      <c r="L100" s="66">
        <f t="shared" si="10"/>
        <v>0</v>
      </c>
      <c r="M100" s="55">
        <f>'8'!M100</f>
        <v>208</v>
      </c>
      <c r="N100" s="66">
        <f t="shared" si="11"/>
        <v>7.7409750651283957E-2</v>
      </c>
      <c r="O100" s="55">
        <f>'9'!O100+'9'!P100</f>
        <v>286</v>
      </c>
      <c r="P100" s="66">
        <f t="shared" si="12"/>
        <v>0.10643840714551545</v>
      </c>
      <c r="Q100" s="55">
        <f t="shared" si="13"/>
        <v>522</v>
      </c>
      <c r="R100" s="66">
        <f t="shared" si="14"/>
        <v>0.19426870115370301</v>
      </c>
    </row>
    <row r="101" spans="1:18" s="4" customFormat="1" ht="11.25" x14ac:dyDescent="0.2">
      <c r="A101" s="71" t="s">
        <v>125</v>
      </c>
      <c r="B101" s="98" t="s">
        <v>575</v>
      </c>
      <c r="C101" s="177">
        <v>2.2000000000000002</v>
      </c>
      <c r="D101" s="90">
        <f>'10'!C101</f>
        <v>891</v>
      </c>
      <c r="E101" s="90">
        <f>'10'!D101</f>
        <v>533</v>
      </c>
      <c r="F101" s="90">
        <f>'10'!E101</f>
        <v>1424</v>
      </c>
      <c r="G101" s="55">
        <f>'5'!M101</f>
        <v>54</v>
      </c>
      <c r="H101" s="66">
        <f t="shared" si="8"/>
        <v>3.7921348314606744E-2</v>
      </c>
      <c r="I101" s="55">
        <f>'6'!H101</f>
        <v>39</v>
      </c>
      <c r="J101" s="66">
        <f t="shared" si="9"/>
        <v>2.7387640449438203E-2</v>
      </c>
      <c r="K101" s="16">
        <f>'7'!F101</f>
        <v>0</v>
      </c>
      <c r="L101" s="66">
        <f t="shared" si="10"/>
        <v>0</v>
      </c>
      <c r="M101" s="55">
        <f>'8'!M101</f>
        <v>196</v>
      </c>
      <c r="N101" s="66">
        <f t="shared" si="11"/>
        <v>0.13764044943820225</v>
      </c>
      <c r="O101" s="55">
        <f>'9'!O101+'9'!P101</f>
        <v>220</v>
      </c>
      <c r="P101" s="66">
        <f t="shared" si="12"/>
        <v>0.1544943820224719</v>
      </c>
      <c r="Q101" s="55">
        <f t="shared" si="13"/>
        <v>509</v>
      </c>
      <c r="R101" s="66">
        <f t="shared" si="14"/>
        <v>0.3574438202247191</v>
      </c>
    </row>
    <row r="102" spans="1:18" s="4" customFormat="1" ht="11.25" x14ac:dyDescent="0.2">
      <c r="A102" s="70" t="s">
        <v>126</v>
      </c>
      <c r="B102" s="97" t="s">
        <v>589</v>
      </c>
      <c r="C102" s="178">
        <v>3.1333333333333333</v>
      </c>
      <c r="D102" s="90">
        <f>'10'!C102</f>
        <v>375</v>
      </c>
      <c r="E102" s="90">
        <f>'10'!D102</f>
        <v>269</v>
      </c>
      <c r="F102" s="90">
        <f>'10'!E102</f>
        <v>644</v>
      </c>
      <c r="G102" s="55">
        <f>'5'!M102</f>
        <v>9</v>
      </c>
      <c r="H102" s="66">
        <f t="shared" si="8"/>
        <v>1.3975155279503106E-2</v>
      </c>
      <c r="I102" s="55">
        <f>'6'!H102</f>
        <v>65</v>
      </c>
      <c r="J102" s="66">
        <f t="shared" si="9"/>
        <v>0.10093167701863354</v>
      </c>
      <c r="K102" s="16">
        <f>'7'!F102</f>
        <v>0</v>
      </c>
      <c r="L102" s="66">
        <f t="shared" si="10"/>
        <v>0</v>
      </c>
      <c r="M102" s="55">
        <f>'8'!M102</f>
        <v>72</v>
      </c>
      <c r="N102" s="66">
        <f t="shared" si="11"/>
        <v>0.11180124223602485</v>
      </c>
      <c r="O102" s="55">
        <f>'9'!O102+'9'!P102</f>
        <v>173</v>
      </c>
      <c r="P102" s="66">
        <f t="shared" si="12"/>
        <v>0.26863354037267079</v>
      </c>
      <c r="Q102" s="55">
        <f t="shared" si="13"/>
        <v>319</v>
      </c>
      <c r="R102" s="66">
        <f t="shared" si="14"/>
        <v>0.49534161490683232</v>
      </c>
    </row>
    <row r="103" spans="1:18" s="4" customFormat="1" ht="11.25" x14ac:dyDescent="0.2">
      <c r="A103" s="70" t="s">
        <v>127</v>
      </c>
      <c r="B103" s="97" t="s">
        <v>565</v>
      </c>
      <c r="C103" s="178">
        <v>3.5333333333333332</v>
      </c>
      <c r="D103" s="90">
        <f>'10'!C103</f>
        <v>1059</v>
      </c>
      <c r="E103" s="90">
        <f>'10'!D103</f>
        <v>717</v>
      </c>
      <c r="F103" s="90">
        <f>'10'!E103</f>
        <v>1776</v>
      </c>
      <c r="G103" s="55">
        <f>'5'!M103</f>
        <v>205</v>
      </c>
      <c r="H103" s="66">
        <f t="shared" si="8"/>
        <v>0.11542792792792793</v>
      </c>
      <c r="I103" s="55">
        <f>'6'!H103</f>
        <v>43</v>
      </c>
      <c r="J103" s="66">
        <f t="shared" si="9"/>
        <v>2.4211711711711711E-2</v>
      </c>
      <c r="K103" s="16">
        <f>'7'!F103</f>
        <v>0</v>
      </c>
      <c r="L103" s="66">
        <f t="shared" si="10"/>
        <v>0</v>
      </c>
      <c r="M103" s="55">
        <f>'8'!M103</f>
        <v>262</v>
      </c>
      <c r="N103" s="66">
        <f t="shared" si="11"/>
        <v>0.14752252252252251</v>
      </c>
      <c r="O103" s="55">
        <f>'9'!O103+'9'!P103</f>
        <v>154</v>
      </c>
      <c r="P103" s="66">
        <f t="shared" si="12"/>
        <v>8.6711711711711714E-2</v>
      </c>
      <c r="Q103" s="55">
        <f t="shared" si="13"/>
        <v>664</v>
      </c>
      <c r="R103" s="66">
        <f t="shared" si="14"/>
        <v>0.37387387387387389</v>
      </c>
    </row>
    <row r="104" spans="1:18" s="4" customFormat="1" ht="11.25" x14ac:dyDescent="0.2">
      <c r="A104" s="72" t="s">
        <v>128</v>
      </c>
      <c r="B104" s="95" t="s">
        <v>551</v>
      </c>
      <c r="C104" s="175">
        <v>2.8</v>
      </c>
      <c r="D104" s="90">
        <f>'10'!C104</f>
        <v>595</v>
      </c>
      <c r="E104" s="90">
        <f>'10'!D104</f>
        <v>370</v>
      </c>
      <c r="F104" s="90">
        <f>'10'!E104</f>
        <v>965</v>
      </c>
      <c r="G104" s="55">
        <f>'5'!M104</f>
        <v>0</v>
      </c>
      <c r="H104" s="66">
        <f t="shared" si="8"/>
        <v>0</v>
      </c>
      <c r="I104" s="55">
        <f>'6'!H104</f>
        <v>16</v>
      </c>
      <c r="J104" s="66">
        <f t="shared" si="9"/>
        <v>1.6580310880829015E-2</v>
      </c>
      <c r="K104" s="16">
        <f>'7'!F104</f>
        <v>0</v>
      </c>
      <c r="L104" s="66">
        <f t="shared" si="10"/>
        <v>0</v>
      </c>
      <c r="M104" s="55">
        <f>'8'!M104</f>
        <v>147</v>
      </c>
      <c r="N104" s="66">
        <f t="shared" si="11"/>
        <v>0.15233160621761657</v>
      </c>
      <c r="O104" s="55">
        <f>'9'!O104+'9'!P104</f>
        <v>30</v>
      </c>
      <c r="P104" s="66">
        <f t="shared" si="12"/>
        <v>3.1088082901554404E-2</v>
      </c>
      <c r="Q104" s="55">
        <f t="shared" si="13"/>
        <v>193</v>
      </c>
      <c r="R104" s="66">
        <f t="shared" si="14"/>
        <v>0.2</v>
      </c>
    </row>
    <row r="105" spans="1:18" s="4" customFormat="1" ht="11.25" x14ac:dyDescent="0.2">
      <c r="A105" s="71" t="s">
        <v>129</v>
      </c>
      <c r="B105" s="98" t="s">
        <v>538</v>
      </c>
      <c r="C105" s="177">
        <v>2</v>
      </c>
      <c r="D105" s="90">
        <f>'10'!C105</f>
        <v>239</v>
      </c>
      <c r="E105" s="90">
        <f>'10'!D105</f>
        <v>73</v>
      </c>
      <c r="F105" s="90">
        <f>'10'!E105</f>
        <v>312</v>
      </c>
      <c r="G105" s="55">
        <f>'5'!M105</f>
        <v>27</v>
      </c>
      <c r="H105" s="66">
        <f t="shared" si="8"/>
        <v>8.6538461538461536E-2</v>
      </c>
      <c r="I105" s="55">
        <f>'6'!H105</f>
        <v>0</v>
      </c>
      <c r="J105" s="66">
        <f t="shared" si="9"/>
        <v>0</v>
      </c>
      <c r="K105" s="16">
        <f>'7'!F105</f>
        <v>0</v>
      </c>
      <c r="L105" s="66">
        <f t="shared" si="10"/>
        <v>0</v>
      </c>
      <c r="M105" s="55">
        <f>'8'!M105</f>
        <v>48</v>
      </c>
      <c r="N105" s="66">
        <f t="shared" si="11"/>
        <v>0.15384615384615385</v>
      </c>
      <c r="O105" s="55">
        <f>'9'!O105+'9'!P105</f>
        <v>0</v>
      </c>
      <c r="P105" s="66">
        <f t="shared" si="12"/>
        <v>0</v>
      </c>
      <c r="Q105" s="55">
        <f t="shared" si="13"/>
        <v>75</v>
      </c>
      <c r="R105" s="66">
        <f t="shared" si="14"/>
        <v>0.24038461538461539</v>
      </c>
    </row>
    <row r="106" spans="1:18" s="4" customFormat="1" ht="11.25" x14ac:dyDescent="0.2">
      <c r="A106" s="72" t="s">
        <v>130</v>
      </c>
      <c r="B106" s="95" t="s">
        <v>547</v>
      </c>
      <c r="C106" s="175">
        <v>2.5333333333333332</v>
      </c>
      <c r="D106" s="90">
        <f>'10'!C106</f>
        <v>1243</v>
      </c>
      <c r="E106" s="90">
        <f>'10'!D106</f>
        <v>862</v>
      </c>
      <c r="F106" s="90">
        <f>'10'!E106</f>
        <v>2105</v>
      </c>
      <c r="G106" s="55">
        <f>'5'!M106</f>
        <v>74</v>
      </c>
      <c r="H106" s="66">
        <f t="shared" si="8"/>
        <v>3.5154394299287413E-2</v>
      </c>
      <c r="I106" s="55">
        <f>'6'!H106</f>
        <v>19</v>
      </c>
      <c r="J106" s="66">
        <f t="shared" si="9"/>
        <v>9.026128266033254E-3</v>
      </c>
      <c r="K106" s="16">
        <f>'7'!F106</f>
        <v>0</v>
      </c>
      <c r="L106" s="66">
        <f t="shared" si="10"/>
        <v>0</v>
      </c>
      <c r="M106" s="55">
        <f>'8'!M106</f>
        <v>207</v>
      </c>
      <c r="N106" s="66">
        <f t="shared" si="11"/>
        <v>9.8337292161520193E-2</v>
      </c>
      <c r="O106" s="55">
        <f>'9'!O106+'9'!P106</f>
        <v>214</v>
      </c>
      <c r="P106" s="66">
        <f t="shared" si="12"/>
        <v>0.1016627078384798</v>
      </c>
      <c r="Q106" s="55">
        <f t="shared" si="13"/>
        <v>514</v>
      </c>
      <c r="R106" s="66">
        <f t="shared" si="14"/>
        <v>0.24418052256532066</v>
      </c>
    </row>
    <row r="107" spans="1:18" s="4" customFormat="1" ht="11.25" x14ac:dyDescent="0.2">
      <c r="A107" s="70" t="s">
        <v>131</v>
      </c>
      <c r="B107" s="97" t="s">
        <v>542</v>
      </c>
      <c r="C107" s="178">
        <v>3.4</v>
      </c>
      <c r="D107" s="90">
        <f>'10'!C107</f>
        <v>654</v>
      </c>
      <c r="E107" s="90">
        <f>'10'!D107</f>
        <v>450</v>
      </c>
      <c r="F107" s="90">
        <f>'10'!E107</f>
        <v>1104</v>
      </c>
      <c r="G107" s="55">
        <f>'5'!M107</f>
        <v>36</v>
      </c>
      <c r="H107" s="66">
        <f t="shared" si="8"/>
        <v>3.2608695652173912E-2</v>
      </c>
      <c r="I107" s="55">
        <f>'6'!H107</f>
        <v>55</v>
      </c>
      <c r="J107" s="66">
        <f t="shared" si="9"/>
        <v>4.9818840579710144E-2</v>
      </c>
      <c r="K107" s="16">
        <f>'7'!F107</f>
        <v>60</v>
      </c>
      <c r="L107" s="66">
        <f t="shared" si="10"/>
        <v>5.434782608695652E-2</v>
      </c>
      <c r="M107" s="55">
        <f>'8'!M107</f>
        <v>129</v>
      </c>
      <c r="N107" s="66">
        <f t="shared" si="11"/>
        <v>0.11684782608695653</v>
      </c>
      <c r="O107" s="55">
        <f>'9'!O107+'9'!P107</f>
        <v>70</v>
      </c>
      <c r="P107" s="66">
        <f t="shared" si="12"/>
        <v>6.3405797101449279E-2</v>
      </c>
      <c r="Q107" s="55">
        <f t="shared" si="13"/>
        <v>350</v>
      </c>
      <c r="R107" s="66">
        <f t="shared" si="14"/>
        <v>0.3170289855072464</v>
      </c>
    </row>
    <row r="108" spans="1:18" s="4" customFormat="1" ht="11.25" x14ac:dyDescent="0.2">
      <c r="A108" s="72" t="s">
        <v>132</v>
      </c>
      <c r="B108" s="95" t="s">
        <v>568</v>
      </c>
      <c r="C108" s="175">
        <v>2.9333333333333331</v>
      </c>
      <c r="D108" s="90">
        <f>'10'!C108</f>
        <v>201</v>
      </c>
      <c r="E108" s="90">
        <f>'10'!D108</f>
        <v>154</v>
      </c>
      <c r="F108" s="90">
        <f>'10'!E108</f>
        <v>355</v>
      </c>
      <c r="G108" s="55">
        <f>'5'!M108</f>
        <v>31</v>
      </c>
      <c r="H108" s="66">
        <f t="shared" si="8"/>
        <v>8.7323943661971826E-2</v>
      </c>
      <c r="I108" s="55">
        <f>'6'!H108</f>
        <v>0</v>
      </c>
      <c r="J108" s="66">
        <f t="shared" si="9"/>
        <v>0</v>
      </c>
      <c r="K108" s="16">
        <f>'7'!F108</f>
        <v>0</v>
      </c>
      <c r="L108" s="66">
        <f t="shared" si="10"/>
        <v>0</v>
      </c>
      <c r="M108" s="55">
        <f>'8'!M108</f>
        <v>51</v>
      </c>
      <c r="N108" s="66">
        <f t="shared" si="11"/>
        <v>0.14366197183098592</v>
      </c>
      <c r="O108" s="55">
        <f>'9'!O108+'9'!P108</f>
        <v>38</v>
      </c>
      <c r="P108" s="66">
        <f t="shared" si="12"/>
        <v>0.10704225352112676</v>
      </c>
      <c r="Q108" s="55">
        <f t="shared" si="13"/>
        <v>120</v>
      </c>
      <c r="R108" s="66">
        <f t="shared" si="14"/>
        <v>0.3380281690140845</v>
      </c>
    </row>
    <row r="109" spans="1:18" s="4" customFormat="1" ht="11.25" x14ac:dyDescent="0.2">
      <c r="A109" s="69" t="s">
        <v>133</v>
      </c>
      <c r="B109" s="96" t="s">
        <v>572</v>
      </c>
      <c r="C109" s="176">
        <v>1.2</v>
      </c>
      <c r="D109" s="90">
        <f>'10'!C109</f>
        <v>1630</v>
      </c>
      <c r="E109" s="90">
        <f>'10'!D109</f>
        <v>1615</v>
      </c>
      <c r="F109" s="90">
        <f>'10'!E109</f>
        <v>3245</v>
      </c>
      <c r="G109" s="55">
        <f>'5'!M109</f>
        <v>0</v>
      </c>
      <c r="H109" s="66">
        <f t="shared" si="8"/>
        <v>0</v>
      </c>
      <c r="I109" s="55">
        <f>'6'!H109</f>
        <v>5</v>
      </c>
      <c r="J109" s="66">
        <f t="shared" si="9"/>
        <v>1.5408320493066256E-3</v>
      </c>
      <c r="K109" s="16">
        <f>'7'!F109</f>
        <v>0</v>
      </c>
      <c r="L109" s="66">
        <f t="shared" si="10"/>
        <v>0</v>
      </c>
      <c r="M109" s="55">
        <f>'8'!M109</f>
        <v>521</v>
      </c>
      <c r="N109" s="66">
        <f t="shared" si="11"/>
        <v>0.16055469953775039</v>
      </c>
      <c r="O109" s="55">
        <f>'9'!O109+'9'!P109</f>
        <v>378</v>
      </c>
      <c r="P109" s="66">
        <f t="shared" si="12"/>
        <v>0.11648690292758089</v>
      </c>
      <c r="Q109" s="55">
        <f t="shared" si="13"/>
        <v>904</v>
      </c>
      <c r="R109" s="66">
        <f t="shared" si="14"/>
        <v>0.27858243451463788</v>
      </c>
    </row>
    <row r="110" spans="1:18" s="4" customFormat="1" ht="11.25" x14ac:dyDescent="0.2">
      <c r="A110" s="70" t="s">
        <v>134</v>
      </c>
      <c r="B110" s="97" t="s">
        <v>590</v>
      </c>
      <c r="C110" s="178">
        <v>3.2666666666666666</v>
      </c>
      <c r="D110" s="90">
        <f>'10'!C110</f>
        <v>257</v>
      </c>
      <c r="E110" s="90">
        <f>'10'!D110</f>
        <v>270</v>
      </c>
      <c r="F110" s="90">
        <f>'10'!E110</f>
        <v>527</v>
      </c>
      <c r="G110" s="55">
        <f>'5'!M110</f>
        <v>39</v>
      </c>
      <c r="H110" s="66">
        <f t="shared" si="8"/>
        <v>7.4003795066413663E-2</v>
      </c>
      <c r="I110" s="55">
        <f>'6'!H110</f>
        <v>34</v>
      </c>
      <c r="J110" s="66">
        <f t="shared" si="9"/>
        <v>6.4516129032258063E-2</v>
      </c>
      <c r="K110" s="16">
        <f>'7'!F110</f>
        <v>0</v>
      </c>
      <c r="L110" s="66">
        <f t="shared" si="10"/>
        <v>0</v>
      </c>
      <c r="M110" s="55">
        <f>'8'!M110</f>
        <v>67</v>
      </c>
      <c r="N110" s="66">
        <f t="shared" si="11"/>
        <v>0.12713472485768501</v>
      </c>
      <c r="O110" s="55">
        <f>'9'!O110+'9'!P110</f>
        <v>34</v>
      </c>
      <c r="P110" s="66">
        <f t="shared" si="12"/>
        <v>6.4516129032258063E-2</v>
      </c>
      <c r="Q110" s="55">
        <f t="shared" si="13"/>
        <v>174</v>
      </c>
      <c r="R110" s="66">
        <f t="shared" si="14"/>
        <v>0.33017077798861483</v>
      </c>
    </row>
    <row r="111" spans="1:18" s="4" customFormat="1" ht="11.25" x14ac:dyDescent="0.2">
      <c r="A111" s="70" t="s">
        <v>135</v>
      </c>
      <c r="B111" s="97" t="s">
        <v>589</v>
      </c>
      <c r="C111" s="178">
        <v>3.1333333333333333</v>
      </c>
      <c r="D111" s="90">
        <f>'10'!C111</f>
        <v>1068</v>
      </c>
      <c r="E111" s="90">
        <f>'10'!D111</f>
        <v>900</v>
      </c>
      <c r="F111" s="90">
        <f>'10'!E111</f>
        <v>1968</v>
      </c>
      <c r="G111" s="55">
        <f>'5'!M111</f>
        <v>235</v>
      </c>
      <c r="H111" s="66">
        <f t="shared" si="8"/>
        <v>0.11941056910569106</v>
      </c>
      <c r="I111" s="55">
        <f>'6'!H111</f>
        <v>35</v>
      </c>
      <c r="J111" s="66">
        <f t="shared" si="9"/>
        <v>1.7784552845528455E-2</v>
      </c>
      <c r="K111" s="16">
        <f>'7'!F111</f>
        <v>0</v>
      </c>
      <c r="L111" s="66">
        <f t="shared" si="10"/>
        <v>0</v>
      </c>
      <c r="M111" s="55">
        <f>'8'!M111</f>
        <v>205</v>
      </c>
      <c r="N111" s="66">
        <f t="shared" si="11"/>
        <v>0.10416666666666667</v>
      </c>
      <c r="O111" s="55">
        <f>'9'!O111+'9'!P111</f>
        <v>567</v>
      </c>
      <c r="P111" s="66">
        <f t="shared" si="12"/>
        <v>0.28810975609756095</v>
      </c>
      <c r="Q111" s="55">
        <f t="shared" si="13"/>
        <v>1042</v>
      </c>
      <c r="R111" s="66">
        <f t="shared" si="14"/>
        <v>0.52947154471544711</v>
      </c>
    </row>
    <row r="112" spans="1:18" s="4" customFormat="1" ht="11.25" x14ac:dyDescent="0.2">
      <c r="A112" s="70" t="s">
        <v>136</v>
      </c>
      <c r="B112" s="97" t="s">
        <v>544</v>
      </c>
      <c r="C112" s="178">
        <v>3.3333333333333335</v>
      </c>
      <c r="D112" s="90">
        <f>'10'!C112</f>
        <v>514</v>
      </c>
      <c r="E112" s="90">
        <f>'10'!D112</f>
        <v>532</v>
      </c>
      <c r="F112" s="90">
        <f>'10'!E112</f>
        <v>1046</v>
      </c>
      <c r="G112" s="55">
        <f>'5'!M112</f>
        <v>0</v>
      </c>
      <c r="H112" s="66">
        <f t="shared" si="8"/>
        <v>0</v>
      </c>
      <c r="I112" s="55">
        <f>'6'!H112</f>
        <v>0</v>
      </c>
      <c r="J112" s="66">
        <f t="shared" si="9"/>
        <v>0</v>
      </c>
      <c r="K112" s="16">
        <f>'7'!F112</f>
        <v>0</v>
      </c>
      <c r="L112" s="66">
        <f t="shared" si="10"/>
        <v>0</v>
      </c>
      <c r="M112" s="55">
        <f>'8'!M112</f>
        <v>85</v>
      </c>
      <c r="N112" s="66">
        <f t="shared" si="11"/>
        <v>8.1261950286806883E-2</v>
      </c>
      <c r="O112" s="55">
        <f>'9'!O112+'9'!P112</f>
        <v>238</v>
      </c>
      <c r="P112" s="66">
        <f t="shared" si="12"/>
        <v>0.22753346080305928</v>
      </c>
      <c r="Q112" s="55">
        <f t="shared" si="13"/>
        <v>323</v>
      </c>
      <c r="R112" s="66">
        <f t="shared" si="14"/>
        <v>0.30879541108986613</v>
      </c>
    </row>
    <row r="113" spans="1:18" s="4" customFormat="1" ht="11.25" x14ac:dyDescent="0.2">
      <c r="A113" s="69" t="s">
        <v>137</v>
      </c>
      <c r="B113" s="96" t="s">
        <v>576</v>
      </c>
      <c r="C113" s="176">
        <v>1.6</v>
      </c>
      <c r="D113" s="90">
        <f>'10'!C113</f>
        <v>1420</v>
      </c>
      <c r="E113" s="90">
        <f>'10'!D113</f>
        <v>1381</v>
      </c>
      <c r="F113" s="90">
        <f>'10'!E113</f>
        <v>2801</v>
      </c>
      <c r="G113" s="55">
        <f>'5'!M113</f>
        <v>0</v>
      </c>
      <c r="H113" s="66">
        <f t="shared" si="8"/>
        <v>0</v>
      </c>
      <c r="I113" s="55">
        <f>'6'!H113</f>
        <v>0</v>
      </c>
      <c r="J113" s="66">
        <f t="shared" si="9"/>
        <v>0</v>
      </c>
      <c r="K113" s="16">
        <f>'7'!F113</f>
        <v>0</v>
      </c>
      <c r="L113" s="66">
        <f t="shared" si="10"/>
        <v>0</v>
      </c>
      <c r="M113" s="55">
        <f>'8'!M113</f>
        <v>315</v>
      </c>
      <c r="N113" s="66">
        <f t="shared" si="11"/>
        <v>0.11245983577293824</v>
      </c>
      <c r="O113" s="55">
        <f>'9'!O113+'9'!P113</f>
        <v>213</v>
      </c>
      <c r="P113" s="66">
        <f t="shared" si="12"/>
        <v>7.6044269903605854E-2</v>
      </c>
      <c r="Q113" s="55">
        <f t="shared" si="13"/>
        <v>528</v>
      </c>
      <c r="R113" s="66">
        <f t="shared" si="14"/>
        <v>0.1885041056765441</v>
      </c>
    </row>
    <row r="114" spans="1:18" s="4" customFormat="1" ht="11.25" x14ac:dyDescent="0.2">
      <c r="A114" s="72" t="s">
        <v>138</v>
      </c>
      <c r="B114" s="95" t="s">
        <v>587</v>
      </c>
      <c r="C114" s="175">
        <v>3.0666666666666669</v>
      </c>
      <c r="D114" s="90">
        <f>'10'!C114</f>
        <v>232</v>
      </c>
      <c r="E114" s="90">
        <f>'10'!D114</f>
        <v>150</v>
      </c>
      <c r="F114" s="90">
        <f>'10'!E114</f>
        <v>382</v>
      </c>
      <c r="G114" s="55">
        <f>'5'!M114</f>
        <v>49</v>
      </c>
      <c r="H114" s="66">
        <f t="shared" si="8"/>
        <v>0.12827225130890052</v>
      </c>
      <c r="I114" s="55">
        <f>'6'!H114</f>
        <v>18</v>
      </c>
      <c r="J114" s="66">
        <f t="shared" si="9"/>
        <v>4.712041884816754E-2</v>
      </c>
      <c r="K114" s="16">
        <f>'7'!F114</f>
        <v>0</v>
      </c>
      <c r="L114" s="66">
        <f t="shared" si="10"/>
        <v>0</v>
      </c>
      <c r="M114" s="55">
        <f>'8'!M114</f>
        <v>48</v>
      </c>
      <c r="N114" s="66">
        <f t="shared" si="11"/>
        <v>0.1256544502617801</v>
      </c>
      <c r="O114" s="55">
        <f>'9'!O114+'9'!P114</f>
        <v>26</v>
      </c>
      <c r="P114" s="66">
        <f t="shared" si="12"/>
        <v>6.8062827225130892E-2</v>
      </c>
      <c r="Q114" s="55">
        <f t="shared" si="13"/>
        <v>141</v>
      </c>
      <c r="R114" s="66">
        <f t="shared" si="14"/>
        <v>0.36910994764397903</v>
      </c>
    </row>
    <row r="115" spans="1:18" s="4" customFormat="1" ht="11.25" x14ac:dyDescent="0.2">
      <c r="A115" s="70" t="s">
        <v>139</v>
      </c>
      <c r="B115" s="97" t="s">
        <v>544</v>
      </c>
      <c r="C115" s="178">
        <v>3.3333333333333335</v>
      </c>
      <c r="D115" s="90">
        <f>'10'!C115</f>
        <v>397</v>
      </c>
      <c r="E115" s="90">
        <f>'10'!D115</f>
        <v>415</v>
      </c>
      <c r="F115" s="90">
        <f>'10'!E115</f>
        <v>812</v>
      </c>
      <c r="G115" s="55">
        <f>'5'!M115</f>
        <v>16</v>
      </c>
      <c r="H115" s="66">
        <f t="shared" si="8"/>
        <v>1.9704433497536946E-2</v>
      </c>
      <c r="I115" s="55">
        <f>'6'!H115</f>
        <v>0</v>
      </c>
      <c r="J115" s="66">
        <f t="shared" si="9"/>
        <v>0</v>
      </c>
      <c r="K115" s="16">
        <f>'7'!F115</f>
        <v>0</v>
      </c>
      <c r="L115" s="66">
        <f t="shared" si="10"/>
        <v>0</v>
      </c>
      <c r="M115" s="55">
        <f>'8'!M115</f>
        <v>69</v>
      </c>
      <c r="N115" s="66">
        <f t="shared" si="11"/>
        <v>8.4975369458128072E-2</v>
      </c>
      <c r="O115" s="55">
        <f>'9'!O115+'9'!P115</f>
        <v>142</v>
      </c>
      <c r="P115" s="66">
        <f t="shared" si="12"/>
        <v>0.1748768472906404</v>
      </c>
      <c r="Q115" s="55">
        <f t="shared" si="13"/>
        <v>227</v>
      </c>
      <c r="R115" s="66">
        <f t="shared" si="14"/>
        <v>0.27955665024630544</v>
      </c>
    </row>
    <row r="116" spans="1:18" s="4" customFormat="1" ht="11.25" x14ac:dyDescent="0.2">
      <c r="A116" s="71" t="s">
        <v>140</v>
      </c>
      <c r="B116" s="98" t="s">
        <v>555</v>
      </c>
      <c r="C116" s="177">
        <v>2.4</v>
      </c>
      <c r="D116" s="90">
        <f>'10'!C116</f>
        <v>1192</v>
      </c>
      <c r="E116" s="90">
        <f>'10'!D116</f>
        <v>776</v>
      </c>
      <c r="F116" s="90">
        <f>'10'!E116</f>
        <v>1968</v>
      </c>
      <c r="G116" s="55">
        <f>'5'!M116</f>
        <v>2</v>
      </c>
      <c r="H116" s="66">
        <f t="shared" si="8"/>
        <v>1.0162601626016261E-3</v>
      </c>
      <c r="I116" s="55">
        <f>'6'!H116</f>
        <v>0</v>
      </c>
      <c r="J116" s="66">
        <f t="shared" si="9"/>
        <v>0</v>
      </c>
      <c r="K116" s="16">
        <f>'7'!F116</f>
        <v>0</v>
      </c>
      <c r="L116" s="66">
        <f t="shared" si="10"/>
        <v>0</v>
      </c>
      <c r="M116" s="55">
        <f>'8'!M116</f>
        <v>268</v>
      </c>
      <c r="N116" s="66">
        <f t="shared" si="11"/>
        <v>0.13617886178861788</v>
      </c>
      <c r="O116" s="55">
        <f>'9'!O116+'9'!P116</f>
        <v>170</v>
      </c>
      <c r="P116" s="66">
        <f t="shared" si="12"/>
        <v>8.6382113821138209E-2</v>
      </c>
      <c r="Q116" s="55">
        <f t="shared" si="13"/>
        <v>440</v>
      </c>
      <c r="R116" s="66">
        <f t="shared" si="14"/>
        <v>0.22357723577235772</v>
      </c>
    </row>
    <row r="117" spans="1:18" s="4" customFormat="1" ht="11.25" x14ac:dyDescent="0.2">
      <c r="A117" s="72" t="s">
        <v>141</v>
      </c>
      <c r="B117" s="95" t="s">
        <v>551</v>
      </c>
      <c r="C117" s="175">
        <v>2.8</v>
      </c>
      <c r="D117" s="90">
        <f>'10'!C117</f>
        <v>487</v>
      </c>
      <c r="E117" s="90">
        <f>'10'!D117</f>
        <v>464</v>
      </c>
      <c r="F117" s="90">
        <f>'10'!E117</f>
        <v>951</v>
      </c>
      <c r="G117" s="55">
        <f>'5'!M117</f>
        <v>0</v>
      </c>
      <c r="H117" s="66">
        <f t="shared" si="8"/>
        <v>0</v>
      </c>
      <c r="I117" s="55">
        <f>'6'!H117</f>
        <v>33</v>
      </c>
      <c r="J117" s="66">
        <f t="shared" si="9"/>
        <v>3.4700315457413249E-2</v>
      </c>
      <c r="K117" s="16">
        <f>'7'!F117</f>
        <v>0</v>
      </c>
      <c r="L117" s="66">
        <f t="shared" si="10"/>
        <v>0</v>
      </c>
      <c r="M117" s="55">
        <f>'8'!M117</f>
        <v>161</v>
      </c>
      <c r="N117" s="66">
        <f t="shared" si="11"/>
        <v>0.16929547844374343</v>
      </c>
      <c r="O117" s="55">
        <f>'9'!O117+'9'!P117</f>
        <v>180</v>
      </c>
      <c r="P117" s="66">
        <f t="shared" si="12"/>
        <v>0.1892744479495268</v>
      </c>
      <c r="Q117" s="55">
        <f t="shared" si="13"/>
        <v>374</v>
      </c>
      <c r="R117" s="66">
        <f t="shared" si="14"/>
        <v>0.39327024185068349</v>
      </c>
    </row>
    <row r="118" spans="1:18" s="4" customFormat="1" ht="11.25" x14ac:dyDescent="0.2">
      <c r="A118" s="71" t="s">
        <v>142</v>
      </c>
      <c r="B118" s="98" t="s">
        <v>591</v>
      </c>
      <c r="C118" s="177">
        <v>1.8</v>
      </c>
      <c r="D118" s="90">
        <f>'10'!C118</f>
        <v>702</v>
      </c>
      <c r="E118" s="90">
        <f>'10'!D118</f>
        <v>379</v>
      </c>
      <c r="F118" s="90">
        <f>'10'!E118</f>
        <v>1081</v>
      </c>
      <c r="G118" s="55">
        <f>'5'!M118</f>
        <v>85</v>
      </c>
      <c r="H118" s="66">
        <f t="shared" si="8"/>
        <v>7.8630897317298803E-2</v>
      </c>
      <c r="I118" s="55">
        <f>'6'!H118</f>
        <v>34</v>
      </c>
      <c r="J118" s="66">
        <f t="shared" si="9"/>
        <v>3.145235892691952E-2</v>
      </c>
      <c r="K118" s="16">
        <f>'7'!F118</f>
        <v>0</v>
      </c>
      <c r="L118" s="66">
        <f t="shared" si="10"/>
        <v>0</v>
      </c>
      <c r="M118" s="55">
        <f>'8'!M118</f>
        <v>156</v>
      </c>
      <c r="N118" s="66">
        <f t="shared" si="11"/>
        <v>0.14431082331174838</v>
      </c>
      <c r="O118" s="55">
        <f>'9'!O118+'9'!P118</f>
        <v>152</v>
      </c>
      <c r="P118" s="66">
        <f t="shared" si="12"/>
        <v>0.14061054579093432</v>
      </c>
      <c r="Q118" s="55">
        <f t="shared" si="13"/>
        <v>427</v>
      </c>
      <c r="R118" s="66">
        <f t="shared" si="14"/>
        <v>0.39500462534690101</v>
      </c>
    </row>
    <row r="119" spans="1:18" s="4" customFormat="1" ht="11.25" x14ac:dyDescent="0.2">
      <c r="A119" s="71" t="s">
        <v>143</v>
      </c>
      <c r="B119" s="98" t="s">
        <v>538</v>
      </c>
      <c r="C119" s="177">
        <v>2</v>
      </c>
      <c r="D119" s="90">
        <f>'10'!C119</f>
        <v>368</v>
      </c>
      <c r="E119" s="90">
        <f>'10'!D119</f>
        <v>397</v>
      </c>
      <c r="F119" s="90">
        <f>'10'!E119</f>
        <v>765</v>
      </c>
      <c r="G119" s="55">
        <f>'5'!M119</f>
        <v>0</v>
      </c>
      <c r="H119" s="66">
        <f t="shared" si="8"/>
        <v>0</v>
      </c>
      <c r="I119" s="55">
        <f>'6'!H119</f>
        <v>0</v>
      </c>
      <c r="J119" s="66">
        <f t="shared" si="9"/>
        <v>0</v>
      </c>
      <c r="K119" s="16">
        <f>'7'!F119</f>
        <v>0</v>
      </c>
      <c r="L119" s="66">
        <f t="shared" si="10"/>
        <v>0</v>
      </c>
      <c r="M119" s="55">
        <f>'8'!M119</f>
        <v>87</v>
      </c>
      <c r="N119" s="66">
        <f t="shared" si="11"/>
        <v>0.11372549019607843</v>
      </c>
      <c r="O119" s="55">
        <f>'9'!O119+'9'!P119</f>
        <v>70</v>
      </c>
      <c r="P119" s="66">
        <f t="shared" si="12"/>
        <v>9.1503267973856203E-2</v>
      </c>
      <c r="Q119" s="55">
        <f t="shared" si="13"/>
        <v>157</v>
      </c>
      <c r="R119" s="66">
        <f t="shared" si="14"/>
        <v>0.20522875816993463</v>
      </c>
    </row>
    <row r="120" spans="1:18" s="4" customFormat="1" ht="11.25" x14ac:dyDescent="0.2">
      <c r="A120" s="69" t="s">
        <v>144</v>
      </c>
      <c r="B120" s="96" t="s">
        <v>592</v>
      </c>
      <c r="C120" s="176">
        <v>1.6</v>
      </c>
      <c r="D120" s="90">
        <f>'10'!C120</f>
        <v>667</v>
      </c>
      <c r="E120" s="90">
        <f>'10'!D120</f>
        <v>369</v>
      </c>
      <c r="F120" s="90">
        <f>'10'!E120</f>
        <v>1036</v>
      </c>
      <c r="G120" s="55">
        <f>'5'!M120</f>
        <v>125</v>
      </c>
      <c r="H120" s="66">
        <f t="shared" si="8"/>
        <v>0.12065637065637065</v>
      </c>
      <c r="I120" s="55">
        <f>'6'!H120</f>
        <v>66</v>
      </c>
      <c r="J120" s="66">
        <f t="shared" si="9"/>
        <v>6.3706563706563704E-2</v>
      </c>
      <c r="K120" s="16">
        <f>'7'!F120</f>
        <v>67</v>
      </c>
      <c r="L120" s="66">
        <f t="shared" si="10"/>
        <v>6.4671814671814667E-2</v>
      </c>
      <c r="M120" s="55">
        <f>'8'!M120</f>
        <v>181</v>
      </c>
      <c r="N120" s="66">
        <f t="shared" si="11"/>
        <v>0.17471042471042472</v>
      </c>
      <c r="O120" s="55">
        <f>'9'!O120+'9'!P120</f>
        <v>196</v>
      </c>
      <c r="P120" s="66">
        <f t="shared" si="12"/>
        <v>0.1891891891891892</v>
      </c>
      <c r="Q120" s="55">
        <f t="shared" si="13"/>
        <v>635</v>
      </c>
      <c r="R120" s="66">
        <f t="shared" si="14"/>
        <v>0.61293436293436299</v>
      </c>
    </row>
    <row r="121" spans="1:18" s="4" customFormat="1" ht="11.25" x14ac:dyDescent="0.2">
      <c r="A121" s="69" t="s">
        <v>145</v>
      </c>
      <c r="B121" s="96" t="s">
        <v>571</v>
      </c>
      <c r="C121" s="176">
        <v>1.4666666666666666</v>
      </c>
      <c r="D121" s="90">
        <f>'10'!C121</f>
        <v>388</v>
      </c>
      <c r="E121" s="90">
        <f>'10'!D121</f>
        <v>378</v>
      </c>
      <c r="F121" s="90">
        <f>'10'!E121</f>
        <v>766</v>
      </c>
      <c r="G121" s="55">
        <f>'5'!M121</f>
        <v>28</v>
      </c>
      <c r="H121" s="66">
        <f t="shared" si="8"/>
        <v>3.6553524804177548E-2</v>
      </c>
      <c r="I121" s="55">
        <f>'6'!H121</f>
        <v>0</v>
      </c>
      <c r="J121" s="66">
        <f t="shared" si="9"/>
        <v>0</v>
      </c>
      <c r="K121" s="16">
        <f>'7'!F121</f>
        <v>0</v>
      </c>
      <c r="L121" s="66">
        <f t="shared" si="10"/>
        <v>0</v>
      </c>
      <c r="M121" s="55">
        <f>'8'!M121</f>
        <v>118</v>
      </c>
      <c r="N121" s="66">
        <f t="shared" si="11"/>
        <v>0.15404699738903394</v>
      </c>
      <c r="O121" s="55">
        <f>'9'!O121+'9'!P121</f>
        <v>32</v>
      </c>
      <c r="P121" s="66">
        <f t="shared" si="12"/>
        <v>4.1775456919060053E-2</v>
      </c>
      <c r="Q121" s="55">
        <f t="shared" si="13"/>
        <v>178</v>
      </c>
      <c r="R121" s="66">
        <f t="shared" si="14"/>
        <v>0.23237597911227154</v>
      </c>
    </row>
    <row r="122" spans="1:18" s="4" customFormat="1" ht="11.25" x14ac:dyDescent="0.2">
      <c r="A122" s="70" t="s">
        <v>146</v>
      </c>
      <c r="B122" s="97" t="s">
        <v>543</v>
      </c>
      <c r="C122" s="178">
        <v>3.4</v>
      </c>
      <c r="D122" s="90">
        <f>'10'!C122</f>
        <v>601</v>
      </c>
      <c r="E122" s="90">
        <f>'10'!D122</f>
        <v>455</v>
      </c>
      <c r="F122" s="90">
        <f>'10'!E122</f>
        <v>1056</v>
      </c>
      <c r="G122" s="55">
        <f>'5'!M122</f>
        <v>44</v>
      </c>
      <c r="H122" s="66">
        <f t="shared" si="8"/>
        <v>4.1666666666666664E-2</v>
      </c>
      <c r="I122" s="55">
        <f>'6'!H122</f>
        <v>0</v>
      </c>
      <c r="J122" s="66">
        <f t="shared" si="9"/>
        <v>0</v>
      </c>
      <c r="K122" s="16">
        <f>'7'!F122</f>
        <v>0</v>
      </c>
      <c r="L122" s="66">
        <f t="shared" si="10"/>
        <v>0</v>
      </c>
      <c r="M122" s="55">
        <f>'8'!M122</f>
        <v>122</v>
      </c>
      <c r="N122" s="66">
        <f t="shared" si="11"/>
        <v>0.11553030303030302</v>
      </c>
      <c r="O122" s="55">
        <f>'9'!O122+'9'!P122</f>
        <v>263</v>
      </c>
      <c r="P122" s="66">
        <f t="shared" si="12"/>
        <v>0.2490530303030303</v>
      </c>
      <c r="Q122" s="55">
        <f t="shared" si="13"/>
        <v>429</v>
      </c>
      <c r="R122" s="66">
        <f t="shared" si="14"/>
        <v>0.40625</v>
      </c>
    </row>
    <row r="123" spans="1:18" s="4" customFormat="1" ht="11.25" x14ac:dyDescent="0.2">
      <c r="A123" s="71" t="s">
        <v>147</v>
      </c>
      <c r="B123" s="98" t="s">
        <v>546</v>
      </c>
      <c r="C123" s="177">
        <v>2.0666666666666669</v>
      </c>
      <c r="D123" s="90">
        <f>'10'!C123</f>
        <v>798</v>
      </c>
      <c r="E123" s="90">
        <f>'10'!D123</f>
        <v>450</v>
      </c>
      <c r="F123" s="90">
        <f>'10'!E123</f>
        <v>1248</v>
      </c>
      <c r="G123" s="55">
        <f>'5'!M123</f>
        <v>69</v>
      </c>
      <c r="H123" s="66">
        <f t="shared" si="8"/>
        <v>5.5288461538461536E-2</v>
      </c>
      <c r="I123" s="55">
        <f>'6'!H123</f>
        <v>5</v>
      </c>
      <c r="J123" s="66">
        <f t="shared" si="9"/>
        <v>4.0064102564102561E-3</v>
      </c>
      <c r="K123" s="16">
        <f>'7'!F123</f>
        <v>0</v>
      </c>
      <c r="L123" s="66">
        <f t="shared" si="10"/>
        <v>0</v>
      </c>
      <c r="M123" s="55">
        <f>'8'!M123</f>
        <v>196</v>
      </c>
      <c r="N123" s="66">
        <f t="shared" si="11"/>
        <v>0.15705128205128205</v>
      </c>
      <c r="O123" s="55">
        <f>'9'!O123+'9'!P123</f>
        <v>158</v>
      </c>
      <c r="P123" s="66">
        <f t="shared" si="12"/>
        <v>0.1266025641025641</v>
      </c>
      <c r="Q123" s="55">
        <f t="shared" si="13"/>
        <v>428</v>
      </c>
      <c r="R123" s="66">
        <f t="shared" si="14"/>
        <v>0.34294871794871795</v>
      </c>
    </row>
    <row r="124" spans="1:18" s="4" customFormat="1" ht="11.25" x14ac:dyDescent="0.2">
      <c r="A124" s="71" t="s">
        <v>148</v>
      </c>
      <c r="B124" s="98" t="s">
        <v>555</v>
      </c>
      <c r="C124" s="177">
        <v>2.4</v>
      </c>
      <c r="D124" s="90">
        <f>'10'!C124</f>
        <v>782</v>
      </c>
      <c r="E124" s="90">
        <f>'10'!D124</f>
        <v>668</v>
      </c>
      <c r="F124" s="90">
        <f>'10'!E124</f>
        <v>1450</v>
      </c>
      <c r="G124" s="55">
        <f>'5'!M124</f>
        <v>2</v>
      </c>
      <c r="H124" s="66">
        <f t="shared" si="8"/>
        <v>1.3793103448275861E-3</v>
      </c>
      <c r="I124" s="55">
        <f>'6'!H124</f>
        <v>0</v>
      </c>
      <c r="J124" s="66">
        <f t="shared" si="9"/>
        <v>0</v>
      </c>
      <c r="K124" s="16">
        <f>'7'!F124</f>
        <v>0</v>
      </c>
      <c r="L124" s="66">
        <f t="shared" si="10"/>
        <v>0</v>
      </c>
      <c r="M124" s="55">
        <f>'8'!M124</f>
        <v>154</v>
      </c>
      <c r="N124" s="66">
        <f t="shared" si="11"/>
        <v>0.10620689655172413</v>
      </c>
      <c r="O124" s="55">
        <f>'9'!O124+'9'!P124</f>
        <v>348</v>
      </c>
      <c r="P124" s="66">
        <f t="shared" si="12"/>
        <v>0.24</v>
      </c>
      <c r="Q124" s="55">
        <f t="shared" si="13"/>
        <v>504</v>
      </c>
      <c r="R124" s="66">
        <f t="shared" si="14"/>
        <v>0.34758620689655173</v>
      </c>
    </row>
    <row r="125" spans="1:18" s="4" customFormat="1" ht="11.25" x14ac:dyDescent="0.2">
      <c r="A125" s="69" t="s">
        <v>149</v>
      </c>
      <c r="B125" s="96" t="s">
        <v>540</v>
      </c>
      <c r="C125" s="176">
        <v>1.3333333333333333</v>
      </c>
      <c r="D125" s="90">
        <f>'10'!C125</f>
        <v>2625</v>
      </c>
      <c r="E125" s="90">
        <f>'10'!D125</f>
        <v>1642</v>
      </c>
      <c r="F125" s="90">
        <f>'10'!E125</f>
        <v>4267</v>
      </c>
      <c r="G125" s="55">
        <f>'5'!M125</f>
        <v>23</v>
      </c>
      <c r="H125" s="66">
        <f t="shared" si="8"/>
        <v>5.3902038903210683E-3</v>
      </c>
      <c r="I125" s="55">
        <f>'6'!H125</f>
        <v>21</v>
      </c>
      <c r="J125" s="66">
        <f t="shared" si="9"/>
        <v>4.9214905085540189E-3</v>
      </c>
      <c r="K125" s="16">
        <f>'7'!F125</f>
        <v>0</v>
      </c>
      <c r="L125" s="66">
        <f t="shared" si="10"/>
        <v>0</v>
      </c>
      <c r="M125" s="55">
        <f>'8'!M125</f>
        <v>662</v>
      </c>
      <c r="N125" s="66">
        <f t="shared" si="11"/>
        <v>0.15514412936489336</v>
      </c>
      <c r="O125" s="55">
        <f>'9'!O125+'9'!P125</f>
        <v>323</v>
      </c>
      <c r="P125" s="66">
        <f t="shared" si="12"/>
        <v>7.5697211155378488E-2</v>
      </c>
      <c r="Q125" s="55">
        <f t="shared" si="13"/>
        <v>1029</v>
      </c>
      <c r="R125" s="66">
        <f t="shared" si="14"/>
        <v>0.24115303491914694</v>
      </c>
    </row>
    <row r="126" spans="1:18" s="4" customFormat="1" ht="11.25" x14ac:dyDescent="0.2">
      <c r="A126" s="72" t="s">
        <v>150</v>
      </c>
      <c r="B126" s="95" t="s">
        <v>587</v>
      </c>
      <c r="C126" s="175">
        <v>3.0666666666666669</v>
      </c>
      <c r="D126" s="90">
        <f>'10'!C126</f>
        <v>851</v>
      </c>
      <c r="E126" s="90">
        <f>'10'!D126</f>
        <v>585</v>
      </c>
      <c r="F126" s="90">
        <f>'10'!E126</f>
        <v>1436</v>
      </c>
      <c r="G126" s="55">
        <f>'5'!M126</f>
        <v>201</v>
      </c>
      <c r="H126" s="66">
        <f t="shared" si="8"/>
        <v>0.13997214484679665</v>
      </c>
      <c r="I126" s="55">
        <f>'6'!H126</f>
        <v>37</v>
      </c>
      <c r="J126" s="66">
        <f t="shared" si="9"/>
        <v>2.5766016713091922E-2</v>
      </c>
      <c r="K126" s="16">
        <f>'7'!F126</f>
        <v>0</v>
      </c>
      <c r="L126" s="66">
        <f t="shared" si="10"/>
        <v>0</v>
      </c>
      <c r="M126" s="55">
        <f>'8'!M126</f>
        <v>286</v>
      </c>
      <c r="N126" s="66">
        <f t="shared" si="11"/>
        <v>0.19916434540389971</v>
      </c>
      <c r="O126" s="55">
        <f>'9'!O126+'9'!P126</f>
        <v>179</v>
      </c>
      <c r="P126" s="66">
        <f t="shared" si="12"/>
        <v>0.12465181058495822</v>
      </c>
      <c r="Q126" s="55">
        <f t="shared" si="13"/>
        <v>703</v>
      </c>
      <c r="R126" s="66">
        <f t="shared" si="14"/>
        <v>0.48955431754874651</v>
      </c>
    </row>
    <row r="127" spans="1:18" s="4" customFormat="1" ht="11.25" x14ac:dyDescent="0.2">
      <c r="A127" s="72" t="s">
        <v>151</v>
      </c>
      <c r="B127" s="95" t="s">
        <v>552</v>
      </c>
      <c r="C127" s="175">
        <v>3.0666666666666669</v>
      </c>
      <c r="D127" s="90">
        <f>'10'!C127</f>
        <v>232</v>
      </c>
      <c r="E127" s="90">
        <f>'10'!D127</f>
        <v>351</v>
      </c>
      <c r="F127" s="90">
        <f>'10'!E127</f>
        <v>583</v>
      </c>
      <c r="G127" s="55">
        <f>'5'!M127</f>
        <v>37</v>
      </c>
      <c r="H127" s="66">
        <f t="shared" si="8"/>
        <v>6.3464837049742706E-2</v>
      </c>
      <c r="I127" s="55">
        <f>'6'!H127</f>
        <v>0</v>
      </c>
      <c r="J127" s="66">
        <f t="shared" si="9"/>
        <v>0</v>
      </c>
      <c r="K127" s="16">
        <f>'7'!F127</f>
        <v>0</v>
      </c>
      <c r="L127" s="66">
        <f t="shared" si="10"/>
        <v>0</v>
      </c>
      <c r="M127" s="55">
        <f>'8'!M127</f>
        <v>70</v>
      </c>
      <c r="N127" s="66">
        <f t="shared" si="11"/>
        <v>0.12006861063464837</v>
      </c>
      <c r="O127" s="55">
        <f>'9'!O127+'9'!P127</f>
        <v>122</v>
      </c>
      <c r="P127" s="66">
        <f t="shared" si="12"/>
        <v>0.20926243567753003</v>
      </c>
      <c r="Q127" s="55">
        <f t="shared" si="13"/>
        <v>229</v>
      </c>
      <c r="R127" s="66">
        <f t="shared" si="14"/>
        <v>0.39279588336192112</v>
      </c>
    </row>
    <row r="128" spans="1:18" s="4" customFormat="1" ht="11.25" x14ac:dyDescent="0.2">
      <c r="A128" s="71" t="s">
        <v>152</v>
      </c>
      <c r="B128" s="98" t="s">
        <v>538</v>
      </c>
      <c r="C128" s="177">
        <v>2</v>
      </c>
      <c r="D128" s="90">
        <f>'10'!C128</f>
        <v>361</v>
      </c>
      <c r="E128" s="90">
        <f>'10'!D128</f>
        <v>217</v>
      </c>
      <c r="F128" s="90">
        <f>'10'!E128</f>
        <v>578</v>
      </c>
      <c r="G128" s="55">
        <f>'5'!M128</f>
        <v>86</v>
      </c>
      <c r="H128" s="66">
        <f t="shared" si="8"/>
        <v>0.14878892733564014</v>
      </c>
      <c r="I128" s="55">
        <f>'6'!H128</f>
        <v>0</v>
      </c>
      <c r="J128" s="66">
        <f t="shared" si="9"/>
        <v>0</v>
      </c>
      <c r="K128" s="16">
        <f>'7'!F128</f>
        <v>24</v>
      </c>
      <c r="L128" s="66">
        <f t="shared" si="10"/>
        <v>4.1522491349480967E-2</v>
      </c>
      <c r="M128" s="55">
        <f>'8'!M128</f>
        <v>69</v>
      </c>
      <c r="N128" s="66">
        <f t="shared" si="11"/>
        <v>0.11937716262975778</v>
      </c>
      <c r="O128" s="55">
        <f>'9'!O128+'9'!P128</f>
        <v>105</v>
      </c>
      <c r="P128" s="66">
        <f t="shared" si="12"/>
        <v>0.18166089965397925</v>
      </c>
      <c r="Q128" s="55">
        <f t="shared" si="13"/>
        <v>284</v>
      </c>
      <c r="R128" s="66">
        <f t="shared" si="14"/>
        <v>0.49134948096885811</v>
      </c>
    </row>
    <row r="129" spans="1:18" s="4" customFormat="1" ht="11.25" x14ac:dyDescent="0.2">
      <c r="A129" s="71" t="s">
        <v>153</v>
      </c>
      <c r="B129" s="98" t="s">
        <v>538</v>
      </c>
      <c r="C129" s="177">
        <v>2</v>
      </c>
      <c r="D129" s="90">
        <f>'10'!C129</f>
        <v>683</v>
      </c>
      <c r="E129" s="90">
        <f>'10'!D129</f>
        <v>259</v>
      </c>
      <c r="F129" s="90">
        <f>'10'!E129</f>
        <v>942</v>
      </c>
      <c r="G129" s="55">
        <f>'5'!M129</f>
        <v>54</v>
      </c>
      <c r="H129" s="66">
        <f t="shared" si="8"/>
        <v>5.7324840764331211E-2</v>
      </c>
      <c r="I129" s="55">
        <f>'6'!H129</f>
        <v>37</v>
      </c>
      <c r="J129" s="66">
        <f t="shared" si="9"/>
        <v>3.9278131634819531E-2</v>
      </c>
      <c r="K129" s="16">
        <f>'7'!F129</f>
        <v>19</v>
      </c>
      <c r="L129" s="66">
        <f t="shared" si="10"/>
        <v>2.0169851380042462E-2</v>
      </c>
      <c r="M129" s="55">
        <f>'8'!M129</f>
        <v>148</v>
      </c>
      <c r="N129" s="66">
        <f t="shared" si="11"/>
        <v>0.15711252653927812</v>
      </c>
      <c r="O129" s="55">
        <f>'9'!O129+'9'!P129</f>
        <v>115</v>
      </c>
      <c r="P129" s="66">
        <f t="shared" si="12"/>
        <v>0.12208067940552017</v>
      </c>
      <c r="Q129" s="55">
        <f t="shared" si="13"/>
        <v>373</v>
      </c>
      <c r="R129" s="66">
        <f t="shared" si="14"/>
        <v>0.39596602972399153</v>
      </c>
    </row>
    <row r="130" spans="1:18" s="4" customFormat="1" ht="11.25" x14ac:dyDescent="0.2">
      <c r="A130" s="72" t="s">
        <v>154</v>
      </c>
      <c r="B130" s="95" t="s">
        <v>554</v>
      </c>
      <c r="C130" s="175">
        <v>2.5333333333333332</v>
      </c>
      <c r="D130" s="90">
        <f>'10'!C130</f>
        <v>339</v>
      </c>
      <c r="E130" s="90">
        <f>'10'!D130</f>
        <v>226</v>
      </c>
      <c r="F130" s="90">
        <f>'10'!E130</f>
        <v>565</v>
      </c>
      <c r="G130" s="55">
        <f>'5'!M130</f>
        <v>12</v>
      </c>
      <c r="H130" s="66">
        <f t="shared" si="8"/>
        <v>2.1238938053097345E-2</v>
      </c>
      <c r="I130" s="55">
        <f>'6'!H130</f>
        <v>50</v>
      </c>
      <c r="J130" s="66">
        <f t="shared" si="9"/>
        <v>8.8495575221238937E-2</v>
      </c>
      <c r="K130" s="16">
        <f>'7'!F130</f>
        <v>47</v>
      </c>
      <c r="L130" s="66">
        <f t="shared" si="10"/>
        <v>8.3185840707964601E-2</v>
      </c>
      <c r="M130" s="55">
        <f>'8'!M130</f>
        <v>60</v>
      </c>
      <c r="N130" s="66">
        <f t="shared" si="11"/>
        <v>0.10619469026548672</v>
      </c>
      <c r="O130" s="55">
        <f>'9'!O130+'9'!P130</f>
        <v>70</v>
      </c>
      <c r="P130" s="66">
        <f t="shared" si="12"/>
        <v>0.12389380530973451</v>
      </c>
      <c r="Q130" s="55">
        <f t="shared" si="13"/>
        <v>239</v>
      </c>
      <c r="R130" s="66">
        <f t="shared" si="14"/>
        <v>0.4230088495575221</v>
      </c>
    </row>
    <row r="131" spans="1:18" s="4" customFormat="1" ht="11.25" x14ac:dyDescent="0.2">
      <c r="A131" s="72" t="s">
        <v>155</v>
      </c>
      <c r="B131" s="95" t="s">
        <v>536</v>
      </c>
      <c r="C131" s="175">
        <v>2.8666666666666667</v>
      </c>
      <c r="D131" s="90">
        <f>'10'!C131</f>
        <v>1651</v>
      </c>
      <c r="E131" s="90">
        <f>'10'!D131</f>
        <v>1505</v>
      </c>
      <c r="F131" s="90">
        <f>'10'!E131</f>
        <v>3156</v>
      </c>
      <c r="G131" s="55">
        <f>'5'!M131</f>
        <v>21</v>
      </c>
      <c r="H131" s="66">
        <f t="shared" si="8"/>
        <v>6.653992395437262E-3</v>
      </c>
      <c r="I131" s="55">
        <f>'6'!H131</f>
        <v>50</v>
      </c>
      <c r="J131" s="66">
        <f t="shared" si="9"/>
        <v>1.5842839036755388E-2</v>
      </c>
      <c r="K131" s="16">
        <f>'7'!F131</f>
        <v>0</v>
      </c>
      <c r="L131" s="66">
        <f t="shared" si="10"/>
        <v>0</v>
      </c>
      <c r="M131" s="55">
        <f>'8'!M131</f>
        <v>515</v>
      </c>
      <c r="N131" s="66">
        <f t="shared" si="11"/>
        <v>0.16318124207858048</v>
      </c>
      <c r="O131" s="55">
        <f>'9'!O131+'9'!P131</f>
        <v>456</v>
      </c>
      <c r="P131" s="66">
        <f t="shared" si="12"/>
        <v>0.14448669201520911</v>
      </c>
      <c r="Q131" s="55">
        <f t="shared" si="13"/>
        <v>1042</v>
      </c>
      <c r="R131" s="66">
        <f t="shared" si="14"/>
        <v>0.33016476552598223</v>
      </c>
    </row>
    <row r="132" spans="1:18" s="4" customFormat="1" ht="11.25" x14ac:dyDescent="0.2">
      <c r="A132" s="69" t="s">
        <v>156</v>
      </c>
      <c r="B132" s="96" t="s">
        <v>576</v>
      </c>
      <c r="C132" s="176">
        <v>1.6</v>
      </c>
      <c r="D132" s="90">
        <f>'10'!C132</f>
        <v>477</v>
      </c>
      <c r="E132" s="90">
        <f>'10'!D132</f>
        <v>522</v>
      </c>
      <c r="F132" s="90">
        <f>'10'!E132</f>
        <v>999</v>
      </c>
      <c r="G132" s="55">
        <f>'5'!M132</f>
        <v>0</v>
      </c>
      <c r="H132" s="66">
        <f t="shared" si="8"/>
        <v>0</v>
      </c>
      <c r="I132" s="55">
        <f>'6'!H132</f>
        <v>13</v>
      </c>
      <c r="J132" s="66">
        <f t="shared" si="9"/>
        <v>1.3013013013013013E-2</v>
      </c>
      <c r="K132" s="16">
        <f>'7'!F132</f>
        <v>0</v>
      </c>
      <c r="L132" s="66">
        <f t="shared" si="10"/>
        <v>0</v>
      </c>
      <c r="M132" s="55">
        <f>'8'!M132</f>
        <v>113</v>
      </c>
      <c r="N132" s="66">
        <f t="shared" si="11"/>
        <v>0.11311311311311312</v>
      </c>
      <c r="O132" s="55">
        <f>'9'!O132+'9'!P132</f>
        <v>237</v>
      </c>
      <c r="P132" s="66">
        <f t="shared" si="12"/>
        <v>0.23723723723723725</v>
      </c>
      <c r="Q132" s="55">
        <f t="shared" si="13"/>
        <v>363</v>
      </c>
      <c r="R132" s="66">
        <f t="shared" si="14"/>
        <v>0.36336336336336339</v>
      </c>
    </row>
    <row r="133" spans="1:18" s="4" customFormat="1" ht="11.25" x14ac:dyDescent="0.2">
      <c r="A133" s="72" t="s">
        <v>157</v>
      </c>
      <c r="B133" s="95" t="s">
        <v>593</v>
      </c>
      <c r="C133" s="175">
        <v>2.6</v>
      </c>
      <c r="D133" s="90">
        <f>'10'!C133</f>
        <v>1078</v>
      </c>
      <c r="E133" s="90">
        <f>'10'!D133</f>
        <v>932</v>
      </c>
      <c r="F133" s="90">
        <f>'10'!E133</f>
        <v>2010</v>
      </c>
      <c r="G133" s="55">
        <f>'5'!M133</f>
        <v>163</v>
      </c>
      <c r="H133" s="66">
        <f t="shared" ref="H133:H196" si="15">G133/F133</f>
        <v>8.109452736318408E-2</v>
      </c>
      <c r="I133" s="55">
        <f>'6'!H133</f>
        <v>0</v>
      </c>
      <c r="J133" s="66">
        <f t="shared" ref="J133:J196" si="16">I133/F133</f>
        <v>0</v>
      </c>
      <c r="K133" s="16">
        <f>'7'!F133</f>
        <v>0</v>
      </c>
      <c r="L133" s="66">
        <f t="shared" ref="L133:L196" si="17">K133/F133</f>
        <v>0</v>
      </c>
      <c r="M133" s="55">
        <f>'8'!M133</f>
        <v>241</v>
      </c>
      <c r="N133" s="66">
        <f t="shared" ref="N133:N196" si="18">M133/F133</f>
        <v>0.11990049751243781</v>
      </c>
      <c r="O133" s="55">
        <f>'9'!O133+'9'!P133</f>
        <v>353</v>
      </c>
      <c r="P133" s="66">
        <f t="shared" ref="P133:P196" si="19">O133/F133</f>
        <v>0.17562189054726368</v>
      </c>
      <c r="Q133" s="55">
        <f t="shared" ref="Q133:Q196" si="20">SUM(G133,I133,K133,M133,O133)</f>
        <v>757</v>
      </c>
      <c r="R133" s="66">
        <f t="shared" ref="R133:R196" si="21">Q133/F133</f>
        <v>0.37661691542288556</v>
      </c>
    </row>
    <row r="134" spans="1:18" s="4" customFormat="1" ht="11.25" x14ac:dyDescent="0.2">
      <c r="A134" s="71" t="s">
        <v>158</v>
      </c>
      <c r="B134" s="98" t="s">
        <v>546</v>
      </c>
      <c r="C134" s="177">
        <v>2.0666666666666669</v>
      </c>
      <c r="D134" s="90">
        <f>'10'!C134</f>
        <v>1525</v>
      </c>
      <c r="E134" s="90">
        <f>'10'!D134</f>
        <v>910</v>
      </c>
      <c r="F134" s="90">
        <f>'10'!E134</f>
        <v>2435</v>
      </c>
      <c r="G134" s="55">
        <f>'5'!M134</f>
        <v>12</v>
      </c>
      <c r="H134" s="66">
        <f t="shared" si="15"/>
        <v>4.9281314168377827E-3</v>
      </c>
      <c r="I134" s="55">
        <f>'6'!H134</f>
        <v>0</v>
      </c>
      <c r="J134" s="66">
        <f t="shared" si="16"/>
        <v>0</v>
      </c>
      <c r="K134" s="16">
        <f>'7'!F134</f>
        <v>0</v>
      </c>
      <c r="L134" s="66">
        <f t="shared" si="17"/>
        <v>0</v>
      </c>
      <c r="M134" s="55">
        <f>'8'!M134</f>
        <v>177</v>
      </c>
      <c r="N134" s="66">
        <f t="shared" si="18"/>
        <v>7.2689938398357287E-2</v>
      </c>
      <c r="O134" s="55">
        <f>'9'!O134+'9'!P134</f>
        <v>64</v>
      </c>
      <c r="P134" s="66">
        <f t="shared" si="19"/>
        <v>2.6283367556468172E-2</v>
      </c>
      <c r="Q134" s="55">
        <f t="shared" si="20"/>
        <v>253</v>
      </c>
      <c r="R134" s="66">
        <f t="shared" si="21"/>
        <v>0.10390143737166324</v>
      </c>
    </row>
    <row r="135" spans="1:18" s="4" customFormat="1" ht="11.25" x14ac:dyDescent="0.2">
      <c r="A135" s="72" t="s">
        <v>159</v>
      </c>
      <c r="B135" s="95" t="s">
        <v>547</v>
      </c>
      <c r="C135" s="175">
        <v>2.5333333333333332</v>
      </c>
      <c r="D135" s="90">
        <f>'10'!C135</f>
        <v>875</v>
      </c>
      <c r="E135" s="90">
        <f>'10'!D135</f>
        <v>801</v>
      </c>
      <c r="F135" s="90">
        <f>'10'!E135</f>
        <v>1676</v>
      </c>
      <c r="G135" s="55">
        <f>'5'!M135</f>
        <v>21</v>
      </c>
      <c r="H135" s="66">
        <f t="shared" si="15"/>
        <v>1.2529832935560859E-2</v>
      </c>
      <c r="I135" s="55">
        <f>'6'!H135</f>
        <v>17</v>
      </c>
      <c r="J135" s="66">
        <f t="shared" si="16"/>
        <v>1.0143198090692125E-2</v>
      </c>
      <c r="K135" s="16">
        <f>'7'!F135</f>
        <v>0</v>
      </c>
      <c r="L135" s="66">
        <f t="shared" si="17"/>
        <v>0</v>
      </c>
      <c r="M135" s="55">
        <f>'8'!M135</f>
        <v>136</v>
      </c>
      <c r="N135" s="66">
        <f t="shared" si="18"/>
        <v>8.1145584725536998E-2</v>
      </c>
      <c r="O135" s="55">
        <f>'9'!O135+'9'!P135</f>
        <v>38</v>
      </c>
      <c r="P135" s="66">
        <f t="shared" si="19"/>
        <v>2.2673031026252982E-2</v>
      </c>
      <c r="Q135" s="55">
        <f t="shared" si="20"/>
        <v>212</v>
      </c>
      <c r="R135" s="66">
        <f t="shared" si="21"/>
        <v>0.12649164677804295</v>
      </c>
    </row>
    <row r="136" spans="1:18" s="4" customFormat="1" ht="11.25" x14ac:dyDescent="0.2">
      <c r="A136" s="71" t="s">
        <v>160</v>
      </c>
      <c r="B136" s="98" t="s">
        <v>555</v>
      </c>
      <c r="C136" s="177">
        <v>2.4</v>
      </c>
      <c r="D136" s="90">
        <f>'10'!C136</f>
        <v>673</v>
      </c>
      <c r="E136" s="90">
        <f>'10'!D136</f>
        <v>389</v>
      </c>
      <c r="F136" s="90">
        <f>'10'!E136</f>
        <v>1062</v>
      </c>
      <c r="G136" s="55">
        <f>'5'!M136</f>
        <v>16</v>
      </c>
      <c r="H136" s="66">
        <f t="shared" si="15"/>
        <v>1.5065913370998116E-2</v>
      </c>
      <c r="I136" s="55">
        <f>'6'!H136</f>
        <v>0</v>
      </c>
      <c r="J136" s="66">
        <f t="shared" si="16"/>
        <v>0</v>
      </c>
      <c r="K136" s="16">
        <f>'7'!F136</f>
        <v>0</v>
      </c>
      <c r="L136" s="66">
        <f t="shared" si="17"/>
        <v>0</v>
      </c>
      <c r="M136" s="55">
        <f>'8'!M136</f>
        <v>88</v>
      </c>
      <c r="N136" s="66">
        <f t="shared" si="18"/>
        <v>8.2862523540489647E-2</v>
      </c>
      <c r="O136" s="55">
        <f>'9'!O136+'9'!P136</f>
        <v>127</v>
      </c>
      <c r="P136" s="66">
        <f t="shared" si="19"/>
        <v>0.11958568738229755</v>
      </c>
      <c r="Q136" s="55">
        <f t="shared" si="20"/>
        <v>231</v>
      </c>
      <c r="R136" s="66">
        <f t="shared" si="21"/>
        <v>0.2175141242937853</v>
      </c>
    </row>
    <row r="137" spans="1:18" s="4" customFormat="1" ht="11.25" x14ac:dyDescent="0.2">
      <c r="A137" s="71" t="s">
        <v>161</v>
      </c>
      <c r="B137" s="98" t="s">
        <v>539</v>
      </c>
      <c r="C137" s="177">
        <v>2.2000000000000002</v>
      </c>
      <c r="D137" s="90">
        <f>'10'!C137</f>
        <v>1980</v>
      </c>
      <c r="E137" s="90">
        <f>'10'!D137</f>
        <v>1699</v>
      </c>
      <c r="F137" s="90">
        <f>'10'!E137</f>
        <v>3679</v>
      </c>
      <c r="G137" s="55">
        <f>'5'!M137</f>
        <v>152</v>
      </c>
      <c r="H137" s="66">
        <f t="shared" si="15"/>
        <v>4.1315574884479477E-2</v>
      </c>
      <c r="I137" s="55">
        <f>'6'!H137</f>
        <v>128</v>
      </c>
      <c r="J137" s="66">
        <f t="shared" si="16"/>
        <v>3.4792063060614296E-2</v>
      </c>
      <c r="K137" s="16">
        <f>'7'!F137</f>
        <v>0</v>
      </c>
      <c r="L137" s="66">
        <f t="shared" si="17"/>
        <v>0</v>
      </c>
      <c r="M137" s="55">
        <f>'8'!M137</f>
        <v>581</v>
      </c>
      <c r="N137" s="66">
        <f t="shared" si="18"/>
        <v>0.15792334873606959</v>
      </c>
      <c r="O137" s="55">
        <f>'9'!O137+'9'!P137</f>
        <v>658</v>
      </c>
      <c r="P137" s="66">
        <f t="shared" si="19"/>
        <v>0.17885294917097036</v>
      </c>
      <c r="Q137" s="55">
        <f t="shared" si="20"/>
        <v>1519</v>
      </c>
      <c r="R137" s="66">
        <f t="shared" si="21"/>
        <v>0.41288393585213373</v>
      </c>
    </row>
    <row r="138" spans="1:18" s="4" customFormat="1" ht="11.25" x14ac:dyDescent="0.2">
      <c r="A138" s="71" t="s">
        <v>162</v>
      </c>
      <c r="B138" s="98" t="s">
        <v>538</v>
      </c>
      <c r="C138" s="177">
        <v>2</v>
      </c>
      <c r="D138" s="90">
        <f>'10'!C138</f>
        <v>457</v>
      </c>
      <c r="E138" s="90">
        <f>'10'!D138</f>
        <v>240</v>
      </c>
      <c r="F138" s="90">
        <f>'10'!E138</f>
        <v>697</v>
      </c>
      <c r="G138" s="55">
        <f>'5'!M138</f>
        <v>34</v>
      </c>
      <c r="H138" s="66">
        <f t="shared" si="15"/>
        <v>4.878048780487805E-2</v>
      </c>
      <c r="I138" s="55">
        <f>'6'!H138</f>
        <v>0</v>
      </c>
      <c r="J138" s="66">
        <f t="shared" si="16"/>
        <v>0</v>
      </c>
      <c r="K138" s="16">
        <f>'7'!F138</f>
        <v>0</v>
      </c>
      <c r="L138" s="66">
        <f t="shared" si="17"/>
        <v>0</v>
      </c>
      <c r="M138" s="55">
        <f>'8'!M138</f>
        <v>104</v>
      </c>
      <c r="N138" s="66">
        <f t="shared" si="18"/>
        <v>0.14921090387374461</v>
      </c>
      <c r="O138" s="55">
        <f>'9'!O138+'9'!P138</f>
        <v>35</v>
      </c>
      <c r="P138" s="66">
        <f t="shared" si="19"/>
        <v>5.0215208034433287E-2</v>
      </c>
      <c r="Q138" s="55">
        <f t="shared" si="20"/>
        <v>173</v>
      </c>
      <c r="R138" s="66">
        <f t="shared" si="21"/>
        <v>0.24820659971305595</v>
      </c>
    </row>
    <row r="139" spans="1:18" s="4" customFormat="1" ht="11.25" x14ac:dyDescent="0.2">
      <c r="A139" s="71" t="s">
        <v>163</v>
      </c>
      <c r="B139" s="98" t="s">
        <v>546</v>
      </c>
      <c r="C139" s="177">
        <v>2.0666666666666669</v>
      </c>
      <c r="D139" s="90">
        <f>'10'!C139</f>
        <v>978</v>
      </c>
      <c r="E139" s="90">
        <f>'10'!D139</f>
        <v>664</v>
      </c>
      <c r="F139" s="90">
        <f>'10'!E139</f>
        <v>1642</v>
      </c>
      <c r="G139" s="55">
        <f>'5'!M139</f>
        <v>0</v>
      </c>
      <c r="H139" s="66">
        <f t="shared" si="15"/>
        <v>0</v>
      </c>
      <c r="I139" s="55">
        <f>'6'!H139</f>
        <v>0</v>
      </c>
      <c r="J139" s="66">
        <f t="shared" si="16"/>
        <v>0</v>
      </c>
      <c r="K139" s="16">
        <f>'7'!F139</f>
        <v>0</v>
      </c>
      <c r="L139" s="66">
        <f t="shared" si="17"/>
        <v>0</v>
      </c>
      <c r="M139" s="55">
        <f>'8'!M139</f>
        <v>181</v>
      </c>
      <c r="N139" s="66">
        <f t="shared" si="18"/>
        <v>0.110231425091352</v>
      </c>
      <c r="O139" s="55">
        <f>'9'!O139+'9'!P139</f>
        <v>225</v>
      </c>
      <c r="P139" s="66">
        <f t="shared" si="19"/>
        <v>0.13702801461632155</v>
      </c>
      <c r="Q139" s="55">
        <f t="shared" si="20"/>
        <v>406</v>
      </c>
      <c r="R139" s="66">
        <f t="shared" si="21"/>
        <v>0.24725943970767356</v>
      </c>
    </row>
    <row r="140" spans="1:18" s="4" customFormat="1" ht="11.25" x14ac:dyDescent="0.2">
      <c r="A140" s="72" t="s">
        <v>164</v>
      </c>
      <c r="B140" s="95" t="s">
        <v>579</v>
      </c>
      <c r="C140" s="175">
        <v>2.5333333333333332</v>
      </c>
      <c r="D140" s="90">
        <f>'10'!C140</f>
        <v>157</v>
      </c>
      <c r="E140" s="90">
        <f>'10'!D140</f>
        <v>156</v>
      </c>
      <c r="F140" s="90">
        <f>'10'!E140</f>
        <v>313</v>
      </c>
      <c r="G140" s="55">
        <f>'5'!M140</f>
        <v>29</v>
      </c>
      <c r="H140" s="66">
        <f t="shared" si="15"/>
        <v>9.2651757188498399E-2</v>
      </c>
      <c r="I140" s="55">
        <f>'6'!H140</f>
        <v>0</v>
      </c>
      <c r="J140" s="66">
        <f t="shared" si="16"/>
        <v>0</v>
      </c>
      <c r="K140" s="16">
        <f>'7'!F140</f>
        <v>0</v>
      </c>
      <c r="L140" s="66">
        <f t="shared" si="17"/>
        <v>0</v>
      </c>
      <c r="M140" s="55">
        <f>'8'!M140</f>
        <v>36</v>
      </c>
      <c r="N140" s="66">
        <f t="shared" si="18"/>
        <v>0.11501597444089456</v>
      </c>
      <c r="O140" s="55">
        <f>'9'!O140+'9'!P140</f>
        <v>0</v>
      </c>
      <c r="P140" s="66">
        <f t="shared" si="19"/>
        <v>0</v>
      </c>
      <c r="Q140" s="55">
        <f t="shared" si="20"/>
        <v>65</v>
      </c>
      <c r="R140" s="66">
        <f t="shared" si="21"/>
        <v>0.20766773162939298</v>
      </c>
    </row>
    <row r="141" spans="1:18" s="4" customFormat="1" ht="11.25" x14ac:dyDescent="0.2">
      <c r="A141" s="72" t="s">
        <v>165</v>
      </c>
      <c r="B141" s="95" t="s">
        <v>548</v>
      </c>
      <c r="C141" s="175">
        <v>2.7333333333333334</v>
      </c>
      <c r="D141" s="90">
        <f>'10'!C141</f>
        <v>466</v>
      </c>
      <c r="E141" s="90">
        <f>'10'!D141</f>
        <v>349</v>
      </c>
      <c r="F141" s="90">
        <f>'10'!E141</f>
        <v>815</v>
      </c>
      <c r="G141" s="55">
        <f>'5'!M141</f>
        <v>94</v>
      </c>
      <c r="H141" s="66">
        <f t="shared" si="15"/>
        <v>0.11533742331288344</v>
      </c>
      <c r="I141" s="55">
        <f>'6'!H141</f>
        <v>35</v>
      </c>
      <c r="J141" s="66">
        <f t="shared" si="16"/>
        <v>4.2944785276073622E-2</v>
      </c>
      <c r="K141" s="16">
        <f>'7'!F141</f>
        <v>0</v>
      </c>
      <c r="L141" s="66">
        <f t="shared" si="17"/>
        <v>0</v>
      </c>
      <c r="M141" s="55">
        <f>'8'!M141</f>
        <v>95</v>
      </c>
      <c r="N141" s="66">
        <f t="shared" si="18"/>
        <v>0.1165644171779141</v>
      </c>
      <c r="O141" s="55">
        <f>'9'!O141+'9'!P141</f>
        <v>60</v>
      </c>
      <c r="P141" s="66">
        <f t="shared" si="19"/>
        <v>7.3619631901840496E-2</v>
      </c>
      <c r="Q141" s="55">
        <f t="shared" si="20"/>
        <v>284</v>
      </c>
      <c r="R141" s="66">
        <f t="shared" si="21"/>
        <v>0.34846625766871164</v>
      </c>
    </row>
    <row r="142" spans="1:18" s="4" customFormat="1" ht="11.25" x14ac:dyDescent="0.2">
      <c r="A142" s="71" t="s">
        <v>166</v>
      </c>
      <c r="B142" s="98" t="s">
        <v>546</v>
      </c>
      <c r="C142" s="177">
        <v>2.0666666666666669</v>
      </c>
      <c r="D142" s="90">
        <f>'10'!C142</f>
        <v>1634</v>
      </c>
      <c r="E142" s="90">
        <f>'10'!D142</f>
        <v>1027</v>
      </c>
      <c r="F142" s="90">
        <f>'10'!E142</f>
        <v>2661</v>
      </c>
      <c r="G142" s="55">
        <f>'5'!M142</f>
        <v>48</v>
      </c>
      <c r="H142" s="66">
        <f t="shared" si="15"/>
        <v>1.8038331454340473E-2</v>
      </c>
      <c r="I142" s="55">
        <f>'6'!H142</f>
        <v>18</v>
      </c>
      <c r="J142" s="66">
        <f t="shared" si="16"/>
        <v>6.7643742953776773E-3</v>
      </c>
      <c r="K142" s="16">
        <f>'7'!F142</f>
        <v>0</v>
      </c>
      <c r="L142" s="66">
        <f t="shared" si="17"/>
        <v>0</v>
      </c>
      <c r="M142" s="55">
        <f>'8'!M142</f>
        <v>269</v>
      </c>
      <c r="N142" s="66">
        <f t="shared" si="18"/>
        <v>0.10108981585869974</v>
      </c>
      <c r="O142" s="55">
        <f>'9'!O142+'9'!P142</f>
        <v>254</v>
      </c>
      <c r="P142" s="66">
        <f t="shared" si="19"/>
        <v>9.5452837279218342E-2</v>
      </c>
      <c r="Q142" s="55">
        <f t="shared" si="20"/>
        <v>589</v>
      </c>
      <c r="R142" s="66">
        <f t="shared" si="21"/>
        <v>0.22134535888763623</v>
      </c>
    </row>
    <row r="143" spans="1:18" s="4" customFormat="1" ht="11.25" x14ac:dyDescent="0.2">
      <c r="A143" s="70" t="s">
        <v>167</v>
      </c>
      <c r="B143" s="97" t="s">
        <v>542</v>
      </c>
      <c r="C143" s="178">
        <v>3.4</v>
      </c>
      <c r="D143" s="90">
        <f>'10'!C143</f>
        <v>4190</v>
      </c>
      <c r="E143" s="90">
        <f>'10'!D143</f>
        <v>2677</v>
      </c>
      <c r="F143" s="90">
        <f>'10'!E143</f>
        <v>6867</v>
      </c>
      <c r="G143" s="55">
        <f>'5'!M143</f>
        <v>715</v>
      </c>
      <c r="H143" s="66">
        <f t="shared" si="15"/>
        <v>0.10412115916703073</v>
      </c>
      <c r="I143" s="55">
        <f>'6'!H143</f>
        <v>490</v>
      </c>
      <c r="J143" s="66">
        <f t="shared" si="16"/>
        <v>7.1355759429153925E-2</v>
      </c>
      <c r="K143" s="16">
        <f>'7'!F143</f>
        <v>250</v>
      </c>
      <c r="L143" s="66">
        <f t="shared" si="17"/>
        <v>3.6405999708752003E-2</v>
      </c>
      <c r="M143" s="55">
        <f>'8'!M143</f>
        <v>1185</v>
      </c>
      <c r="N143" s="66">
        <f t="shared" si="18"/>
        <v>0.17256443861948448</v>
      </c>
      <c r="O143" s="55">
        <f>'9'!O143+'9'!P143</f>
        <v>1064</v>
      </c>
      <c r="P143" s="66">
        <f t="shared" si="19"/>
        <v>0.15494393476044852</v>
      </c>
      <c r="Q143" s="55">
        <f t="shared" si="20"/>
        <v>3704</v>
      </c>
      <c r="R143" s="66">
        <f t="shared" si="21"/>
        <v>0.53939129168486966</v>
      </c>
    </row>
    <row r="144" spans="1:18" s="4" customFormat="1" ht="11.25" x14ac:dyDescent="0.2">
      <c r="A144" s="71" t="s">
        <v>168</v>
      </c>
      <c r="B144" s="98" t="s">
        <v>570</v>
      </c>
      <c r="C144" s="177">
        <v>2.4</v>
      </c>
      <c r="D144" s="90">
        <f>'10'!C144</f>
        <v>273</v>
      </c>
      <c r="E144" s="90">
        <f>'10'!D144</f>
        <v>282</v>
      </c>
      <c r="F144" s="90">
        <f>'10'!E144</f>
        <v>555</v>
      </c>
      <c r="G144" s="55">
        <f>'5'!M144</f>
        <v>68</v>
      </c>
      <c r="H144" s="66">
        <f t="shared" si="15"/>
        <v>0.12252252252252252</v>
      </c>
      <c r="I144" s="55">
        <f>'6'!H144</f>
        <v>0</v>
      </c>
      <c r="J144" s="66">
        <f t="shared" si="16"/>
        <v>0</v>
      </c>
      <c r="K144" s="16">
        <f>'7'!F144</f>
        <v>0</v>
      </c>
      <c r="L144" s="66">
        <f t="shared" si="17"/>
        <v>0</v>
      </c>
      <c r="M144" s="55">
        <f>'8'!M144</f>
        <v>53</v>
      </c>
      <c r="N144" s="66">
        <f t="shared" si="18"/>
        <v>9.5495495495495492E-2</v>
      </c>
      <c r="O144" s="55">
        <f>'9'!O144+'9'!P144</f>
        <v>41</v>
      </c>
      <c r="P144" s="66">
        <f t="shared" si="19"/>
        <v>7.3873873873873869E-2</v>
      </c>
      <c r="Q144" s="55">
        <f t="shared" si="20"/>
        <v>162</v>
      </c>
      <c r="R144" s="66">
        <f t="shared" si="21"/>
        <v>0.29189189189189191</v>
      </c>
    </row>
    <row r="145" spans="1:18" s="4" customFormat="1" ht="11.25" x14ac:dyDescent="0.2">
      <c r="A145" s="72" t="s">
        <v>169</v>
      </c>
      <c r="B145" s="95" t="s">
        <v>551</v>
      </c>
      <c r="C145" s="175">
        <v>2.8</v>
      </c>
      <c r="D145" s="90">
        <f>'10'!C145</f>
        <v>964</v>
      </c>
      <c r="E145" s="90">
        <f>'10'!D145</f>
        <v>741</v>
      </c>
      <c r="F145" s="90">
        <f>'10'!E145</f>
        <v>1705</v>
      </c>
      <c r="G145" s="55">
        <f>'5'!M145</f>
        <v>0</v>
      </c>
      <c r="H145" s="66">
        <f t="shared" si="15"/>
        <v>0</v>
      </c>
      <c r="I145" s="55">
        <f>'6'!H145</f>
        <v>16</v>
      </c>
      <c r="J145" s="66">
        <f t="shared" si="16"/>
        <v>9.3841642228739003E-3</v>
      </c>
      <c r="K145" s="16">
        <f>'7'!F145</f>
        <v>0</v>
      </c>
      <c r="L145" s="66">
        <f t="shared" si="17"/>
        <v>0</v>
      </c>
      <c r="M145" s="55">
        <f>'8'!M145</f>
        <v>207</v>
      </c>
      <c r="N145" s="66">
        <f t="shared" si="18"/>
        <v>0.12140762463343109</v>
      </c>
      <c r="O145" s="55">
        <f>'9'!O145+'9'!P145</f>
        <v>150</v>
      </c>
      <c r="P145" s="66">
        <f t="shared" si="19"/>
        <v>8.797653958944282E-2</v>
      </c>
      <c r="Q145" s="55">
        <f t="shared" si="20"/>
        <v>373</v>
      </c>
      <c r="R145" s="66">
        <f t="shared" si="21"/>
        <v>0.21876832844574781</v>
      </c>
    </row>
    <row r="146" spans="1:18" s="4" customFormat="1" ht="11.25" x14ac:dyDescent="0.2">
      <c r="A146" s="71" t="s">
        <v>170</v>
      </c>
      <c r="B146" s="98" t="s">
        <v>575</v>
      </c>
      <c r="C146" s="177">
        <v>2.2000000000000002</v>
      </c>
      <c r="D146" s="90">
        <f>'10'!C146</f>
        <v>192</v>
      </c>
      <c r="E146" s="90">
        <f>'10'!D146</f>
        <v>185</v>
      </c>
      <c r="F146" s="90">
        <f>'10'!E146</f>
        <v>377</v>
      </c>
      <c r="G146" s="55">
        <f>'5'!M146</f>
        <v>0</v>
      </c>
      <c r="H146" s="66">
        <f t="shared" si="15"/>
        <v>0</v>
      </c>
      <c r="I146" s="55">
        <f>'6'!H146</f>
        <v>0</v>
      </c>
      <c r="J146" s="66">
        <f t="shared" si="16"/>
        <v>0</v>
      </c>
      <c r="K146" s="16">
        <f>'7'!F146</f>
        <v>0</v>
      </c>
      <c r="L146" s="66">
        <f t="shared" si="17"/>
        <v>0</v>
      </c>
      <c r="M146" s="55">
        <f>'8'!M146</f>
        <v>39</v>
      </c>
      <c r="N146" s="66">
        <f t="shared" si="18"/>
        <v>0.10344827586206896</v>
      </c>
      <c r="O146" s="55">
        <f>'9'!O146+'9'!P146</f>
        <v>40</v>
      </c>
      <c r="P146" s="66">
        <f t="shared" si="19"/>
        <v>0.10610079575596817</v>
      </c>
      <c r="Q146" s="55">
        <f t="shared" si="20"/>
        <v>79</v>
      </c>
      <c r="R146" s="66">
        <f t="shared" si="21"/>
        <v>0.20954907161803712</v>
      </c>
    </row>
    <row r="147" spans="1:18" s="4" customFormat="1" ht="11.25" x14ac:dyDescent="0.2">
      <c r="A147" s="70" t="s">
        <v>171</v>
      </c>
      <c r="B147" s="97" t="s">
        <v>542</v>
      </c>
      <c r="C147" s="178">
        <v>3.4</v>
      </c>
      <c r="D147" s="90">
        <f>'10'!C147</f>
        <v>240</v>
      </c>
      <c r="E147" s="90">
        <f>'10'!D147</f>
        <v>193</v>
      </c>
      <c r="F147" s="90">
        <f>'10'!E147</f>
        <v>433</v>
      </c>
      <c r="G147" s="55">
        <f>'5'!M147</f>
        <v>0</v>
      </c>
      <c r="H147" s="66">
        <f t="shared" si="15"/>
        <v>0</v>
      </c>
      <c r="I147" s="55">
        <f>'6'!H147</f>
        <v>16</v>
      </c>
      <c r="J147" s="66">
        <f t="shared" si="16"/>
        <v>3.695150115473441E-2</v>
      </c>
      <c r="K147" s="16">
        <f>'7'!F147</f>
        <v>0</v>
      </c>
      <c r="L147" s="66">
        <f t="shared" si="17"/>
        <v>0</v>
      </c>
      <c r="M147" s="55">
        <f>'8'!M147</f>
        <v>67</v>
      </c>
      <c r="N147" s="66">
        <f t="shared" si="18"/>
        <v>0.15473441108545036</v>
      </c>
      <c r="O147" s="55">
        <f>'9'!O147+'9'!P147</f>
        <v>96</v>
      </c>
      <c r="P147" s="66">
        <f t="shared" si="19"/>
        <v>0.22170900692840648</v>
      </c>
      <c r="Q147" s="55">
        <f t="shared" si="20"/>
        <v>179</v>
      </c>
      <c r="R147" s="66">
        <f t="shared" si="21"/>
        <v>0.41339491916859122</v>
      </c>
    </row>
    <row r="148" spans="1:18" s="4" customFormat="1" ht="11.25" x14ac:dyDescent="0.2">
      <c r="A148" s="72" t="s">
        <v>172</v>
      </c>
      <c r="B148" s="95" t="s">
        <v>586</v>
      </c>
      <c r="C148" s="175">
        <v>2.4666666666666668</v>
      </c>
      <c r="D148" s="90">
        <f>'10'!C148</f>
        <v>199</v>
      </c>
      <c r="E148" s="90">
        <f>'10'!D148</f>
        <v>125</v>
      </c>
      <c r="F148" s="90">
        <f>'10'!E148</f>
        <v>324</v>
      </c>
      <c r="G148" s="55">
        <f>'5'!M148</f>
        <v>1</v>
      </c>
      <c r="H148" s="66">
        <f t="shared" si="15"/>
        <v>3.0864197530864196E-3</v>
      </c>
      <c r="I148" s="55">
        <f>'6'!H148</f>
        <v>19</v>
      </c>
      <c r="J148" s="66">
        <f t="shared" si="16"/>
        <v>5.8641975308641972E-2</v>
      </c>
      <c r="K148" s="16">
        <f>'7'!F148</f>
        <v>0</v>
      </c>
      <c r="L148" s="66">
        <f t="shared" si="17"/>
        <v>0</v>
      </c>
      <c r="M148" s="55">
        <f>'8'!M148</f>
        <v>13</v>
      </c>
      <c r="N148" s="66">
        <f t="shared" si="18"/>
        <v>4.0123456790123455E-2</v>
      </c>
      <c r="O148" s="55">
        <f>'9'!O148+'9'!P148</f>
        <v>0</v>
      </c>
      <c r="P148" s="66">
        <f t="shared" si="19"/>
        <v>0</v>
      </c>
      <c r="Q148" s="55">
        <f t="shared" si="20"/>
        <v>33</v>
      </c>
      <c r="R148" s="66">
        <f t="shared" si="21"/>
        <v>0.10185185185185185</v>
      </c>
    </row>
    <row r="149" spans="1:18" s="4" customFormat="1" ht="11.25" x14ac:dyDescent="0.2">
      <c r="A149" s="70" t="s">
        <v>173</v>
      </c>
      <c r="B149" s="97" t="s">
        <v>588</v>
      </c>
      <c r="C149" s="178">
        <v>3.3333333333333335</v>
      </c>
      <c r="D149" s="90">
        <f>'10'!C149</f>
        <v>192</v>
      </c>
      <c r="E149" s="90">
        <f>'10'!D149</f>
        <v>116</v>
      </c>
      <c r="F149" s="90">
        <f>'10'!E149</f>
        <v>308</v>
      </c>
      <c r="G149" s="55">
        <f>'5'!M149</f>
        <v>70</v>
      </c>
      <c r="H149" s="66">
        <f t="shared" si="15"/>
        <v>0.22727272727272727</v>
      </c>
      <c r="I149" s="55">
        <f>'6'!H149</f>
        <v>0</v>
      </c>
      <c r="J149" s="66">
        <f t="shared" si="16"/>
        <v>0</v>
      </c>
      <c r="K149" s="16">
        <f>'7'!F149</f>
        <v>0</v>
      </c>
      <c r="L149" s="66">
        <f t="shared" si="17"/>
        <v>0</v>
      </c>
      <c r="M149" s="55">
        <f>'8'!M149</f>
        <v>35</v>
      </c>
      <c r="N149" s="66">
        <f t="shared" si="18"/>
        <v>0.11363636363636363</v>
      </c>
      <c r="O149" s="55">
        <f>'9'!O149+'9'!P149</f>
        <v>22</v>
      </c>
      <c r="P149" s="66">
        <f t="shared" si="19"/>
        <v>7.1428571428571425E-2</v>
      </c>
      <c r="Q149" s="55">
        <f t="shared" si="20"/>
        <v>127</v>
      </c>
      <c r="R149" s="66">
        <f t="shared" si="21"/>
        <v>0.41233766233766234</v>
      </c>
    </row>
    <row r="150" spans="1:18" s="4" customFormat="1" ht="11.25" x14ac:dyDescent="0.2">
      <c r="A150" s="72" t="s">
        <v>174</v>
      </c>
      <c r="B150" s="95" t="s">
        <v>545</v>
      </c>
      <c r="C150" s="175">
        <v>2.9333333333333331</v>
      </c>
      <c r="D150" s="90">
        <f>'10'!C150</f>
        <v>119</v>
      </c>
      <c r="E150" s="90">
        <f>'10'!D150</f>
        <v>100</v>
      </c>
      <c r="F150" s="90">
        <f>'10'!E150</f>
        <v>219</v>
      </c>
      <c r="G150" s="55">
        <f>'5'!M150</f>
        <v>3</v>
      </c>
      <c r="H150" s="66">
        <f t="shared" si="15"/>
        <v>1.3698630136986301E-2</v>
      </c>
      <c r="I150" s="55">
        <f>'6'!H150</f>
        <v>0</v>
      </c>
      <c r="J150" s="66">
        <f t="shared" si="16"/>
        <v>0</v>
      </c>
      <c r="K150" s="16">
        <f>'7'!F150</f>
        <v>66</v>
      </c>
      <c r="L150" s="66">
        <f t="shared" si="17"/>
        <v>0.30136986301369861</v>
      </c>
      <c r="M150" s="55">
        <f>'8'!M150</f>
        <v>30</v>
      </c>
      <c r="N150" s="66">
        <f t="shared" si="18"/>
        <v>0.13698630136986301</v>
      </c>
      <c r="O150" s="55">
        <f>'9'!O150+'9'!P150</f>
        <v>10</v>
      </c>
      <c r="P150" s="66">
        <f t="shared" si="19"/>
        <v>4.5662100456621002E-2</v>
      </c>
      <c r="Q150" s="55">
        <f t="shared" si="20"/>
        <v>109</v>
      </c>
      <c r="R150" s="66">
        <f t="shared" si="21"/>
        <v>0.49771689497716892</v>
      </c>
    </row>
    <row r="151" spans="1:18" s="4" customFormat="1" ht="11.25" x14ac:dyDescent="0.2">
      <c r="A151" s="72" t="s">
        <v>175</v>
      </c>
      <c r="B151" s="95" t="s">
        <v>551</v>
      </c>
      <c r="C151" s="175">
        <v>2.8</v>
      </c>
      <c r="D151" s="90">
        <f>'10'!C151</f>
        <v>600</v>
      </c>
      <c r="E151" s="90">
        <f>'10'!D151</f>
        <v>328</v>
      </c>
      <c r="F151" s="90">
        <f>'10'!E151</f>
        <v>928</v>
      </c>
      <c r="G151" s="55">
        <f>'5'!M151</f>
        <v>16</v>
      </c>
      <c r="H151" s="66">
        <f t="shared" si="15"/>
        <v>1.7241379310344827E-2</v>
      </c>
      <c r="I151" s="55">
        <f>'6'!H151</f>
        <v>91</v>
      </c>
      <c r="J151" s="66">
        <f t="shared" si="16"/>
        <v>9.8060344827586202E-2</v>
      </c>
      <c r="K151" s="16">
        <f>'7'!F151</f>
        <v>0</v>
      </c>
      <c r="L151" s="66">
        <f t="shared" si="17"/>
        <v>0</v>
      </c>
      <c r="M151" s="55">
        <f>'8'!M151</f>
        <v>113</v>
      </c>
      <c r="N151" s="66">
        <f t="shared" si="18"/>
        <v>0.12176724137931035</v>
      </c>
      <c r="O151" s="55">
        <f>'9'!O151+'9'!P151</f>
        <v>180</v>
      </c>
      <c r="P151" s="66">
        <f t="shared" si="19"/>
        <v>0.19396551724137931</v>
      </c>
      <c r="Q151" s="55">
        <f t="shared" si="20"/>
        <v>400</v>
      </c>
      <c r="R151" s="66">
        <f t="shared" si="21"/>
        <v>0.43103448275862066</v>
      </c>
    </row>
    <row r="152" spans="1:18" s="4" customFormat="1" ht="11.25" x14ac:dyDescent="0.2">
      <c r="A152" s="72" t="s">
        <v>176</v>
      </c>
      <c r="B152" s="95" t="s">
        <v>585</v>
      </c>
      <c r="C152" s="175">
        <v>2.6</v>
      </c>
      <c r="D152" s="90">
        <f>'10'!C152</f>
        <v>65</v>
      </c>
      <c r="E152" s="90">
        <f>'10'!D152</f>
        <v>70</v>
      </c>
      <c r="F152" s="90">
        <f>'10'!E152</f>
        <v>135</v>
      </c>
      <c r="G152" s="55">
        <f>'5'!M152</f>
        <v>13</v>
      </c>
      <c r="H152" s="66">
        <f t="shared" si="15"/>
        <v>9.6296296296296297E-2</v>
      </c>
      <c r="I152" s="55">
        <f>'6'!H152</f>
        <v>0</v>
      </c>
      <c r="J152" s="66">
        <f t="shared" si="16"/>
        <v>0</v>
      </c>
      <c r="K152" s="16">
        <f>'7'!F152</f>
        <v>28</v>
      </c>
      <c r="L152" s="66">
        <f t="shared" si="17"/>
        <v>0.2074074074074074</v>
      </c>
      <c r="M152" s="55">
        <f>'8'!M152</f>
        <v>14</v>
      </c>
      <c r="N152" s="66">
        <f t="shared" si="18"/>
        <v>0.1037037037037037</v>
      </c>
      <c r="O152" s="55">
        <f>'9'!O152+'9'!P152</f>
        <v>0</v>
      </c>
      <c r="P152" s="66">
        <f t="shared" si="19"/>
        <v>0</v>
      </c>
      <c r="Q152" s="55">
        <f t="shared" si="20"/>
        <v>55</v>
      </c>
      <c r="R152" s="66">
        <f t="shared" si="21"/>
        <v>0.40740740740740738</v>
      </c>
    </row>
    <row r="153" spans="1:18" s="4" customFormat="1" ht="11.25" x14ac:dyDescent="0.2">
      <c r="A153" s="72" t="s">
        <v>177</v>
      </c>
      <c r="B153" s="95" t="s">
        <v>594</v>
      </c>
      <c r="C153" s="175">
        <v>3</v>
      </c>
      <c r="D153" s="90">
        <f>'10'!C153</f>
        <v>27</v>
      </c>
      <c r="E153" s="90">
        <f>'10'!D153</f>
        <v>21</v>
      </c>
      <c r="F153" s="90">
        <f>'10'!E153</f>
        <v>48</v>
      </c>
      <c r="G153" s="55">
        <f>'5'!M153</f>
        <v>0</v>
      </c>
      <c r="H153" s="66">
        <f t="shared" si="15"/>
        <v>0</v>
      </c>
      <c r="I153" s="55">
        <f>'6'!H153</f>
        <v>0</v>
      </c>
      <c r="J153" s="66">
        <f t="shared" si="16"/>
        <v>0</v>
      </c>
      <c r="K153" s="16">
        <f>'7'!F153</f>
        <v>26</v>
      </c>
      <c r="L153" s="66">
        <f t="shared" si="17"/>
        <v>0.54166666666666663</v>
      </c>
      <c r="M153" s="55">
        <f>'8'!M153</f>
        <v>31</v>
      </c>
      <c r="N153" s="66">
        <f t="shared" si="18"/>
        <v>0.64583333333333337</v>
      </c>
      <c r="O153" s="55">
        <f>'9'!O153+'9'!P153</f>
        <v>0</v>
      </c>
      <c r="P153" s="66">
        <f t="shared" si="19"/>
        <v>0</v>
      </c>
      <c r="Q153" s="55">
        <f t="shared" si="20"/>
        <v>57</v>
      </c>
      <c r="R153" s="66">
        <f t="shared" si="21"/>
        <v>1.1875</v>
      </c>
    </row>
    <row r="154" spans="1:18" s="4" customFormat="1" ht="11.25" x14ac:dyDescent="0.2">
      <c r="A154" s="72" t="s">
        <v>178</v>
      </c>
      <c r="B154" s="95" t="s">
        <v>579</v>
      </c>
      <c r="C154" s="175">
        <v>2.5333333333333332</v>
      </c>
      <c r="D154" s="90">
        <f>'10'!C154</f>
        <v>175</v>
      </c>
      <c r="E154" s="90">
        <f>'10'!D154</f>
        <v>148</v>
      </c>
      <c r="F154" s="90">
        <f>'10'!E154</f>
        <v>323</v>
      </c>
      <c r="G154" s="55">
        <f>'5'!M154</f>
        <v>10</v>
      </c>
      <c r="H154" s="66">
        <f t="shared" si="15"/>
        <v>3.0959752321981424E-2</v>
      </c>
      <c r="I154" s="55">
        <f>'6'!H154</f>
        <v>31</v>
      </c>
      <c r="J154" s="66">
        <f t="shared" si="16"/>
        <v>9.5975232198142413E-2</v>
      </c>
      <c r="K154" s="16">
        <f>'7'!F154</f>
        <v>55</v>
      </c>
      <c r="L154" s="66">
        <f t="shared" si="17"/>
        <v>0.17027863777089783</v>
      </c>
      <c r="M154" s="55">
        <f>'8'!M154</f>
        <v>62</v>
      </c>
      <c r="N154" s="66">
        <f t="shared" si="18"/>
        <v>0.19195046439628483</v>
      </c>
      <c r="O154" s="55">
        <f>'9'!O154+'9'!P154</f>
        <v>90</v>
      </c>
      <c r="P154" s="66">
        <f t="shared" si="19"/>
        <v>0.27863777089783281</v>
      </c>
      <c r="Q154" s="55">
        <f t="shared" si="20"/>
        <v>248</v>
      </c>
      <c r="R154" s="66">
        <f t="shared" si="21"/>
        <v>0.7678018575851393</v>
      </c>
    </row>
    <row r="155" spans="1:18" s="4" customFormat="1" ht="11.25" x14ac:dyDescent="0.2">
      <c r="A155" s="72" t="s">
        <v>179</v>
      </c>
      <c r="B155" s="95" t="s">
        <v>545</v>
      </c>
      <c r="C155" s="175">
        <v>2.9333333333333331</v>
      </c>
      <c r="D155" s="90">
        <f>'10'!C155</f>
        <v>402</v>
      </c>
      <c r="E155" s="90">
        <f>'10'!D155</f>
        <v>210</v>
      </c>
      <c r="F155" s="90">
        <f>'10'!E155</f>
        <v>612</v>
      </c>
      <c r="G155" s="55">
        <f>'5'!M155</f>
        <v>23</v>
      </c>
      <c r="H155" s="66">
        <f t="shared" si="15"/>
        <v>3.7581699346405227E-2</v>
      </c>
      <c r="I155" s="55">
        <f>'6'!H155</f>
        <v>18</v>
      </c>
      <c r="J155" s="66">
        <f t="shared" si="16"/>
        <v>2.9411764705882353E-2</v>
      </c>
      <c r="K155" s="16">
        <f>'7'!F155</f>
        <v>56</v>
      </c>
      <c r="L155" s="66">
        <f t="shared" si="17"/>
        <v>9.1503267973856203E-2</v>
      </c>
      <c r="M155" s="55">
        <f>'8'!M155</f>
        <v>102</v>
      </c>
      <c r="N155" s="66">
        <f t="shared" si="18"/>
        <v>0.16666666666666666</v>
      </c>
      <c r="O155" s="55">
        <f>'9'!O155+'9'!P155</f>
        <v>88</v>
      </c>
      <c r="P155" s="66">
        <f t="shared" si="19"/>
        <v>0.1437908496732026</v>
      </c>
      <c r="Q155" s="55">
        <f t="shared" si="20"/>
        <v>287</v>
      </c>
      <c r="R155" s="66">
        <f t="shared" si="21"/>
        <v>0.46895424836601307</v>
      </c>
    </row>
    <row r="156" spans="1:18" s="4" customFormat="1" ht="11.25" x14ac:dyDescent="0.2">
      <c r="A156" s="69" t="s">
        <v>180</v>
      </c>
      <c r="B156" s="96" t="s">
        <v>569</v>
      </c>
      <c r="C156" s="176">
        <v>1.4666666666666666</v>
      </c>
      <c r="D156" s="90">
        <f>'10'!C156</f>
        <v>221</v>
      </c>
      <c r="E156" s="90">
        <f>'10'!D156</f>
        <v>176</v>
      </c>
      <c r="F156" s="90">
        <f>'10'!E156</f>
        <v>397</v>
      </c>
      <c r="G156" s="55">
        <f>'5'!M156</f>
        <v>0</v>
      </c>
      <c r="H156" s="66">
        <f t="shared" si="15"/>
        <v>0</v>
      </c>
      <c r="I156" s="55">
        <f>'6'!H156</f>
        <v>0</v>
      </c>
      <c r="J156" s="66">
        <f t="shared" si="16"/>
        <v>0</v>
      </c>
      <c r="K156" s="16">
        <f>'7'!F156</f>
        <v>0</v>
      </c>
      <c r="L156" s="66">
        <f t="shared" si="17"/>
        <v>0</v>
      </c>
      <c r="M156" s="55">
        <f>'8'!M156</f>
        <v>46</v>
      </c>
      <c r="N156" s="66">
        <f t="shared" si="18"/>
        <v>0.11586901763224182</v>
      </c>
      <c r="O156" s="55">
        <f>'9'!O156+'9'!P156</f>
        <v>0</v>
      </c>
      <c r="P156" s="66">
        <f t="shared" si="19"/>
        <v>0</v>
      </c>
      <c r="Q156" s="55">
        <f t="shared" si="20"/>
        <v>46</v>
      </c>
      <c r="R156" s="66">
        <f t="shared" si="21"/>
        <v>0.11586901763224182</v>
      </c>
    </row>
    <row r="157" spans="1:18" s="4" customFormat="1" ht="11.25" x14ac:dyDescent="0.2">
      <c r="A157" s="70" t="s">
        <v>181</v>
      </c>
      <c r="B157" s="97" t="s">
        <v>542</v>
      </c>
      <c r="C157" s="178">
        <v>3.4</v>
      </c>
      <c r="D157" s="90">
        <f>'10'!C157</f>
        <v>423</v>
      </c>
      <c r="E157" s="90">
        <f>'10'!D157</f>
        <v>272</v>
      </c>
      <c r="F157" s="90">
        <f>'10'!E157</f>
        <v>695</v>
      </c>
      <c r="G157" s="55">
        <f>'5'!M157</f>
        <v>0</v>
      </c>
      <c r="H157" s="66">
        <f t="shared" si="15"/>
        <v>0</v>
      </c>
      <c r="I157" s="55">
        <f>'6'!H157</f>
        <v>0</v>
      </c>
      <c r="J157" s="66">
        <f t="shared" si="16"/>
        <v>0</v>
      </c>
      <c r="K157" s="16">
        <f>'7'!F157</f>
        <v>0</v>
      </c>
      <c r="L157" s="66">
        <f t="shared" si="17"/>
        <v>0</v>
      </c>
      <c r="M157" s="55">
        <f>'8'!M157</f>
        <v>107</v>
      </c>
      <c r="N157" s="66">
        <f t="shared" si="18"/>
        <v>0.1539568345323741</v>
      </c>
      <c r="O157" s="55">
        <f>'9'!O157+'9'!P157</f>
        <v>223</v>
      </c>
      <c r="P157" s="66">
        <f t="shared" si="19"/>
        <v>0.320863309352518</v>
      </c>
      <c r="Q157" s="55">
        <f t="shared" si="20"/>
        <v>330</v>
      </c>
      <c r="R157" s="66">
        <f t="shared" si="21"/>
        <v>0.47482014388489208</v>
      </c>
    </row>
    <row r="158" spans="1:18" s="4" customFormat="1" ht="11.25" x14ac:dyDescent="0.2">
      <c r="A158" s="71" t="s">
        <v>182</v>
      </c>
      <c r="B158" s="98" t="s">
        <v>538</v>
      </c>
      <c r="C158" s="177">
        <v>2</v>
      </c>
      <c r="D158" s="90">
        <f>'10'!C158</f>
        <v>850</v>
      </c>
      <c r="E158" s="90">
        <f>'10'!D158</f>
        <v>752</v>
      </c>
      <c r="F158" s="90">
        <f>'10'!E158</f>
        <v>1602</v>
      </c>
      <c r="G158" s="55">
        <f>'5'!M158</f>
        <v>111</v>
      </c>
      <c r="H158" s="66">
        <f t="shared" si="15"/>
        <v>6.9288389513108617E-2</v>
      </c>
      <c r="I158" s="55">
        <f>'6'!H158</f>
        <v>0</v>
      </c>
      <c r="J158" s="66">
        <f t="shared" si="16"/>
        <v>0</v>
      </c>
      <c r="K158" s="16">
        <f>'7'!F158</f>
        <v>0</v>
      </c>
      <c r="L158" s="66">
        <f t="shared" si="17"/>
        <v>0</v>
      </c>
      <c r="M158" s="55">
        <f>'8'!M158</f>
        <v>197</v>
      </c>
      <c r="N158" s="66">
        <f t="shared" si="18"/>
        <v>0.1229712858926342</v>
      </c>
      <c r="O158" s="55">
        <f>'9'!O158+'9'!P158</f>
        <v>349</v>
      </c>
      <c r="P158" s="66">
        <f t="shared" si="19"/>
        <v>0.21785268414481898</v>
      </c>
      <c r="Q158" s="55">
        <f t="shared" si="20"/>
        <v>657</v>
      </c>
      <c r="R158" s="66">
        <f t="shared" si="21"/>
        <v>0.4101123595505618</v>
      </c>
    </row>
    <row r="159" spans="1:18" s="4" customFormat="1" ht="11.25" x14ac:dyDescent="0.2">
      <c r="A159" s="70" t="s">
        <v>183</v>
      </c>
      <c r="B159" s="97" t="s">
        <v>590</v>
      </c>
      <c r="C159" s="178">
        <v>3.2666666666666666</v>
      </c>
      <c r="D159" s="90">
        <f>'10'!C159</f>
        <v>494</v>
      </c>
      <c r="E159" s="90">
        <f>'10'!D159</f>
        <v>371</v>
      </c>
      <c r="F159" s="90">
        <f>'10'!E159</f>
        <v>865</v>
      </c>
      <c r="G159" s="55">
        <f>'5'!M159</f>
        <v>181</v>
      </c>
      <c r="H159" s="66">
        <f t="shared" si="15"/>
        <v>0.2092485549132948</v>
      </c>
      <c r="I159" s="55">
        <f>'6'!H159</f>
        <v>97</v>
      </c>
      <c r="J159" s="66">
        <f t="shared" si="16"/>
        <v>0.11213872832369942</v>
      </c>
      <c r="K159" s="16">
        <f>'7'!F159</f>
        <v>0</v>
      </c>
      <c r="L159" s="66">
        <f t="shared" si="17"/>
        <v>0</v>
      </c>
      <c r="M159" s="55">
        <f>'8'!M159</f>
        <v>151</v>
      </c>
      <c r="N159" s="66">
        <f t="shared" si="18"/>
        <v>0.1745664739884393</v>
      </c>
      <c r="O159" s="55">
        <f>'9'!O159+'9'!P159</f>
        <v>130</v>
      </c>
      <c r="P159" s="66">
        <f t="shared" si="19"/>
        <v>0.15028901734104047</v>
      </c>
      <c r="Q159" s="55">
        <f t="shared" si="20"/>
        <v>559</v>
      </c>
      <c r="R159" s="66">
        <f t="shared" si="21"/>
        <v>0.64624277456647394</v>
      </c>
    </row>
    <row r="160" spans="1:18" s="4" customFormat="1" ht="11.25" x14ac:dyDescent="0.2">
      <c r="A160" s="69" t="s">
        <v>184</v>
      </c>
      <c r="B160" s="96" t="s">
        <v>571</v>
      </c>
      <c r="C160" s="176">
        <v>1.4666666666666666</v>
      </c>
      <c r="D160" s="90">
        <f>'10'!C160</f>
        <v>570</v>
      </c>
      <c r="E160" s="90">
        <f>'10'!D160</f>
        <v>425</v>
      </c>
      <c r="F160" s="90">
        <f>'10'!E160</f>
        <v>995</v>
      </c>
      <c r="G160" s="55">
        <f>'5'!M160</f>
        <v>0</v>
      </c>
      <c r="H160" s="66">
        <f t="shared" si="15"/>
        <v>0</v>
      </c>
      <c r="I160" s="55">
        <f>'6'!H160</f>
        <v>0</v>
      </c>
      <c r="J160" s="66">
        <f t="shared" si="16"/>
        <v>0</v>
      </c>
      <c r="K160" s="16">
        <f>'7'!F160</f>
        <v>0</v>
      </c>
      <c r="L160" s="66">
        <f t="shared" si="17"/>
        <v>0</v>
      </c>
      <c r="M160" s="55">
        <f>'8'!M160</f>
        <v>122</v>
      </c>
      <c r="N160" s="66">
        <f t="shared" si="18"/>
        <v>0.12261306532663317</v>
      </c>
      <c r="O160" s="55">
        <f>'9'!O160+'9'!P160</f>
        <v>162</v>
      </c>
      <c r="P160" s="66">
        <f t="shared" si="19"/>
        <v>0.16281407035175879</v>
      </c>
      <c r="Q160" s="55">
        <f t="shared" si="20"/>
        <v>284</v>
      </c>
      <c r="R160" s="66">
        <f t="shared" si="21"/>
        <v>0.28542713567839195</v>
      </c>
    </row>
    <row r="161" spans="1:18" s="4" customFormat="1" ht="11.25" x14ac:dyDescent="0.2">
      <c r="A161" s="70" t="s">
        <v>185</v>
      </c>
      <c r="B161" s="97" t="s">
        <v>565</v>
      </c>
      <c r="C161" s="178">
        <v>3.5333333333333332</v>
      </c>
      <c r="D161" s="90">
        <f>'10'!C161</f>
        <v>169</v>
      </c>
      <c r="E161" s="90">
        <f>'10'!D161</f>
        <v>140</v>
      </c>
      <c r="F161" s="90">
        <f>'10'!E161</f>
        <v>309</v>
      </c>
      <c r="G161" s="55">
        <f>'5'!M161</f>
        <v>24</v>
      </c>
      <c r="H161" s="66">
        <f t="shared" si="15"/>
        <v>7.7669902912621352E-2</v>
      </c>
      <c r="I161" s="55">
        <f>'6'!H161</f>
        <v>34</v>
      </c>
      <c r="J161" s="66">
        <f t="shared" si="16"/>
        <v>0.11003236245954692</v>
      </c>
      <c r="K161" s="16">
        <f>'7'!F161</f>
        <v>59</v>
      </c>
      <c r="L161" s="66">
        <f t="shared" si="17"/>
        <v>0.19093851132686085</v>
      </c>
      <c r="M161" s="55">
        <f>'8'!M161</f>
        <v>47</v>
      </c>
      <c r="N161" s="66">
        <f t="shared" si="18"/>
        <v>0.15210355987055016</v>
      </c>
      <c r="O161" s="55">
        <f>'9'!O161+'9'!P161</f>
        <v>0</v>
      </c>
      <c r="P161" s="66">
        <f t="shared" si="19"/>
        <v>0</v>
      </c>
      <c r="Q161" s="55">
        <f t="shared" si="20"/>
        <v>164</v>
      </c>
      <c r="R161" s="66">
        <f t="shared" si="21"/>
        <v>0.53074433656957931</v>
      </c>
    </row>
    <row r="162" spans="1:18" s="4" customFormat="1" ht="11.25" x14ac:dyDescent="0.2">
      <c r="A162" s="71" t="s">
        <v>186</v>
      </c>
      <c r="B162" s="98" t="s">
        <v>564</v>
      </c>
      <c r="C162" s="177">
        <v>2.0666666666666669</v>
      </c>
      <c r="D162" s="90">
        <f>'10'!C162</f>
        <v>394</v>
      </c>
      <c r="E162" s="90">
        <f>'10'!D162</f>
        <v>293</v>
      </c>
      <c r="F162" s="90">
        <f>'10'!E162</f>
        <v>687</v>
      </c>
      <c r="G162" s="55">
        <f>'5'!M162</f>
        <v>28</v>
      </c>
      <c r="H162" s="66">
        <f t="shared" si="15"/>
        <v>4.0756914119359534E-2</v>
      </c>
      <c r="I162" s="55">
        <f>'6'!H162</f>
        <v>0</v>
      </c>
      <c r="J162" s="66">
        <f t="shared" si="16"/>
        <v>0</v>
      </c>
      <c r="K162" s="16">
        <f>'7'!F162</f>
        <v>0</v>
      </c>
      <c r="L162" s="66">
        <f t="shared" si="17"/>
        <v>0</v>
      </c>
      <c r="M162" s="55">
        <f>'8'!M162</f>
        <v>73</v>
      </c>
      <c r="N162" s="66">
        <f t="shared" si="18"/>
        <v>0.10625909752547306</v>
      </c>
      <c r="O162" s="55">
        <f>'9'!O162+'9'!P162</f>
        <v>68</v>
      </c>
      <c r="P162" s="66">
        <f t="shared" si="19"/>
        <v>9.8981077147016011E-2</v>
      </c>
      <c r="Q162" s="55">
        <f t="shared" si="20"/>
        <v>169</v>
      </c>
      <c r="R162" s="66">
        <f t="shared" si="21"/>
        <v>0.24599708879184862</v>
      </c>
    </row>
    <row r="163" spans="1:18" s="4" customFormat="1" ht="11.25" x14ac:dyDescent="0.2">
      <c r="A163" s="72" t="s">
        <v>187</v>
      </c>
      <c r="B163" s="95" t="s">
        <v>566</v>
      </c>
      <c r="C163" s="175">
        <v>2.8</v>
      </c>
      <c r="D163" s="90">
        <f>'10'!C163</f>
        <v>348</v>
      </c>
      <c r="E163" s="90">
        <f>'10'!D163</f>
        <v>191</v>
      </c>
      <c r="F163" s="90">
        <f>'10'!E163</f>
        <v>539</v>
      </c>
      <c r="G163" s="55">
        <f>'5'!M163</f>
        <v>20</v>
      </c>
      <c r="H163" s="66">
        <f t="shared" si="15"/>
        <v>3.7105751391465679E-2</v>
      </c>
      <c r="I163" s="55">
        <f>'6'!H163</f>
        <v>0</v>
      </c>
      <c r="J163" s="66">
        <f t="shared" si="16"/>
        <v>0</v>
      </c>
      <c r="K163" s="16">
        <f>'7'!F163</f>
        <v>0</v>
      </c>
      <c r="L163" s="66">
        <f t="shared" si="17"/>
        <v>0</v>
      </c>
      <c r="M163" s="55">
        <f>'8'!M163</f>
        <v>98</v>
      </c>
      <c r="N163" s="66">
        <f t="shared" si="18"/>
        <v>0.18181818181818182</v>
      </c>
      <c r="O163" s="55">
        <f>'9'!O163+'9'!P163</f>
        <v>174</v>
      </c>
      <c r="P163" s="66">
        <f t="shared" si="19"/>
        <v>0.32282003710575141</v>
      </c>
      <c r="Q163" s="55">
        <f t="shared" si="20"/>
        <v>292</v>
      </c>
      <c r="R163" s="66">
        <f t="shared" si="21"/>
        <v>0.54174397031539889</v>
      </c>
    </row>
    <row r="164" spans="1:18" s="4" customFormat="1" ht="11.25" x14ac:dyDescent="0.2">
      <c r="A164" s="72" t="s">
        <v>188</v>
      </c>
      <c r="B164" s="95" t="s">
        <v>568</v>
      </c>
      <c r="C164" s="175">
        <v>2.9333333333333331</v>
      </c>
      <c r="D164" s="90">
        <f>'10'!C164</f>
        <v>86</v>
      </c>
      <c r="E164" s="90">
        <f>'10'!D164</f>
        <v>63</v>
      </c>
      <c r="F164" s="90">
        <f>'10'!E164</f>
        <v>149</v>
      </c>
      <c r="G164" s="55">
        <f>'5'!M164</f>
        <v>0</v>
      </c>
      <c r="H164" s="66">
        <f t="shared" si="15"/>
        <v>0</v>
      </c>
      <c r="I164" s="55">
        <f>'6'!H164</f>
        <v>20</v>
      </c>
      <c r="J164" s="66">
        <f t="shared" si="16"/>
        <v>0.13422818791946309</v>
      </c>
      <c r="K164" s="16">
        <f>'7'!F164</f>
        <v>25</v>
      </c>
      <c r="L164" s="66">
        <f t="shared" si="17"/>
        <v>0.16778523489932887</v>
      </c>
      <c r="M164" s="55">
        <f>'8'!M164</f>
        <v>13</v>
      </c>
      <c r="N164" s="66">
        <f t="shared" si="18"/>
        <v>8.7248322147651006E-2</v>
      </c>
      <c r="O164" s="55">
        <f>'9'!O164+'9'!P164</f>
        <v>38</v>
      </c>
      <c r="P164" s="66">
        <f t="shared" si="19"/>
        <v>0.25503355704697989</v>
      </c>
      <c r="Q164" s="55">
        <f t="shared" si="20"/>
        <v>96</v>
      </c>
      <c r="R164" s="66">
        <f t="shared" si="21"/>
        <v>0.64429530201342278</v>
      </c>
    </row>
    <row r="165" spans="1:18" s="4" customFormat="1" ht="11.25" x14ac:dyDescent="0.2">
      <c r="A165" s="71" t="s">
        <v>189</v>
      </c>
      <c r="B165" s="98" t="s">
        <v>541</v>
      </c>
      <c r="C165" s="177">
        <v>2.1333333333333333</v>
      </c>
      <c r="D165" s="90">
        <f>'10'!C165</f>
        <v>564</v>
      </c>
      <c r="E165" s="90">
        <f>'10'!D165</f>
        <v>583</v>
      </c>
      <c r="F165" s="90">
        <f>'10'!E165</f>
        <v>1147</v>
      </c>
      <c r="G165" s="55">
        <f>'5'!M165</f>
        <v>0</v>
      </c>
      <c r="H165" s="66">
        <f t="shared" si="15"/>
        <v>0</v>
      </c>
      <c r="I165" s="55">
        <f>'6'!H165</f>
        <v>0</v>
      </c>
      <c r="J165" s="66">
        <f t="shared" si="16"/>
        <v>0</v>
      </c>
      <c r="K165" s="16">
        <f>'7'!F165</f>
        <v>0</v>
      </c>
      <c r="L165" s="66">
        <f t="shared" si="17"/>
        <v>0</v>
      </c>
      <c r="M165" s="55">
        <f>'8'!M165</f>
        <v>134</v>
      </c>
      <c r="N165" s="66">
        <f t="shared" si="18"/>
        <v>0.11682650392327812</v>
      </c>
      <c r="O165" s="55">
        <f>'9'!O165+'9'!P165</f>
        <v>152</v>
      </c>
      <c r="P165" s="66">
        <f t="shared" si="19"/>
        <v>0.13251961639058413</v>
      </c>
      <c r="Q165" s="55">
        <f t="shared" si="20"/>
        <v>286</v>
      </c>
      <c r="R165" s="66">
        <f t="shared" si="21"/>
        <v>0.24934612031386225</v>
      </c>
    </row>
    <row r="166" spans="1:18" s="4" customFormat="1" ht="11.25" x14ac:dyDescent="0.2">
      <c r="A166" s="71" t="s">
        <v>190</v>
      </c>
      <c r="B166" s="98" t="s">
        <v>538</v>
      </c>
      <c r="C166" s="177">
        <v>2</v>
      </c>
      <c r="D166" s="90">
        <f>'10'!C166</f>
        <v>711</v>
      </c>
      <c r="E166" s="90">
        <f>'10'!D166</f>
        <v>699</v>
      </c>
      <c r="F166" s="90">
        <f>'10'!E166</f>
        <v>1410</v>
      </c>
      <c r="G166" s="55">
        <f>'5'!M166</f>
        <v>135</v>
      </c>
      <c r="H166" s="66">
        <f t="shared" si="15"/>
        <v>9.5744680851063829E-2</v>
      </c>
      <c r="I166" s="55">
        <f>'6'!H166</f>
        <v>19</v>
      </c>
      <c r="J166" s="66">
        <f t="shared" si="16"/>
        <v>1.3475177304964539E-2</v>
      </c>
      <c r="K166" s="16">
        <f>'7'!F166</f>
        <v>0</v>
      </c>
      <c r="L166" s="66">
        <f t="shared" si="17"/>
        <v>0</v>
      </c>
      <c r="M166" s="55">
        <f>'8'!M166</f>
        <v>234</v>
      </c>
      <c r="N166" s="66">
        <f t="shared" si="18"/>
        <v>0.16595744680851063</v>
      </c>
      <c r="O166" s="55">
        <f>'9'!O166+'9'!P166</f>
        <v>174</v>
      </c>
      <c r="P166" s="66">
        <f t="shared" si="19"/>
        <v>0.12340425531914893</v>
      </c>
      <c r="Q166" s="55">
        <f t="shared" si="20"/>
        <v>562</v>
      </c>
      <c r="R166" s="66">
        <f t="shared" si="21"/>
        <v>0.39858156028368796</v>
      </c>
    </row>
    <row r="167" spans="1:18" s="4" customFormat="1" ht="11.25" x14ac:dyDescent="0.2">
      <c r="A167" s="70" t="s">
        <v>191</v>
      </c>
      <c r="B167" s="97" t="s">
        <v>542</v>
      </c>
      <c r="C167" s="178">
        <v>3.4</v>
      </c>
      <c r="D167" s="90">
        <f>'10'!C167</f>
        <v>508</v>
      </c>
      <c r="E167" s="90">
        <f>'10'!D167</f>
        <v>265</v>
      </c>
      <c r="F167" s="90">
        <f>'10'!E167</f>
        <v>773</v>
      </c>
      <c r="G167" s="55">
        <f>'5'!M167</f>
        <v>0</v>
      </c>
      <c r="H167" s="66">
        <f t="shared" si="15"/>
        <v>0</v>
      </c>
      <c r="I167" s="55">
        <f>'6'!H167</f>
        <v>0</v>
      </c>
      <c r="J167" s="66">
        <f t="shared" si="16"/>
        <v>0</v>
      </c>
      <c r="K167" s="16">
        <f>'7'!F167</f>
        <v>0</v>
      </c>
      <c r="L167" s="66">
        <f t="shared" si="17"/>
        <v>0</v>
      </c>
      <c r="M167" s="55">
        <f>'8'!M167</f>
        <v>103</v>
      </c>
      <c r="N167" s="66">
        <f t="shared" si="18"/>
        <v>0.13324708926261319</v>
      </c>
      <c r="O167" s="55">
        <f>'9'!O167+'9'!P167</f>
        <v>191</v>
      </c>
      <c r="P167" s="66">
        <f t="shared" si="19"/>
        <v>0.24708926261319533</v>
      </c>
      <c r="Q167" s="55">
        <f t="shared" si="20"/>
        <v>294</v>
      </c>
      <c r="R167" s="66">
        <f t="shared" si="21"/>
        <v>0.38033635187580855</v>
      </c>
    </row>
    <row r="168" spans="1:18" s="4" customFormat="1" ht="11.25" x14ac:dyDescent="0.2">
      <c r="A168" s="71" t="s">
        <v>192</v>
      </c>
      <c r="B168" s="98" t="s">
        <v>575</v>
      </c>
      <c r="C168" s="177">
        <v>2.2000000000000002</v>
      </c>
      <c r="D168" s="90">
        <f>'10'!C168</f>
        <v>719</v>
      </c>
      <c r="E168" s="90">
        <f>'10'!D168</f>
        <v>427</v>
      </c>
      <c r="F168" s="90">
        <f>'10'!E168</f>
        <v>1146</v>
      </c>
      <c r="G168" s="55">
        <f>'5'!M168</f>
        <v>90</v>
      </c>
      <c r="H168" s="66">
        <f t="shared" si="15"/>
        <v>7.8534031413612565E-2</v>
      </c>
      <c r="I168" s="55">
        <f>'6'!H168</f>
        <v>0</v>
      </c>
      <c r="J168" s="66">
        <f t="shared" si="16"/>
        <v>0</v>
      </c>
      <c r="K168" s="16">
        <f>'7'!F168</f>
        <v>0</v>
      </c>
      <c r="L168" s="66">
        <f t="shared" si="17"/>
        <v>0</v>
      </c>
      <c r="M168" s="55">
        <f>'8'!M168</f>
        <v>121</v>
      </c>
      <c r="N168" s="66">
        <f t="shared" si="18"/>
        <v>0.1055846422338569</v>
      </c>
      <c r="O168" s="55">
        <f>'9'!O168+'9'!P168</f>
        <v>190</v>
      </c>
      <c r="P168" s="66">
        <f t="shared" si="19"/>
        <v>0.16579406631762653</v>
      </c>
      <c r="Q168" s="55">
        <f t="shared" si="20"/>
        <v>401</v>
      </c>
      <c r="R168" s="66">
        <f t="shared" si="21"/>
        <v>0.34991273996509598</v>
      </c>
    </row>
    <row r="169" spans="1:18" s="4" customFormat="1" ht="11.25" x14ac:dyDescent="0.2">
      <c r="A169" s="70" t="s">
        <v>193</v>
      </c>
      <c r="B169" s="97" t="s">
        <v>542</v>
      </c>
      <c r="C169" s="178">
        <v>3.4</v>
      </c>
      <c r="D169" s="90">
        <f>'10'!C169</f>
        <v>382</v>
      </c>
      <c r="E169" s="90">
        <f>'10'!D169</f>
        <v>282</v>
      </c>
      <c r="F169" s="90">
        <f>'10'!E169</f>
        <v>664</v>
      </c>
      <c r="G169" s="55">
        <f>'5'!M169</f>
        <v>38</v>
      </c>
      <c r="H169" s="66">
        <f t="shared" si="15"/>
        <v>5.7228915662650599E-2</v>
      </c>
      <c r="I169" s="55">
        <f>'6'!H169</f>
        <v>18</v>
      </c>
      <c r="J169" s="66">
        <f t="shared" si="16"/>
        <v>2.710843373493976E-2</v>
      </c>
      <c r="K169" s="16">
        <f>'7'!F169</f>
        <v>48</v>
      </c>
      <c r="L169" s="66">
        <f t="shared" si="17"/>
        <v>7.2289156626506021E-2</v>
      </c>
      <c r="M169" s="55">
        <f>'8'!M169</f>
        <v>118</v>
      </c>
      <c r="N169" s="66">
        <f t="shared" si="18"/>
        <v>0.17771084337349397</v>
      </c>
      <c r="O169" s="55">
        <f>'9'!O169+'9'!P169</f>
        <v>102</v>
      </c>
      <c r="P169" s="66">
        <f t="shared" si="19"/>
        <v>0.1536144578313253</v>
      </c>
      <c r="Q169" s="55">
        <f t="shared" si="20"/>
        <v>324</v>
      </c>
      <c r="R169" s="66">
        <f t="shared" si="21"/>
        <v>0.48795180722891568</v>
      </c>
    </row>
    <row r="170" spans="1:18" s="4" customFormat="1" ht="11.25" x14ac:dyDescent="0.2">
      <c r="A170" s="72" t="s">
        <v>194</v>
      </c>
      <c r="B170" s="95" t="s">
        <v>587</v>
      </c>
      <c r="C170" s="175">
        <v>3.0666666666666669</v>
      </c>
      <c r="D170" s="90">
        <f>'10'!C170</f>
        <v>117</v>
      </c>
      <c r="E170" s="90">
        <f>'10'!D170</f>
        <v>126</v>
      </c>
      <c r="F170" s="90">
        <f>'10'!E170</f>
        <v>243</v>
      </c>
      <c r="G170" s="55">
        <f>'5'!M170</f>
        <v>30</v>
      </c>
      <c r="H170" s="66">
        <f t="shared" si="15"/>
        <v>0.12345679012345678</v>
      </c>
      <c r="I170" s="55">
        <f>'6'!H170</f>
        <v>0</v>
      </c>
      <c r="J170" s="66">
        <f t="shared" si="16"/>
        <v>0</v>
      </c>
      <c r="K170" s="16">
        <f>'7'!F170</f>
        <v>0</v>
      </c>
      <c r="L170" s="66">
        <f t="shared" si="17"/>
        <v>0</v>
      </c>
      <c r="M170" s="55">
        <f>'8'!M170</f>
        <v>30</v>
      </c>
      <c r="N170" s="66">
        <f t="shared" si="18"/>
        <v>0.12345679012345678</v>
      </c>
      <c r="O170" s="55">
        <f>'9'!O170+'9'!P170</f>
        <v>13</v>
      </c>
      <c r="P170" s="66">
        <f t="shared" si="19"/>
        <v>5.3497942386831275E-2</v>
      </c>
      <c r="Q170" s="55">
        <f t="shared" si="20"/>
        <v>73</v>
      </c>
      <c r="R170" s="66">
        <f t="shared" si="21"/>
        <v>0.30041152263374488</v>
      </c>
    </row>
    <row r="171" spans="1:18" s="4" customFormat="1" ht="11.25" x14ac:dyDescent="0.2">
      <c r="A171" s="72" t="s">
        <v>195</v>
      </c>
      <c r="B171" s="95" t="s">
        <v>551</v>
      </c>
      <c r="C171" s="175">
        <v>2.8</v>
      </c>
      <c r="D171" s="90">
        <f>'10'!C171</f>
        <v>940</v>
      </c>
      <c r="E171" s="90">
        <f>'10'!D171</f>
        <v>630</v>
      </c>
      <c r="F171" s="90">
        <f>'10'!E171</f>
        <v>1570</v>
      </c>
      <c r="G171" s="55">
        <f>'5'!M171</f>
        <v>34</v>
      </c>
      <c r="H171" s="66">
        <f t="shared" si="15"/>
        <v>2.1656050955414011E-2</v>
      </c>
      <c r="I171" s="55">
        <f>'6'!H171</f>
        <v>22</v>
      </c>
      <c r="J171" s="66">
        <f t="shared" si="16"/>
        <v>1.4012738853503185E-2</v>
      </c>
      <c r="K171" s="16">
        <f>'7'!F171</f>
        <v>0</v>
      </c>
      <c r="L171" s="66">
        <f t="shared" si="17"/>
        <v>0</v>
      </c>
      <c r="M171" s="55">
        <f>'8'!M171</f>
        <v>225</v>
      </c>
      <c r="N171" s="66">
        <f t="shared" si="18"/>
        <v>0.14331210191082802</v>
      </c>
      <c r="O171" s="55">
        <f>'9'!O171+'9'!P171</f>
        <v>120</v>
      </c>
      <c r="P171" s="66">
        <f t="shared" si="19"/>
        <v>7.6433121019108277E-2</v>
      </c>
      <c r="Q171" s="55">
        <f t="shared" si="20"/>
        <v>401</v>
      </c>
      <c r="R171" s="66">
        <f t="shared" si="21"/>
        <v>0.2554140127388535</v>
      </c>
    </row>
    <row r="172" spans="1:18" s="4" customFormat="1" ht="11.25" x14ac:dyDescent="0.2">
      <c r="A172" s="69" t="s">
        <v>196</v>
      </c>
      <c r="B172" s="96" t="s">
        <v>540</v>
      </c>
      <c r="C172" s="176">
        <v>1.3333333333333333</v>
      </c>
      <c r="D172" s="90">
        <f>'10'!C172</f>
        <v>648</v>
      </c>
      <c r="E172" s="90">
        <f>'10'!D172</f>
        <v>853</v>
      </c>
      <c r="F172" s="90">
        <f>'10'!E172</f>
        <v>1501</v>
      </c>
      <c r="G172" s="55">
        <f>'5'!M172</f>
        <v>9</v>
      </c>
      <c r="H172" s="66">
        <f t="shared" si="15"/>
        <v>5.996002664890073E-3</v>
      </c>
      <c r="I172" s="55">
        <f>'6'!H172</f>
        <v>25</v>
      </c>
      <c r="J172" s="66">
        <f t="shared" si="16"/>
        <v>1.6655562958027982E-2</v>
      </c>
      <c r="K172" s="16">
        <f>'7'!F172</f>
        <v>0</v>
      </c>
      <c r="L172" s="66">
        <f t="shared" si="17"/>
        <v>0</v>
      </c>
      <c r="M172" s="55">
        <f>'8'!M172</f>
        <v>236</v>
      </c>
      <c r="N172" s="66">
        <f t="shared" si="18"/>
        <v>0.15722851432378415</v>
      </c>
      <c r="O172" s="55">
        <f>'9'!O172+'9'!P172</f>
        <v>291</v>
      </c>
      <c r="P172" s="66">
        <f t="shared" si="19"/>
        <v>0.1938707528314457</v>
      </c>
      <c r="Q172" s="55">
        <f t="shared" si="20"/>
        <v>561</v>
      </c>
      <c r="R172" s="66">
        <f t="shared" si="21"/>
        <v>0.37375083277814791</v>
      </c>
    </row>
    <row r="173" spans="1:18" s="4" customFormat="1" ht="11.25" x14ac:dyDescent="0.2">
      <c r="A173" s="72" t="s">
        <v>197</v>
      </c>
      <c r="B173" s="95" t="s">
        <v>545</v>
      </c>
      <c r="C173" s="175">
        <v>2.9333333333333331</v>
      </c>
      <c r="D173" s="90">
        <f>'10'!C173</f>
        <v>862</v>
      </c>
      <c r="E173" s="90">
        <f>'10'!D173</f>
        <v>736</v>
      </c>
      <c r="F173" s="90">
        <f>'10'!E173</f>
        <v>1598</v>
      </c>
      <c r="G173" s="55">
        <f>'5'!M173</f>
        <v>272</v>
      </c>
      <c r="H173" s="66">
        <f t="shared" si="15"/>
        <v>0.1702127659574468</v>
      </c>
      <c r="I173" s="55">
        <f>'6'!H173</f>
        <v>76</v>
      </c>
      <c r="J173" s="66">
        <f t="shared" si="16"/>
        <v>4.7559449311639551E-2</v>
      </c>
      <c r="K173" s="16">
        <f>'7'!F173</f>
        <v>101</v>
      </c>
      <c r="L173" s="66">
        <f t="shared" si="17"/>
        <v>6.3204005006257821E-2</v>
      </c>
      <c r="M173" s="55">
        <f>'8'!M173</f>
        <v>297</v>
      </c>
      <c r="N173" s="66">
        <f t="shared" si="18"/>
        <v>0.18585732165206509</v>
      </c>
      <c r="O173" s="55">
        <f>'9'!O173+'9'!P173</f>
        <v>369</v>
      </c>
      <c r="P173" s="66">
        <f t="shared" si="19"/>
        <v>0.2309136420525657</v>
      </c>
      <c r="Q173" s="55">
        <f t="shared" si="20"/>
        <v>1115</v>
      </c>
      <c r="R173" s="66">
        <f t="shared" si="21"/>
        <v>0.69774718397997493</v>
      </c>
    </row>
    <row r="174" spans="1:18" s="4" customFormat="1" ht="11.25" x14ac:dyDescent="0.2">
      <c r="A174" s="69" t="s">
        <v>198</v>
      </c>
      <c r="B174" s="96" t="s">
        <v>571</v>
      </c>
      <c r="C174" s="176">
        <v>1.4666666666666666</v>
      </c>
      <c r="D174" s="90">
        <f>'10'!C174</f>
        <v>751</v>
      </c>
      <c r="E174" s="90">
        <f>'10'!D174</f>
        <v>437</v>
      </c>
      <c r="F174" s="90">
        <f>'10'!E174</f>
        <v>1188</v>
      </c>
      <c r="G174" s="55">
        <f>'5'!M174</f>
        <v>64</v>
      </c>
      <c r="H174" s="66">
        <f t="shared" si="15"/>
        <v>5.387205387205387E-2</v>
      </c>
      <c r="I174" s="55">
        <f>'6'!H174</f>
        <v>62</v>
      </c>
      <c r="J174" s="66">
        <f t="shared" si="16"/>
        <v>5.2188552188552187E-2</v>
      </c>
      <c r="K174" s="16">
        <f>'7'!F174</f>
        <v>0</v>
      </c>
      <c r="L174" s="66">
        <f t="shared" si="17"/>
        <v>0</v>
      </c>
      <c r="M174" s="55">
        <f>'8'!M174</f>
        <v>176</v>
      </c>
      <c r="N174" s="66">
        <f t="shared" si="18"/>
        <v>0.14814814814814814</v>
      </c>
      <c r="O174" s="55">
        <f>'9'!O174+'9'!P174</f>
        <v>228</v>
      </c>
      <c r="P174" s="66">
        <f t="shared" si="19"/>
        <v>0.19191919191919191</v>
      </c>
      <c r="Q174" s="55">
        <f t="shared" si="20"/>
        <v>530</v>
      </c>
      <c r="R174" s="66">
        <f t="shared" si="21"/>
        <v>0.44612794612794615</v>
      </c>
    </row>
    <row r="175" spans="1:18" s="4" customFormat="1" ht="11.25" x14ac:dyDescent="0.2">
      <c r="A175" s="70" t="s">
        <v>199</v>
      </c>
      <c r="B175" s="97" t="s">
        <v>544</v>
      </c>
      <c r="C175" s="178">
        <v>3.3333333333333335</v>
      </c>
      <c r="D175" s="90">
        <f>'10'!C175</f>
        <v>391</v>
      </c>
      <c r="E175" s="90">
        <f>'10'!D175</f>
        <v>239</v>
      </c>
      <c r="F175" s="90">
        <f>'10'!E175</f>
        <v>630</v>
      </c>
      <c r="G175" s="55">
        <f>'5'!M175</f>
        <v>56</v>
      </c>
      <c r="H175" s="66">
        <f t="shared" si="15"/>
        <v>8.8888888888888892E-2</v>
      </c>
      <c r="I175" s="55">
        <f>'6'!H175</f>
        <v>38</v>
      </c>
      <c r="J175" s="66">
        <f t="shared" si="16"/>
        <v>6.0317460317460318E-2</v>
      </c>
      <c r="K175" s="16">
        <f>'7'!F175</f>
        <v>0</v>
      </c>
      <c r="L175" s="66">
        <f t="shared" si="17"/>
        <v>0</v>
      </c>
      <c r="M175" s="55">
        <f>'8'!M175</f>
        <v>120</v>
      </c>
      <c r="N175" s="66">
        <f t="shared" si="18"/>
        <v>0.19047619047619047</v>
      </c>
      <c r="O175" s="55">
        <f>'9'!O175+'9'!P175</f>
        <v>40</v>
      </c>
      <c r="P175" s="66">
        <f t="shared" si="19"/>
        <v>6.3492063492063489E-2</v>
      </c>
      <c r="Q175" s="55">
        <f t="shared" si="20"/>
        <v>254</v>
      </c>
      <c r="R175" s="66">
        <f t="shared" si="21"/>
        <v>0.40317460317460319</v>
      </c>
    </row>
    <row r="176" spans="1:18" s="4" customFormat="1" ht="11.25" x14ac:dyDescent="0.2">
      <c r="A176" s="72" t="s">
        <v>200</v>
      </c>
      <c r="B176" s="95" t="s">
        <v>586</v>
      </c>
      <c r="C176" s="175">
        <v>2.4666666666666668</v>
      </c>
      <c r="D176" s="90">
        <f>'10'!C176</f>
        <v>459</v>
      </c>
      <c r="E176" s="90">
        <f>'10'!D176</f>
        <v>309</v>
      </c>
      <c r="F176" s="90">
        <f>'10'!E176</f>
        <v>768</v>
      </c>
      <c r="G176" s="55">
        <f>'5'!M176</f>
        <v>45</v>
      </c>
      <c r="H176" s="66">
        <f t="shared" si="15"/>
        <v>5.859375E-2</v>
      </c>
      <c r="I176" s="55">
        <f>'6'!H176</f>
        <v>0</v>
      </c>
      <c r="J176" s="66">
        <f t="shared" si="16"/>
        <v>0</v>
      </c>
      <c r="K176" s="16">
        <f>'7'!F176</f>
        <v>0</v>
      </c>
      <c r="L176" s="66">
        <f t="shared" si="17"/>
        <v>0</v>
      </c>
      <c r="M176" s="55">
        <f>'8'!M176</f>
        <v>115</v>
      </c>
      <c r="N176" s="66">
        <f t="shared" si="18"/>
        <v>0.14973958333333334</v>
      </c>
      <c r="O176" s="55">
        <f>'9'!O176+'9'!P176</f>
        <v>30</v>
      </c>
      <c r="P176" s="66">
        <f t="shared" si="19"/>
        <v>3.90625E-2</v>
      </c>
      <c r="Q176" s="55">
        <f t="shared" si="20"/>
        <v>190</v>
      </c>
      <c r="R176" s="66">
        <f t="shared" si="21"/>
        <v>0.24739583333333334</v>
      </c>
    </row>
    <row r="177" spans="1:18" s="4" customFormat="1" ht="11.25" x14ac:dyDescent="0.2">
      <c r="A177" s="69" t="s">
        <v>201</v>
      </c>
      <c r="B177" s="96" t="s">
        <v>571</v>
      </c>
      <c r="C177" s="176">
        <v>1.4666666666666666</v>
      </c>
      <c r="D177" s="90">
        <f>'10'!C177</f>
        <v>710</v>
      </c>
      <c r="E177" s="90">
        <f>'10'!D177</f>
        <v>527</v>
      </c>
      <c r="F177" s="90">
        <f>'10'!E177</f>
        <v>1237</v>
      </c>
      <c r="G177" s="55">
        <f>'5'!M177</f>
        <v>103</v>
      </c>
      <c r="H177" s="66">
        <f t="shared" si="15"/>
        <v>8.3265966046887629E-2</v>
      </c>
      <c r="I177" s="55">
        <f>'6'!H177</f>
        <v>94</v>
      </c>
      <c r="J177" s="66">
        <f t="shared" si="16"/>
        <v>7.5990299110751822E-2</v>
      </c>
      <c r="K177" s="16">
        <f>'7'!F177</f>
        <v>0</v>
      </c>
      <c r="L177" s="66">
        <f t="shared" si="17"/>
        <v>0</v>
      </c>
      <c r="M177" s="55">
        <f>'8'!M177</f>
        <v>169</v>
      </c>
      <c r="N177" s="66">
        <f t="shared" si="18"/>
        <v>0.13662085691188358</v>
      </c>
      <c r="O177" s="55">
        <f>'9'!O177+'9'!P177</f>
        <v>430</v>
      </c>
      <c r="P177" s="66">
        <f t="shared" si="19"/>
        <v>0.34761519805982216</v>
      </c>
      <c r="Q177" s="55">
        <f t="shared" si="20"/>
        <v>796</v>
      </c>
      <c r="R177" s="66">
        <f t="shared" si="21"/>
        <v>0.64349232012934521</v>
      </c>
    </row>
    <row r="178" spans="1:18" s="4" customFormat="1" ht="11.25" x14ac:dyDescent="0.2">
      <c r="A178" s="70" t="s">
        <v>202</v>
      </c>
      <c r="B178" s="97" t="s">
        <v>588</v>
      </c>
      <c r="C178" s="178">
        <v>3.3333333333333335</v>
      </c>
      <c r="D178" s="90">
        <f>'10'!C178</f>
        <v>216</v>
      </c>
      <c r="E178" s="90">
        <f>'10'!D178</f>
        <v>186</v>
      </c>
      <c r="F178" s="90">
        <f>'10'!E178</f>
        <v>402</v>
      </c>
      <c r="G178" s="55">
        <f>'5'!M178</f>
        <v>50</v>
      </c>
      <c r="H178" s="66">
        <f t="shared" si="15"/>
        <v>0.12437810945273632</v>
      </c>
      <c r="I178" s="55">
        <f>'6'!H178</f>
        <v>0</v>
      </c>
      <c r="J178" s="66">
        <f t="shared" si="16"/>
        <v>0</v>
      </c>
      <c r="K178" s="16">
        <f>'7'!F178</f>
        <v>0</v>
      </c>
      <c r="L178" s="66">
        <f t="shared" si="17"/>
        <v>0</v>
      </c>
      <c r="M178" s="55">
        <f>'8'!M178</f>
        <v>74</v>
      </c>
      <c r="N178" s="66">
        <f t="shared" si="18"/>
        <v>0.18407960199004975</v>
      </c>
      <c r="O178" s="55">
        <f>'9'!O178+'9'!P178</f>
        <v>7</v>
      </c>
      <c r="P178" s="66">
        <f t="shared" si="19"/>
        <v>1.7412935323383085E-2</v>
      </c>
      <c r="Q178" s="55">
        <f t="shared" si="20"/>
        <v>131</v>
      </c>
      <c r="R178" s="66">
        <f t="shared" si="21"/>
        <v>0.32587064676616917</v>
      </c>
    </row>
    <row r="179" spans="1:18" s="4" customFormat="1" ht="11.25" x14ac:dyDescent="0.2">
      <c r="A179" s="72" t="s">
        <v>203</v>
      </c>
      <c r="B179" s="95" t="s">
        <v>595</v>
      </c>
      <c r="C179" s="175">
        <v>2.4666666666666668</v>
      </c>
      <c r="D179" s="90">
        <f>'10'!C179</f>
        <v>152</v>
      </c>
      <c r="E179" s="90">
        <f>'10'!D179</f>
        <v>97</v>
      </c>
      <c r="F179" s="90">
        <f>'10'!E179</f>
        <v>249</v>
      </c>
      <c r="G179" s="55">
        <f>'5'!M179</f>
        <v>0</v>
      </c>
      <c r="H179" s="66">
        <f t="shared" si="15"/>
        <v>0</v>
      </c>
      <c r="I179" s="55">
        <f>'6'!H179</f>
        <v>0</v>
      </c>
      <c r="J179" s="66">
        <f t="shared" si="16"/>
        <v>0</v>
      </c>
      <c r="K179" s="16">
        <f>'7'!F179</f>
        <v>0</v>
      </c>
      <c r="L179" s="66">
        <f t="shared" si="17"/>
        <v>0</v>
      </c>
      <c r="M179" s="55">
        <f>'8'!M179</f>
        <v>30</v>
      </c>
      <c r="N179" s="66">
        <f t="shared" si="18"/>
        <v>0.12048192771084337</v>
      </c>
      <c r="O179" s="55">
        <f>'9'!O179+'9'!P179</f>
        <v>0</v>
      </c>
      <c r="P179" s="66">
        <f t="shared" si="19"/>
        <v>0</v>
      </c>
      <c r="Q179" s="55">
        <f t="shared" si="20"/>
        <v>30</v>
      </c>
      <c r="R179" s="66">
        <f t="shared" si="21"/>
        <v>0.12048192771084337</v>
      </c>
    </row>
    <row r="180" spans="1:18" s="4" customFormat="1" ht="11.25" x14ac:dyDescent="0.2">
      <c r="A180" s="70" t="s">
        <v>204</v>
      </c>
      <c r="B180" s="97" t="s">
        <v>588</v>
      </c>
      <c r="C180" s="178">
        <v>3.3333333333333335</v>
      </c>
      <c r="D180" s="90">
        <f>'10'!C180</f>
        <v>379</v>
      </c>
      <c r="E180" s="90">
        <f>'10'!D180</f>
        <v>294</v>
      </c>
      <c r="F180" s="90">
        <f>'10'!E180</f>
        <v>673</v>
      </c>
      <c r="G180" s="55">
        <f>'5'!M180</f>
        <v>23</v>
      </c>
      <c r="H180" s="66">
        <f t="shared" si="15"/>
        <v>3.4175334323922731E-2</v>
      </c>
      <c r="I180" s="55">
        <f>'6'!H180</f>
        <v>16</v>
      </c>
      <c r="J180" s="66">
        <f t="shared" si="16"/>
        <v>2.3774145616641901E-2</v>
      </c>
      <c r="K180" s="16">
        <f>'7'!F180</f>
        <v>0</v>
      </c>
      <c r="L180" s="66">
        <f t="shared" si="17"/>
        <v>0</v>
      </c>
      <c r="M180" s="55">
        <f>'8'!M180</f>
        <v>62</v>
      </c>
      <c r="N180" s="66">
        <f t="shared" si="18"/>
        <v>9.2124814264487376E-2</v>
      </c>
      <c r="O180" s="55">
        <f>'9'!O180+'9'!P180</f>
        <v>147</v>
      </c>
      <c r="P180" s="66">
        <f t="shared" si="19"/>
        <v>0.21842496285289748</v>
      </c>
      <c r="Q180" s="55">
        <f t="shared" si="20"/>
        <v>248</v>
      </c>
      <c r="R180" s="66">
        <f t="shared" si="21"/>
        <v>0.3684992570579495</v>
      </c>
    </row>
    <row r="181" spans="1:18" s="4" customFormat="1" ht="11.25" x14ac:dyDescent="0.2">
      <c r="A181" s="70" t="s">
        <v>205</v>
      </c>
      <c r="B181" s="97" t="s">
        <v>543</v>
      </c>
      <c r="C181" s="178">
        <v>3.4</v>
      </c>
      <c r="D181" s="90">
        <f>'10'!C181</f>
        <v>346</v>
      </c>
      <c r="E181" s="90">
        <f>'10'!D181</f>
        <v>138</v>
      </c>
      <c r="F181" s="90">
        <f>'10'!E181</f>
        <v>484</v>
      </c>
      <c r="G181" s="55">
        <f>'5'!M181</f>
        <v>0</v>
      </c>
      <c r="H181" s="66">
        <f t="shared" si="15"/>
        <v>0</v>
      </c>
      <c r="I181" s="55">
        <f>'6'!H181</f>
        <v>30</v>
      </c>
      <c r="J181" s="66">
        <f t="shared" si="16"/>
        <v>6.1983471074380167E-2</v>
      </c>
      <c r="K181" s="16">
        <f>'7'!F181</f>
        <v>15</v>
      </c>
      <c r="L181" s="66">
        <f t="shared" si="17"/>
        <v>3.0991735537190084E-2</v>
      </c>
      <c r="M181" s="55">
        <f>'8'!M181</f>
        <v>28</v>
      </c>
      <c r="N181" s="66">
        <f t="shared" si="18"/>
        <v>5.7851239669421489E-2</v>
      </c>
      <c r="O181" s="55">
        <f>'9'!O181+'9'!P181</f>
        <v>97</v>
      </c>
      <c r="P181" s="66">
        <f t="shared" si="19"/>
        <v>0.20041322314049587</v>
      </c>
      <c r="Q181" s="55">
        <f t="shared" si="20"/>
        <v>170</v>
      </c>
      <c r="R181" s="66">
        <f t="shared" si="21"/>
        <v>0.3512396694214876</v>
      </c>
    </row>
    <row r="182" spans="1:18" s="4" customFormat="1" ht="11.25" x14ac:dyDescent="0.2">
      <c r="A182" s="72" t="s">
        <v>206</v>
      </c>
      <c r="B182" s="95" t="s">
        <v>551</v>
      </c>
      <c r="C182" s="175">
        <v>2.8</v>
      </c>
      <c r="D182" s="90">
        <f>'10'!C182</f>
        <v>315</v>
      </c>
      <c r="E182" s="90">
        <f>'10'!D182</f>
        <v>402</v>
      </c>
      <c r="F182" s="90">
        <f>'10'!E182</f>
        <v>717</v>
      </c>
      <c r="G182" s="55">
        <f>'5'!M182</f>
        <v>15</v>
      </c>
      <c r="H182" s="66">
        <f t="shared" si="15"/>
        <v>2.0920502092050208E-2</v>
      </c>
      <c r="I182" s="55">
        <f>'6'!H182</f>
        <v>17</v>
      </c>
      <c r="J182" s="66">
        <f t="shared" si="16"/>
        <v>2.3709902370990237E-2</v>
      </c>
      <c r="K182" s="16">
        <f>'7'!F182</f>
        <v>0</v>
      </c>
      <c r="L182" s="66">
        <f t="shared" si="17"/>
        <v>0</v>
      </c>
      <c r="M182" s="55">
        <f>'8'!M182</f>
        <v>125</v>
      </c>
      <c r="N182" s="66">
        <f t="shared" si="18"/>
        <v>0.17433751743375175</v>
      </c>
      <c r="O182" s="55">
        <f>'9'!O182+'9'!P182</f>
        <v>150</v>
      </c>
      <c r="P182" s="66">
        <f t="shared" si="19"/>
        <v>0.20920502092050208</v>
      </c>
      <c r="Q182" s="55">
        <f t="shared" si="20"/>
        <v>307</v>
      </c>
      <c r="R182" s="66">
        <f t="shared" si="21"/>
        <v>0.42817294281729429</v>
      </c>
    </row>
    <row r="183" spans="1:18" s="4" customFormat="1" ht="11.25" x14ac:dyDescent="0.2">
      <c r="A183" s="71" t="s">
        <v>207</v>
      </c>
      <c r="B183" s="98" t="s">
        <v>538</v>
      </c>
      <c r="C183" s="177">
        <v>2</v>
      </c>
      <c r="D183" s="90">
        <f>'10'!C183</f>
        <v>513</v>
      </c>
      <c r="E183" s="90">
        <f>'10'!D183</f>
        <v>533</v>
      </c>
      <c r="F183" s="90">
        <f>'10'!E183</f>
        <v>1046</v>
      </c>
      <c r="G183" s="55">
        <f>'5'!M183</f>
        <v>0</v>
      </c>
      <c r="H183" s="66">
        <f t="shared" si="15"/>
        <v>0</v>
      </c>
      <c r="I183" s="55">
        <f>'6'!H183</f>
        <v>0</v>
      </c>
      <c r="J183" s="66">
        <f t="shared" si="16"/>
        <v>0</v>
      </c>
      <c r="K183" s="16">
        <f>'7'!F183</f>
        <v>0</v>
      </c>
      <c r="L183" s="66">
        <f t="shared" si="17"/>
        <v>0</v>
      </c>
      <c r="M183" s="55">
        <f>'8'!M183</f>
        <v>133</v>
      </c>
      <c r="N183" s="66">
        <f t="shared" si="18"/>
        <v>0.12715105162523901</v>
      </c>
      <c r="O183" s="55">
        <f>'9'!O183+'9'!P183</f>
        <v>105</v>
      </c>
      <c r="P183" s="66">
        <f t="shared" si="19"/>
        <v>0.10038240917782026</v>
      </c>
      <c r="Q183" s="55">
        <f t="shared" si="20"/>
        <v>238</v>
      </c>
      <c r="R183" s="66">
        <f t="shared" si="21"/>
        <v>0.22753346080305928</v>
      </c>
    </row>
    <row r="184" spans="1:18" s="4" customFormat="1" ht="11.25" x14ac:dyDescent="0.2">
      <c r="A184" s="70" t="s">
        <v>208</v>
      </c>
      <c r="B184" s="97" t="s">
        <v>544</v>
      </c>
      <c r="C184" s="178">
        <v>3.3333333333333335</v>
      </c>
      <c r="D184" s="90">
        <f>'10'!C184</f>
        <v>318</v>
      </c>
      <c r="E184" s="90">
        <f>'10'!D184</f>
        <v>306</v>
      </c>
      <c r="F184" s="90">
        <f>'10'!E184</f>
        <v>624</v>
      </c>
      <c r="G184" s="55">
        <f>'5'!M184</f>
        <v>157</v>
      </c>
      <c r="H184" s="66">
        <f t="shared" si="15"/>
        <v>0.2516025641025641</v>
      </c>
      <c r="I184" s="55">
        <f>'6'!H184</f>
        <v>88</v>
      </c>
      <c r="J184" s="66">
        <f t="shared" si="16"/>
        <v>0.14102564102564102</v>
      </c>
      <c r="K184" s="16">
        <f>'7'!F184</f>
        <v>0</v>
      </c>
      <c r="L184" s="66">
        <f t="shared" si="17"/>
        <v>0</v>
      </c>
      <c r="M184" s="55">
        <f>'8'!M184</f>
        <v>108</v>
      </c>
      <c r="N184" s="66">
        <f t="shared" si="18"/>
        <v>0.17307692307692307</v>
      </c>
      <c r="O184" s="55">
        <f>'9'!O184+'9'!P184</f>
        <v>100</v>
      </c>
      <c r="P184" s="66">
        <f t="shared" si="19"/>
        <v>0.16025641025641027</v>
      </c>
      <c r="Q184" s="55">
        <f t="shared" si="20"/>
        <v>453</v>
      </c>
      <c r="R184" s="66">
        <f t="shared" si="21"/>
        <v>0.72596153846153844</v>
      </c>
    </row>
    <row r="185" spans="1:18" s="4" customFormat="1" ht="11.25" x14ac:dyDescent="0.2">
      <c r="A185" s="71" t="s">
        <v>209</v>
      </c>
      <c r="B185" s="98" t="s">
        <v>555</v>
      </c>
      <c r="C185" s="177">
        <v>2.4</v>
      </c>
      <c r="D185" s="90">
        <f>'10'!C185</f>
        <v>793</v>
      </c>
      <c r="E185" s="90">
        <f>'10'!D185</f>
        <v>414</v>
      </c>
      <c r="F185" s="90">
        <f>'10'!E185</f>
        <v>1207</v>
      </c>
      <c r="G185" s="55">
        <f>'5'!M185</f>
        <v>0</v>
      </c>
      <c r="H185" s="66">
        <f t="shared" si="15"/>
        <v>0</v>
      </c>
      <c r="I185" s="55">
        <f>'6'!H185</f>
        <v>0</v>
      </c>
      <c r="J185" s="66">
        <f t="shared" si="16"/>
        <v>0</v>
      </c>
      <c r="K185" s="16">
        <f>'7'!F185</f>
        <v>0</v>
      </c>
      <c r="L185" s="66">
        <f t="shared" si="17"/>
        <v>0</v>
      </c>
      <c r="M185" s="55">
        <f>'8'!M185</f>
        <v>131</v>
      </c>
      <c r="N185" s="66">
        <f t="shared" si="18"/>
        <v>0.10853355426677713</v>
      </c>
      <c r="O185" s="55">
        <f>'9'!O185+'9'!P185</f>
        <v>124</v>
      </c>
      <c r="P185" s="66">
        <f t="shared" si="19"/>
        <v>0.10273405136702568</v>
      </c>
      <c r="Q185" s="55">
        <f t="shared" si="20"/>
        <v>255</v>
      </c>
      <c r="R185" s="66">
        <f t="shared" si="21"/>
        <v>0.21126760563380281</v>
      </c>
    </row>
    <row r="186" spans="1:18" s="4" customFormat="1" ht="11.25" x14ac:dyDescent="0.2">
      <c r="A186" s="70" t="s">
        <v>210</v>
      </c>
      <c r="B186" s="97" t="s">
        <v>542</v>
      </c>
      <c r="C186" s="178">
        <v>3.4</v>
      </c>
      <c r="D186" s="90">
        <f>'10'!C186</f>
        <v>247</v>
      </c>
      <c r="E186" s="90">
        <f>'10'!D186</f>
        <v>253</v>
      </c>
      <c r="F186" s="90">
        <f>'10'!E186</f>
        <v>500</v>
      </c>
      <c r="G186" s="55">
        <f>'5'!M186</f>
        <v>0</v>
      </c>
      <c r="H186" s="66">
        <f t="shared" si="15"/>
        <v>0</v>
      </c>
      <c r="I186" s="55">
        <f>'6'!H186</f>
        <v>25</v>
      </c>
      <c r="J186" s="66">
        <f t="shared" si="16"/>
        <v>0.05</v>
      </c>
      <c r="K186" s="16">
        <f>'7'!F186</f>
        <v>0</v>
      </c>
      <c r="L186" s="66">
        <f t="shared" si="17"/>
        <v>0</v>
      </c>
      <c r="M186" s="55">
        <f>'8'!M186</f>
        <v>114</v>
      </c>
      <c r="N186" s="66">
        <f t="shared" si="18"/>
        <v>0.22800000000000001</v>
      </c>
      <c r="O186" s="55">
        <f>'9'!O186+'9'!P186</f>
        <v>162</v>
      </c>
      <c r="P186" s="66">
        <f t="shared" si="19"/>
        <v>0.32400000000000001</v>
      </c>
      <c r="Q186" s="55">
        <f t="shared" si="20"/>
        <v>301</v>
      </c>
      <c r="R186" s="66">
        <f t="shared" si="21"/>
        <v>0.60199999999999998</v>
      </c>
    </row>
    <row r="187" spans="1:18" s="4" customFormat="1" ht="11.25" x14ac:dyDescent="0.2">
      <c r="A187" s="72" t="s">
        <v>211</v>
      </c>
      <c r="B187" s="95" t="s">
        <v>587</v>
      </c>
      <c r="C187" s="175">
        <v>3.0666666666666669</v>
      </c>
      <c r="D187" s="90">
        <f>'10'!C187</f>
        <v>81</v>
      </c>
      <c r="E187" s="90">
        <f>'10'!D187</f>
        <v>59</v>
      </c>
      <c r="F187" s="90">
        <f>'10'!E187</f>
        <v>140</v>
      </c>
      <c r="G187" s="55">
        <f>'5'!M187</f>
        <v>27</v>
      </c>
      <c r="H187" s="66">
        <f t="shared" si="15"/>
        <v>0.19285714285714287</v>
      </c>
      <c r="I187" s="55">
        <f>'6'!H187</f>
        <v>14</v>
      </c>
      <c r="J187" s="66">
        <f t="shared" si="16"/>
        <v>0.1</v>
      </c>
      <c r="K187" s="16">
        <f>'7'!F187</f>
        <v>0</v>
      </c>
      <c r="L187" s="66">
        <f t="shared" si="17"/>
        <v>0</v>
      </c>
      <c r="M187" s="55">
        <f>'8'!M187</f>
        <v>29</v>
      </c>
      <c r="N187" s="66">
        <f t="shared" si="18"/>
        <v>0.20714285714285716</v>
      </c>
      <c r="O187" s="55">
        <f>'9'!O187+'9'!P187</f>
        <v>0</v>
      </c>
      <c r="P187" s="66">
        <f t="shared" si="19"/>
        <v>0</v>
      </c>
      <c r="Q187" s="55">
        <f t="shared" si="20"/>
        <v>70</v>
      </c>
      <c r="R187" s="66">
        <f t="shared" si="21"/>
        <v>0.5</v>
      </c>
    </row>
    <row r="188" spans="1:18" s="4" customFormat="1" ht="11.25" x14ac:dyDescent="0.2">
      <c r="A188" s="70" t="s">
        <v>212</v>
      </c>
      <c r="B188" s="97" t="s">
        <v>543</v>
      </c>
      <c r="C188" s="178">
        <v>3.4</v>
      </c>
      <c r="D188" s="90">
        <f>'10'!C188</f>
        <v>2650</v>
      </c>
      <c r="E188" s="90">
        <f>'10'!D188</f>
        <v>1773</v>
      </c>
      <c r="F188" s="90">
        <f>'10'!E188</f>
        <v>4423</v>
      </c>
      <c r="G188" s="55">
        <f>'5'!M188</f>
        <v>554</v>
      </c>
      <c r="H188" s="66">
        <f t="shared" si="15"/>
        <v>0.12525435224960435</v>
      </c>
      <c r="I188" s="55">
        <f>'6'!H188</f>
        <v>439</v>
      </c>
      <c r="J188" s="66">
        <f t="shared" si="16"/>
        <v>9.9253900067827264E-2</v>
      </c>
      <c r="K188" s="16">
        <f>'7'!F188</f>
        <v>0</v>
      </c>
      <c r="L188" s="66">
        <f t="shared" si="17"/>
        <v>0</v>
      </c>
      <c r="M188" s="55">
        <f>'8'!M188</f>
        <v>573</v>
      </c>
      <c r="N188" s="66">
        <f t="shared" si="18"/>
        <v>0.12955007913181099</v>
      </c>
      <c r="O188" s="55">
        <f>'9'!O188+'9'!P188</f>
        <v>816</v>
      </c>
      <c r="P188" s="66">
        <f t="shared" si="19"/>
        <v>0.18449016504634863</v>
      </c>
      <c r="Q188" s="55">
        <f t="shared" si="20"/>
        <v>2382</v>
      </c>
      <c r="R188" s="66">
        <f t="shared" si="21"/>
        <v>0.53854849649559122</v>
      </c>
    </row>
    <row r="189" spans="1:18" s="4" customFormat="1" ht="11.25" x14ac:dyDescent="0.2">
      <c r="A189" s="69" t="s">
        <v>213</v>
      </c>
      <c r="B189" s="96" t="s">
        <v>549</v>
      </c>
      <c r="C189" s="176">
        <v>1.2666666666666666</v>
      </c>
      <c r="D189" s="90">
        <f>'10'!C189</f>
        <v>1008</v>
      </c>
      <c r="E189" s="90">
        <f>'10'!D189</f>
        <v>771</v>
      </c>
      <c r="F189" s="90">
        <f>'10'!E189</f>
        <v>1779</v>
      </c>
      <c r="G189" s="55">
        <f>'5'!M189</f>
        <v>0</v>
      </c>
      <c r="H189" s="66">
        <f t="shared" si="15"/>
        <v>0</v>
      </c>
      <c r="I189" s="55">
        <f>'6'!H189</f>
        <v>17</v>
      </c>
      <c r="J189" s="66">
        <f t="shared" si="16"/>
        <v>9.5559302979201805E-3</v>
      </c>
      <c r="K189" s="16">
        <f>'7'!F189</f>
        <v>0</v>
      </c>
      <c r="L189" s="66">
        <f t="shared" si="17"/>
        <v>0</v>
      </c>
      <c r="M189" s="55">
        <f>'8'!M189</f>
        <v>236</v>
      </c>
      <c r="N189" s="66">
        <f t="shared" si="18"/>
        <v>0.13265879707700956</v>
      </c>
      <c r="O189" s="55">
        <f>'9'!O189+'9'!P189</f>
        <v>330</v>
      </c>
      <c r="P189" s="66">
        <f t="shared" si="19"/>
        <v>0.18549747048903878</v>
      </c>
      <c r="Q189" s="55">
        <f t="shared" si="20"/>
        <v>583</v>
      </c>
      <c r="R189" s="66">
        <f t="shared" si="21"/>
        <v>0.32771219786396855</v>
      </c>
    </row>
    <row r="190" spans="1:18" s="4" customFormat="1" ht="11.25" x14ac:dyDescent="0.2">
      <c r="A190" s="71" t="s">
        <v>214</v>
      </c>
      <c r="B190" s="98" t="s">
        <v>541</v>
      </c>
      <c r="C190" s="177">
        <v>2.1333333333333333</v>
      </c>
      <c r="D190" s="90">
        <f>'10'!C190</f>
        <v>1912</v>
      </c>
      <c r="E190" s="90">
        <f>'10'!D190</f>
        <v>1189</v>
      </c>
      <c r="F190" s="90">
        <f>'10'!E190</f>
        <v>3101</v>
      </c>
      <c r="G190" s="55">
        <f>'5'!M190</f>
        <v>0</v>
      </c>
      <c r="H190" s="66">
        <f t="shared" si="15"/>
        <v>0</v>
      </c>
      <c r="I190" s="55">
        <f>'6'!H190</f>
        <v>0</v>
      </c>
      <c r="J190" s="66">
        <f t="shared" si="16"/>
        <v>0</v>
      </c>
      <c r="K190" s="16">
        <f>'7'!F190</f>
        <v>0</v>
      </c>
      <c r="L190" s="66">
        <f t="shared" si="17"/>
        <v>0</v>
      </c>
      <c r="M190" s="55">
        <f>'8'!M190</f>
        <v>355</v>
      </c>
      <c r="N190" s="66">
        <f t="shared" si="18"/>
        <v>0.11447920025798129</v>
      </c>
      <c r="O190" s="55">
        <f>'9'!O190+'9'!P190</f>
        <v>92</v>
      </c>
      <c r="P190" s="66">
        <f t="shared" si="19"/>
        <v>2.9667849080941631E-2</v>
      </c>
      <c r="Q190" s="55">
        <f t="shared" si="20"/>
        <v>447</v>
      </c>
      <c r="R190" s="66">
        <f t="shared" si="21"/>
        <v>0.14414704933892292</v>
      </c>
    </row>
    <row r="191" spans="1:18" s="4" customFormat="1" ht="11.25" x14ac:dyDescent="0.2">
      <c r="A191" s="70" t="s">
        <v>215</v>
      </c>
      <c r="B191" s="97" t="s">
        <v>544</v>
      </c>
      <c r="C191" s="178">
        <v>3.3333333333333335</v>
      </c>
      <c r="D191" s="90">
        <f>'10'!C191</f>
        <v>2225</v>
      </c>
      <c r="E191" s="90">
        <f>'10'!D191</f>
        <v>2007</v>
      </c>
      <c r="F191" s="90">
        <f>'10'!E191</f>
        <v>4232</v>
      </c>
      <c r="G191" s="55">
        <f>'5'!M191</f>
        <v>206</v>
      </c>
      <c r="H191" s="66">
        <f t="shared" si="15"/>
        <v>4.8676748582230624E-2</v>
      </c>
      <c r="I191" s="55">
        <f>'6'!H191</f>
        <v>152</v>
      </c>
      <c r="J191" s="66">
        <f t="shared" si="16"/>
        <v>3.5916824196597356E-2</v>
      </c>
      <c r="K191" s="16">
        <f>'7'!F191</f>
        <v>0</v>
      </c>
      <c r="L191" s="66">
        <f t="shared" si="17"/>
        <v>0</v>
      </c>
      <c r="M191" s="55">
        <f>'8'!M191</f>
        <v>333</v>
      </c>
      <c r="N191" s="66">
        <f t="shared" si="18"/>
        <v>7.8686200378071836E-2</v>
      </c>
      <c r="O191" s="55">
        <f>'9'!O191+'9'!P191</f>
        <v>684</v>
      </c>
      <c r="P191" s="66">
        <f t="shared" si="19"/>
        <v>0.16162570888468808</v>
      </c>
      <c r="Q191" s="55">
        <f t="shared" si="20"/>
        <v>1375</v>
      </c>
      <c r="R191" s="66">
        <f t="shared" si="21"/>
        <v>0.32490548204158792</v>
      </c>
    </row>
    <row r="192" spans="1:18" s="4" customFormat="1" ht="11.25" x14ac:dyDescent="0.2">
      <c r="A192" s="69" t="s">
        <v>216</v>
      </c>
      <c r="B192" s="96" t="s">
        <v>571</v>
      </c>
      <c r="C192" s="176">
        <v>1.4666666666666666</v>
      </c>
      <c r="D192" s="90">
        <f>'10'!C192</f>
        <v>1413</v>
      </c>
      <c r="E192" s="90">
        <f>'10'!D192</f>
        <v>836</v>
      </c>
      <c r="F192" s="90">
        <f>'10'!E192</f>
        <v>2249</v>
      </c>
      <c r="G192" s="55">
        <f>'5'!M192</f>
        <v>8</v>
      </c>
      <c r="H192" s="66">
        <f t="shared" si="15"/>
        <v>3.5571365051133837E-3</v>
      </c>
      <c r="I192" s="55">
        <f>'6'!H192</f>
        <v>38</v>
      </c>
      <c r="J192" s="66">
        <f t="shared" si="16"/>
        <v>1.6896398399288574E-2</v>
      </c>
      <c r="K192" s="16">
        <f>'7'!F192</f>
        <v>0</v>
      </c>
      <c r="L192" s="66">
        <f t="shared" si="17"/>
        <v>0</v>
      </c>
      <c r="M192" s="55">
        <f>'8'!M192</f>
        <v>299</v>
      </c>
      <c r="N192" s="66">
        <f t="shared" si="18"/>
        <v>0.13294797687861271</v>
      </c>
      <c r="O192" s="55">
        <f>'9'!O192+'9'!P192</f>
        <v>326</v>
      </c>
      <c r="P192" s="66">
        <f t="shared" si="19"/>
        <v>0.14495331258337038</v>
      </c>
      <c r="Q192" s="55">
        <f t="shared" si="20"/>
        <v>671</v>
      </c>
      <c r="R192" s="66">
        <f t="shared" si="21"/>
        <v>0.29835482436638505</v>
      </c>
    </row>
    <row r="193" spans="1:18" s="4" customFormat="1" ht="11.25" x14ac:dyDescent="0.2">
      <c r="A193" s="71" t="s">
        <v>217</v>
      </c>
      <c r="B193" s="98" t="s">
        <v>546</v>
      </c>
      <c r="C193" s="177">
        <v>2.0666666666666669</v>
      </c>
      <c r="D193" s="90">
        <f>'10'!C193</f>
        <v>1509</v>
      </c>
      <c r="E193" s="90">
        <f>'10'!D193</f>
        <v>890</v>
      </c>
      <c r="F193" s="90">
        <f>'10'!E193</f>
        <v>2399</v>
      </c>
      <c r="G193" s="55">
        <f>'5'!M193</f>
        <v>72</v>
      </c>
      <c r="H193" s="66">
        <f t="shared" si="15"/>
        <v>3.0012505210504376E-2</v>
      </c>
      <c r="I193" s="55">
        <f>'6'!H193</f>
        <v>0</v>
      </c>
      <c r="J193" s="66">
        <f t="shared" si="16"/>
        <v>0</v>
      </c>
      <c r="K193" s="16">
        <f>'7'!F193</f>
        <v>0</v>
      </c>
      <c r="L193" s="66">
        <f t="shared" si="17"/>
        <v>0</v>
      </c>
      <c r="M193" s="55">
        <f>'8'!M193</f>
        <v>323</v>
      </c>
      <c r="N193" s="66">
        <f t="shared" si="18"/>
        <v>0.13463943309712381</v>
      </c>
      <c r="O193" s="55">
        <f>'9'!O193+'9'!P193</f>
        <v>321</v>
      </c>
      <c r="P193" s="66">
        <f t="shared" si="19"/>
        <v>0.13380575239683201</v>
      </c>
      <c r="Q193" s="55">
        <f t="shared" si="20"/>
        <v>716</v>
      </c>
      <c r="R193" s="66">
        <f t="shared" si="21"/>
        <v>0.29845769070446021</v>
      </c>
    </row>
    <row r="194" spans="1:18" s="4" customFormat="1" ht="11.25" x14ac:dyDescent="0.2">
      <c r="A194" s="70" t="s">
        <v>218</v>
      </c>
      <c r="B194" s="97" t="s">
        <v>588</v>
      </c>
      <c r="C194" s="178">
        <v>3.3333333333333335</v>
      </c>
      <c r="D194" s="90">
        <f>'10'!C194</f>
        <v>496</v>
      </c>
      <c r="E194" s="90">
        <f>'10'!D194</f>
        <v>277</v>
      </c>
      <c r="F194" s="90">
        <f>'10'!E194</f>
        <v>773</v>
      </c>
      <c r="G194" s="55">
        <f>'5'!M194</f>
        <v>39</v>
      </c>
      <c r="H194" s="66">
        <f t="shared" si="15"/>
        <v>5.0452781371280724E-2</v>
      </c>
      <c r="I194" s="55">
        <f>'6'!H194</f>
        <v>25</v>
      </c>
      <c r="J194" s="66">
        <f t="shared" si="16"/>
        <v>3.2341526520051747E-2</v>
      </c>
      <c r="K194" s="16">
        <f>'7'!F194</f>
        <v>0</v>
      </c>
      <c r="L194" s="66">
        <f t="shared" si="17"/>
        <v>0</v>
      </c>
      <c r="M194" s="55">
        <f>'8'!M194</f>
        <v>95</v>
      </c>
      <c r="N194" s="66">
        <f t="shared" si="18"/>
        <v>0.12289780077619664</v>
      </c>
      <c r="O194" s="55">
        <f>'9'!O194+'9'!P194</f>
        <v>189</v>
      </c>
      <c r="P194" s="66">
        <f t="shared" si="19"/>
        <v>0.24450194049159121</v>
      </c>
      <c r="Q194" s="55">
        <f t="shared" si="20"/>
        <v>348</v>
      </c>
      <c r="R194" s="66">
        <f t="shared" si="21"/>
        <v>0.45019404915912031</v>
      </c>
    </row>
    <row r="195" spans="1:18" s="4" customFormat="1" ht="11.25" x14ac:dyDescent="0.2">
      <c r="A195" s="71" t="s">
        <v>219</v>
      </c>
      <c r="B195" s="98" t="s">
        <v>538</v>
      </c>
      <c r="C195" s="177">
        <v>2</v>
      </c>
      <c r="D195" s="90">
        <f>'10'!C195</f>
        <v>832</v>
      </c>
      <c r="E195" s="90">
        <f>'10'!D195</f>
        <v>386</v>
      </c>
      <c r="F195" s="90">
        <f>'10'!E195</f>
        <v>1218</v>
      </c>
      <c r="G195" s="55">
        <f>'5'!M195</f>
        <v>99</v>
      </c>
      <c r="H195" s="66">
        <f t="shared" si="15"/>
        <v>8.1280788177339899E-2</v>
      </c>
      <c r="I195" s="55">
        <f>'6'!H195</f>
        <v>34</v>
      </c>
      <c r="J195" s="66">
        <f t="shared" si="16"/>
        <v>2.7914614121510674E-2</v>
      </c>
      <c r="K195" s="16">
        <f>'7'!F195</f>
        <v>40</v>
      </c>
      <c r="L195" s="66">
        <f t="shared" si="17"/>
        <v>3.2840722495894911E-2</v>
      </c>
      <c r="M195" s="55">
        <f>'8'!M195</f>
        <v>184</v>
      </c>
      <c r="N195" s="66">
        <f t="shared" si="18"/>
        <v>0.15106732348111659</v>
      </c>
      <c r="O195" s="55">
        <f>'9'!O195+'9'!P195</f>
        <v>105</v>
      </c>
      <c r="P195" s="66">
        <f t="shared" si="19"/>
        <v>8.6206896551724144E-2</v>
      </c>
      <c r="Q195" s="55">
        <f t="shared" si="20"/>
        <v>462</v>
      </c>
      <c r="R195" s="66">
        <f t="shared" si="21"/>
        <v>0.37931034482758619</v>
      </c>
    </row>
    <row r="196" spans="1:18" s="4" customFormat="1" ht="11.25" x14ac:dyDescent="0.2">
      <c r="A196" s="72" t="s">
        <v>220</v>
      </c>
      <c r="B196" s="95" t="s">
        <v>537</v>
      </c>
      <c r="C196" s="175">
        <v>3.0666666666666669</v>
      </c>
      <c r="D196" s="90">
        <f>'10'!C196</f>
        <v>508</v>
      </c>
      <c r="E196" s="90">
        <f>'10'!D196</f>
        <v>525</v>
      </c>
      <c r="F196" s="90">
        <f>'10'!E196</f>
        <v>1033</v>
      </c>
      <c r="G196" s="55">
        <f>'5'!M196</f>
        <v>68</v>
      </c>
      <c r="H196" s="66">
        <f t="shared" si="15"/>
        <v>6.5827686350435621E-2</v>
      </c>
      <c r="I196" s="55">
        <f>'6'!H196</f>
        <v>20</v>
      </c>
      <c r="J196" s="66">
        <f t="shared" si="16"/>
        <v>1.9361084220716359E-2</v>
      </c>
      <c r="K196" s="16">
        <f>'7'!F196</f>
        <v>0</v>
      </c>
      <c r="L196" s="66">
        <f t="shared" si="17"/>
        <v>0</v>
      </c>
      <c r="M196" s="55">
        <f>'8'!M196</f>
        <v>162</v>
      </c>
      <c r="N196" s="66">
        <f t="shared" si="18"/>
        <v>0.15682478218780252</v>
      </c>
      <c r="O196" s="55">
        <f>'9'!O196+'9'!P196</f>
        <v>151</v>
      </c>
      <c r="P196" s="66">
        <f t="shared" si="19"/>
        <v>0.14617618586640851</v>
      </c>
      <c r="Q196" s="55">
        <f t="shared" si="20"/>
        <v>401</v>
      </c>
      <c r="R196" s="66">
        <f t="shared" si="21"/>
        <v>0.38818973862536305</v>
      </c>
    </row>
    <row r="197" spans="1:18" s="4" customFormat="1" ht="11.25" x14ac:dyDescent="0.2">
      <c r="A197" s="71" t="s">
        <v>221</v>
      </c>
      <c r="B197" s="98" t="s">
        <v>577</v>
      </c>
      <c r="C197" s="177">
        <v>2.3333333333333335</v>
      </c>
      <c r="D197" s="90">
        <f>'10'!C197</f>
        <v>72</v>
      </c>
      <c r="E197" s="90">
        <f>'10'!D197</f>
        <v>149</v>
      </c>
      <c r="F197" s="90">
        <f>'10'!E197</f>
        <v>221</v>
      </c>
      <c r="G197" s="55">
        <f>'5'!M197</f>
        <v>105</v>
      </c>
      <c r="H197" s="66">
        <f t="shared" ref="H197:H260" si="22">G197/F197</f>
        <v>0.47511312217194568</v>
      </c>
      <c r="I197" s="55">
        <f>'6'!H197</f>
        <v>14</v>
      </c>
      <c r="J197" s="66">
        <f t="shared" ref="J197:J260" si="23">I197/F197</f>
        <v>6.3348416289592757E-2</v>
      </c>
      <c r="K197" s="16">
        <f>'7'!F197</f>
        <v>0</v>
      </c>
      <c r="L197" s="66">
        <f t="shared" ref="L197:L260" si="24">K197/F197</f>
        <v>0</v>
      </c>
      <c r="M197" s="55">
        <f>'8'!M197</f>
        <v>50</v>
      </c>
      <c r="N197" s="66">
        <f t="shared" ref="N197:N260" si="25">M197/F197</f>
        <v>0.22624434389140272</v>
      </c>
      <c r="O197" s="55">
        <f>'9'!O197+'9'!P197</f>
        <v>105</v>
      </c>
      <c r="P197" s="66">
        <f t="shared" ref="P197:P260" si="26">O197/F197</f>
        <v>0.47511312217194568</v>
      </c>
      <c r="Q197" s="55">
        <f t="shared" ref="Q197:Q260" si="27">SUM(G197,I197,K197,M197,O197)</f>
        <v>274</v>
      </c>
      <c r="R197" s="66">
        <f t="shared" ref="R197:R260" si="28">Q197/F197</f>
        <v>1.2398190045248869</v>
      </c>
    </row>
    <row r="198" spans="1:18" s="4" customFormat="1" ht="11.25" x14ac:dyDescent="0.2">
      <c r="A198" s="71" t="s">
        <v>222</v>
      </c>
      <c r="B198" s="98" t="s">
        <v>564</v>
      </c>
      <c r="C198" s="177">
        <v>2.0666666666666669</v>
      </c>
      <c r="D198" s="90">
        <f>'10'!C198</f>
        <v>523</v>
      </c>
      <c r="E198" s="90">
        <f>'10'!D198</f>
        <v>402</v>
      </c>
      <c r="F198" s="90">
        <f>'10'!E198</f>
        <v>925</v>
      </c>
      <c r="G198" s="55">
        <f>'5'!M198</f>
        <v>2</v>
      </c>
      <c r="H198" s="66">
        <f t="shared" si="22"/>
        <v>2.1621621621621622E-3</v>
      </c>
      <c r="I198" s="55">
        <f>'6'!H198</f>
        <v>0</v>
      </c>
      <c r="J198" s="66">
        <f t="shared" si="23"/>
        <v>0</v>
      </c>
      <c r="K198" s="16">
        <f>'7'!F198</f>
        <v>0</v>
      </c>
      <c r="L198" s="66">
        <f t="shared" si="24"/>
        <v>0</v>
      </c>
      <c r="M198" s="55">
        <f>'8'!M198</f>
        <v>148</v>
      </c>
      <c r="N198" s="66">
        <f t="shared" si="25"/>
        <v>0.16</v>
      </c>
      <c r="O198" s="55">
        <f>'9'!O198+'9'!P198</f>
        <v>202</v>
      </c>
      <c r="P198" s="66">
        <f t="shared" si="26"/>
        <v>0.21837837837837837</v>
      </c>
      <c r="Q198" s="55">
        <f t="shared" si="27"/>
        <v>352</v>
      </c>
      <c r="R198" s="66">
        <f t="shared" si="28"/>
        <v>0.38054054054054054</v>
      </c>
    </row>
    <row r="199" spans="1:18" s="4" customFormat="1" ht="11.25" x14ac:dyDescent="0.2">
      <c r="A199" s="72" t="s">
        <v>223</v>
      </c>
      <c r="B199" s="95" t="s">
        <v>596</v>
      </c>
      <c r="C199" s="175">
        <v>2.6</v>
      </c>
      <c r="D199" s="90">
        <f>'10'!C199</f>
        <v>526</v>
      </c>
      <c r="E199" s="90">
        <f>'10'!D199</f>
        <v>346</v>
      </c>
      <c r="F199" s="90">
        <f>'10'!E199</f>
        <v>872</v>
      </c>
      <c r="G199" s="55">
        <f>'5'!M199</f>
        <v>84</v>
      </c>
      <c r="H199" s="66">
        <f t="shared" si="22"/>
        <v>9.6330275229357804E-2</v>
      </c>
      <c r="I199" s="55">
        <f>'6'!H199</f>
        <v>30</v>
      </c>
      <c r="J199" s="66">
        <f t="shared" si="23"/>
        <v>3.4403669724770644E-2</v>
      </c>
      <c r="K199" s="16">
        <f>'7'!F199</f>
        <v>0</v>
      </c>
      <c r="L199" s="66">
        <f t="shared" si="24"/>
        <v>0</v>
      </c>
      <c r="M199" s="55">
        <f>'8'!M199</f>
        <v>109</v>
      </c>
      <c r="N199" s="66">
        <f t="shared" si="25"/>
        <v>0.125</v>
      </c>
      <c r="O199" s="55">
        <f>'9'!O199+'9'!P199</f>
        <v>111</v>
      </c>
      <c r="P199" s="66">
        <f t="shared" si="26"/>
        <v>0.12729357798165136</v>
      </c>
      <c r="Q199" s="55">
        <f t="shared" si="27"/>
        <v>334</v>
      </c>
      <c r="R199" s="66">
        <f t="shared" si="28"/>
        <v>0.3830275229357798</v>
      </c>
    </row>
    <row r="200" spans="1:18" s="4" customFormat="1" ht="11.25" x14ac:dyDescent="0.2">
      <c r="A200" s="71" t="s">
        <v>224</v>
      </c>
      <c r="B200" s="98" t="s">
        <v>577</v>
      </c>
      <c r="C200" s="177">
        <v>2.3333333333333335</v>
      </c>
      <c r="D200" s="90">
        <f>'10'!C200</f>
        <v>513</v>
      </c>
      <c r="E200" s="90">
        <f>'10'!D200</f>
        <v>466</v>
      </c>
      <c r="F200" s="90">
        <f>'10'!E200</f>
        <v>979</v>
      </c>
      <c r="G200" s="55">
        <f>'5'!M200</f>
        <v>141</v>
      </c>
      <c r="H200" s="66">
        <f t="shared" si="22"/>
        <v>0.14402451481103168</v>
      </c>
      <c r="I200" s="55">
        <f>'6'!H200</f>
        <v>71</v>
      </c>
      <c r="J200" s="66">
        <f t="shared" si="23"/>
        <v>7.2522982635342181E-2</v>
      </c>
      <c r="K200" s="16">
        <f>'7'!F200</f>
        <v>40</v>
      </c>
      <c r="L200" s="66">
        <f t="shared" si="24"/>
        <v>4.0858018386108273E-2</v>
      </c>
      <c r="M200" s="55">
        <f>'8'!M200</f>
        <v>169</v>
      </c>
      <c r="N200" s="66">
        <f t="shared" si="25"/>
        <v>0.17262512768130744</v>
      </c>
      <c r="O200" s="55">
        <f>'9'!O200+'9'!P200</f>
        <v>224</v>
      </c>
      <c r="P200" s="66">
        <f t="shared" si="26"/>
        <v>0.22880490296220635</v>
      </c>
      <c r="Q200" s="55">
        <f t="shared" si="27"/>
        <v>645</v>
      </c>
      <c r="R200" s="66">
        <f t="shared" si="28"/>
        <v>0.65883554647599596</v>
      </c>
    </row>
    <row r="201" spans="1:18" s="4" customFormat="1" ht="11.25" x14ac:dyDescent="0.2">
      <c r="A201" s="71" t="s">
        <v>225</v>
      </c>
      <c r="B201" s="98" t="s">
        <v>541</v>
      </c>
      <c r="C201" s="177">
        <v>2.1333333333333333</v>
      </c>
      <c r="D201" s="90">
        <f>'10'!C201</f>
        <v>851</v>
      </c>
      <c r="E201" s="90">
        <f>'10'!D201</f>
        <v>367</v>
      </c>
      <c r="F201" s="90">
        <f>'10'!E201</f>
        <v>1218</v>
      </c>
      <c r="G201" s="55">
        <f>'5'!M201</f>
        <v>0</v>
      </c>
      <c r="H201" s="66">
        <f t="shared" si="22"/>
        <v>0</v>
      </c>
      <c r="I201" s="55">
        <f>'6'!H201</f>
        <v>0</v>
      </c>
      <c r="J201" s="66">
        <f t="shared" si="23"/>
        <v>0</v>
      </c>
      <c r="K201" s="16">
        <f>'7'!F201</f>
        <v>0</v>
      </c>
      <c r="L201" s="66">
        <f t="shared" si="24"/>
        <v>0</v>
      </c>
      <c r="M201" s="55">
        <f>'8'!M201</f>
        <v>176</v>
      </c>
      <c r="N201" s="66">
        <f t="shared" si="25"/>
        <v>0.14449917898193759</v>
      </c>
      <c r="O201" s="55">
        <f>'9'!O201+'9'!P201</f>
        <v>121</v>
      </c>
      <c r="P201" s="66">
        <f t="shared" si="26"/>
        <v>9.9343185550082105E-2</v>
      </c>
      <c r="Q201" s="55">
        <f t="shared" si="27"/>
        <v>297</v>
      </c>
      <c r="R201" s="66">
        <f t="shared" si="28"/>
        <v>0.24384236453201971</v>
      </c>
    </row>
    <row r="202" spans="1:18" s="4" customFormat="1" ht="11.25" x14ac:dyDescent="0.2">
      <c r="A202" s="70" t="s">
        <v>226</v>
      </c>
      <c r="B202" s="97" t="s">
        <v>542</v>
      </c>
      <c r="C202" s="178">
        <v>3.4</v>
      </c>
      <c r="D202" s="90">
        <f>'10'!C202</f>
        <v>315</v>
      </c>
      <c r="E202" s="90">
        <f>'10'!D202</f>
        <v>88</v>
      </c>
      <c r="F202" s="90">
        <f>'10'!E202</f>
        <v>403</v>
      </c>
      <c r="G202" s="55">
        <f>'5'!M202</f>
        <v>0</v>
      </c>
      <c r="H202" s="66">
        <f t="shared" si="22"/>
        <v>0</v>
      </c>
      <c r="I202" s="55">
        <f>'6'!H202</f>
        <v>35</v>
      </c>
      <c r="J202" s="66">
        <f t="shared" si="23"/>
        <v>8.6848635235732011E-2</v>
      </c>
      <c r="K202" s="16">
        <f>'7'!F202</f>
        <v>0</v>
      </c>
      <c r="L202" s="66">
        <f t="shared" si="24"/>
        <v>0</v>
      </c>
      <c r="M202" s="55">
        <f>'8'!M202</f>
        <v>81</v>
      </c>
      <c r="N202" s="66">
        <f t="shared" si="25"/>
        <v>0.20099255583126552</v>
      </c>
      <c r="O202" s="55">
        <f>'9'!O202+'9'!P202</f>
        <v>32</v>
      </c>
      <c r="P202" s="66">
        <f t="shared" si="26"/>
        <v>7.9404466501240695E-2</v>
      </c>
      <c r="Q202" s="55">
        <f t="shared" si="27"/>
        <v>148</v>
      </c>
      <c r="R202" s="66">
        <f t="shared" si="28"/>
        <v>0.36724565756823824</v>
      </c>
    </row>
    <row r="203" spans="1:18" s="4" customFormat="1" ht="11.25" x14ac:dyDescent="0.2">
      <c r="A203" s="70" t="s">
        <v>227</v>
      </c>
      <c r="B203" s="97" t="s">
        <v>588</v>
      </c>
      <c r="C203" s="178">
        <v>3.3333333333333335</v>
      </c>
      <c r="D203" s="90">
        <f>'10'!C203</f>
        <v>115</v>
      </c>
      <c r="E203" s="90">
        <f>'10'!D203</f>
        <v>61</v>
      </c>
      <c r="F203" s="90">
        <f>'10'!E203</f>
        <v>176</v>
      </c>
      <c r="G203" s="55">
        <f>'5'!M203</f>
        <v>20</v>
      </c>
      <c r="H203" s="66">
        <f t="shared" si="22"/>
        <v>0.11363636363636363</v>
      </c>
      <c r="I203" s="55">
        <f>'6'!H203</f>
        <v>0</v>
      </c>
      <c r="J203" s="66">
        <f t="shared" si="23"/>
        <v>0</v>
      </c>
      <c r="K203" s="16">
        <f>'7'!F203</f>
        <v>0</v>
      </c>
      <c r="L203" s="66">
        <f t="shared" si="24"/>
        <v>0</v>
      </c>
      <c r="M203" s="55">
        <f>'8'!M203</f>
        <v>13</v>
      </c>
      <c r="N203" s="66">
        <f t="shared" si="25"/>
        <v>7.3863636363636367E-2</v>
      </c>
      <c r="O203" s="55">
        <f>'9'!O203+'9'!P203</f>
        <v>0</v>
      </c>
      <c r="P203" s="66">
        <f t="shared" si="26"/>
        <v>0</v>
      </c>
      <c r="Q203" s="55">
        <f t="shared" si="27"/>
        <v>33</v>
      </c>
      <c r="R203" s="66">
        <f t="shared" si="28"/>
        <v>0.1875</v>
      </c>
    </row>
    <row r="204" spans="1:18" s="4" customFormat="1" ht="11.25" x14ac:dyDescent="0.2">
      <c r="A204" s="69" t="s">
        <v>228</v>
      </c>
      <c r="B204" s="96" t="s">
        <v>571</v>
      </c>
      <c r="C204" s="176">
        <v>1.4666666666666666</v>
      </c>
      <c r="D204" s="90">
        <f>'10'!C204</f>
        <v>287</v>
      </c>
      <c r="E204" s="90">
        <f>'10'!D204</f>
        <v>94</v>
      </c>
      <c r="F204" s="90">
        <f>'10'!E204</f>
        <v>381</v>
      </c>
      <c r="G204" s="55">
        <f>'5'!M204</f>
        <v>82</v>
      </c>
      <c r="H204" s="66">
        <f t="shared" si="22"/>
        <v>0.21522309711286089</v>
      </c>
      <c r="I204" s="55">
        <f>'6'!H204</f>
        <v>18</v>
      </c>
      <c r="J204" s="66">
        <f t="shared" si="23"/>
        <v>4.7244094488188976E-2</v>
      </c>
      <c r="K204" s="16">
        <f>'7'!F204</f>
        <v>0</v>
      </c>
      <c r="L204" s="66">
        <f t="shared" si="24"/>
        <v>0</v>
      </c>
      <c r="M204" s="55">
        <f>'8'!M204</f>
        <v>91</v>
      </c>
      <c r="N204" s="66">
        <f t="shared" si="25"/>
        <v>0.23884514435695539</v>
      </c>
      <c r="O204" s="55">
        <f>'9'!O204+'9'!P204</f>
        <v>66</v>
      </c>
      <c r="P204" s="66">
        <f t="shared" si="26"/>
        <v>0.17322834645669291</v>
      </c>
      <c r="Q204" s="55">
        <f t="shared" si="27"/>
        <v>257</v>
      </c>
      <c r="R204" s="66">
        <f t="shared" si="28"/>
        <v>0.67454068241469811</v>
      </c>
    </row>
    <row r="205" spans="1:18" s="4" customFormat="1" ht="11.25" x14ac:dyDescent="0.2">
      <c r="A205" s="72" t="s">
        <v>229</v>
      </c>
      <c r="B205" s="95" t="s">
        <v>584</v>
      </c>
      <c r="C205" s="175">
        <v>2.8666666666666667</v>
      </c>
      <c r="D205" s="90">
        <f>'10'!C205</f>
        <v>110</v>
      </c>
      <c r="E205" s="90">
        <f>'10'!D205</f>
        <v>143</v>
      </c>
      <c r="F205" s="90">
        <f>'10'!E205</f>
        <v>253</v>
      </c>
      <c r="G205" s="55">
        <f>'5'!M205</f>
        <v>20</v>
      </c>
      <c r="H205" s="66">
        <f t="shared" si="22"/>
        <v>7.9051383399209488E-2</v>
      </c>
      <c r="I205" s="55">
        <f>'6'!H205</f>
        <v>17</v>
      </c>
      <c r="J205" s="66">
        <f t="shared" si="23"/>
        <v>6.7193675889328064E-2</v>
      </c>
      <c r="K205" s="16">
        <f>'7'!F205</f>
        <v>21</v>
      </c>
      <c r="L205" s="66">
        <f t="shared" si="24"/>
        <v>8.3003952569169967E-2</v>
      </c>
      <c r="M205" s="55">
        <f>'8'!M205</f>
        <v>50</v>
      </c>
      <c r="N205" s="66">
        <f t="shared" si="25"/>
        <v>0.19762845849802371</v>
      </c>
      <c r="O205" s="55">
        <f>'9'!O205+'9'!P205</f>
        <v>0</v>
      </c>
      <c r="P205" s="66">
        <f t="shared" si="26"/>
        <v>0</v>
      </c>
      <c r="Q205" s="55">
        <f t="shared" si="27"/>
        <v>108</v>
      </c>
      <c r="R205" s="66">
        <f t="shared" si="28"/>
        <v>0.4268774703557312</v>
      </c>
    </row>
    <row r="206" spans="1:18" s="4" customFormat="1" ht="11.25" x14ac:dyDescent="0.2">
      <c r="A206" s="69" t="s">
        <v>230</v>
      </c>
      <c r="B206" s="96" t="s">
        <v>549</v>
      </c>
      <c r="C206" s="176">
        <v>1.2666666666666666</v>
      </c>
      <c r="D206" s="90">
        <f>'10'!C206</f>
        <v>99</v>
      </c>
      <c r="E206" s="90">
        <f>'10'!D206</f>
        <v>80</v>
      </c>
      <c r="F206" s="90">
        <f>'10'!E206</f>
        <v>179</v>
      </c>
      <c r="G206" s="55">
        <f>'5'!M206</f>
        <v>0</v>
      </c>
      <c r="H206" s="66">
        <f t="shared" si="22"/>
        <v>0</v>
      </c>
      <c r="I206" s="55">
        <f>'6'!H206</f>
        <v>0</v>
      </c>
      <c r="J206" s="66">
        <f t="shared" si="23"/>
        <v>0</v>
      </c>
      <c r="K206" s="16">
        <f>'7'!F206</f>
        <v>0</v>
      </c>
      <c r="L206" s="66">
        <f t="shared" si="24"/>
        <v>0</v>
      </c>
      <c r="M206" s="55">
        <f>'8'!M206</f>
        <v>25</v>
      </c>
      <c r="N206" s="66">
        <f t="shared" si="25"/>
        <v>0.13966480446927373</v>
      </c>
      <c r="O206" s="55">
        <f>'9'!O206+'9'!P206</f>
        <v>33</v>
      </c>
      <c r="P206" s="66">
        <f t="shared" si="26"/>
        <v>0.18435754189944134</v>
      </c>
      <c r="Q206" s="55">
        <f t="shared" si="27"/>
        <v>58</v>
      </c>
      <c r="R206" s="66">
        <f t="shared" si="28"/>
        <v>0.32402234636871508</v>
      </c>
    </row>
    <row r="207" spans="1:18" s="4" customFormat="1" ht="11.25" x14ac:dyDescent="0.2">
      <c r="A207" s="72" t="s">
        <v>231</v>
      </c>
      <c r="B207" s="95" t="s">
        <v>554</v>
      </c>
      <c r="C207" s="175">
        <v>2.5333333333333332</v>
      </c>
      <c r="D207" s="90">
        <f>'10'!C207</f>
        <v>610</v>
      </c>
      <c r="E207" s="90">
        <f>'10'!D207</f>
        <v>368</v>
      </c>
      <c r="F207" s="90">
        <f>'10'!E207</f>
        <v>978</v>
      </c>
      <c r="G207" s="55">
        <f>'5'!M207</f>
        <v>24</v>
      </c>
      <c r="H207" s="66">
        <f t="shared" si="22"/>
        <v>2.4539877300613498E-2</v>
      </c>
      <c r="I207" s="55">
        <f>'6'!H207</f>
        <v>20</v>
      </c>
      <c r="J207" s="66">
        <f t="shared" si="23"/>
        <v>2.0449897750511249E-2</v>
      </c>
      <c r="K207" s="16">
        <f>'7'!F207</f>
        <v>0</v>
      </c>
      <c r="L207" s="66">
        <f t="shared" si="24"/>
        <v>0</v>
      </c>
      <c r="M207" s="55">
        <f>'8'!M207</f>
        <v>100</v>
      </c>
      <c r="N207" s="66">
        <f t="shared" si="25"/>
        <v>0.10224948875255624</v>
      </c>
      <c r="O207" s="55">
        <f>'9'!O207+'9'!P207</f>
        <v>205</v>
      </c>
      <c r="P207" s="66">
        <f t="shared" si="26"/>
        <v>0.20961145194274028</v>
      </c>
      <c r="Q207" s="55">
        <f t="shared" si="27"/>
        <v>349</v>
      </c>
      <c r="R207" s="66">
        <f t="shared" si="28"/>
        <v>0.35685071574642124</v>
      </c>
    </row>
    <row r="208" spans="1:18" s="4" customFormat="1" ht="11.25" x14ac:dyDescent="0.2">
      <c r="A208" s="72" t="s">
        <v>232</v>
      </c>
      <c r="B208" s="95" t="s">
        <v>597</v>
      </c>
      <c r="C208" s="175">
        <v>2.5333333333333332</v>
      </c>
      <c r="D208" s="90">
        <f>'10'!C208</f>
        <v>484</v>
      </c>
      <c r="E208" s="90">
        <f>'10'!D208</f>
        <v>304</v>
      </c>
      <c r="F208" s="90">
        <f>'10'!E208</f>
        <v>788</v>
      </c>
      <c r="G208" s="55">
        <f>'5'!M208</f>
        <v>22</v>
      </c>
      <c r="H208" s="66">
        <f t="shared" si="22"/>
        <v>2.7918781725888325E-2</v>
      </c>
      <c r="I208" s="55">
        <f>'6'!H208</f>
        <v>40</v>
      </c>
      <c r="J208" s="66">
        <f t="shared" si="23"/>
        <v>5.0761421319796954E-2</v>
      </c>
      <c r="K208" s="16">
        <f>'7'!F208</f>
        <v>0</v>
      </c>
      <c r="L208" s="66">
        <f t="shared" si="24"/>
        <v>0</v>
      </c>
      <c r="M208" s="55">
        <f>'8'!M208</f>
        <v>83</v>
      </c>
      <c r="N208" s="66">
        <f t="shared" si="25"/>
        <v>0.10532994923857868</v>
      </c>
      <c r="O208" s="55">
        <f>'9'!O208+'9'!P208</f>
        <v>91</v>
      </c>
      <c r="P208" s="66">
        <f t="shared" si="26"/>
        <v>0.11548223350253807</v>
      </c>
      <c r="Q208" s="55">
        <f t="shared" si="27"/>
        <v>236</v>
      </c>
      <c r="R208" s="66">
        <f t="shared" si="28"/>
        <v>0.29949238578680204</v>
      </c>
    </row>
    <row r="209" spans="1:18" s="4" customFormat="1" ht="11.25" x14ac:dyDescent="0.2">
      <c r="A209" s="71" t="s">
        <v>233</v>
      </c>
      <c r="B209" s="98" t="s">
        <v>562</v>
      </c>
      <c r="C209" s="177">
        <v>2.0666666666666669</v>
      </c>
      <c r="D209" s="90">
        <f>'10'!C209</f>
        <v>89</v>
      </c>
      <c r="E209" s="90">
        <f>'10'!D209</f>
        <v>67</v>
      </c>
      <c r="F209" s="90">
        <f>'10'!E209</f>
        <v>156</v>
      </c>
      <c r="G209" s="55">
        <f>'5'!M209</f>
        <v>18</v>
      </c>
      <c r="H209" s="66">
        <f t="shared" si="22"/>
        <v>0.11538461538461539</v>
      </c>
      <c r="I209" s="55">
        <f>'6'!H209</f>
        <v>15</v>
      </c>
      <c r="J209" s="66">
        <f t="shared" si="23"/>
        <v>9.6153846153846159E-2</v>
      </c>
      <c r="K209" s="16">
        <f>'7'!F209</f>
        <v>15</v>
      </c>
      <c r="L209" s="66">
        <f t="shared" si="24"/>
        <v>9.6153846153846159E-2</v>
      </c>
      <c r="M209" s="55">
        <f>'8'!M209</f>
        <v>29</v>
      </c>
      <c r="N209" s="66">
        <f t="shared" si="25"/>
        <v>0.1858974358974359</v>
      </c>
      <c r="O209" s="55">
        <f>'9'!O209+'9'!P209</f>
        <v>0</v>
      </c>
      <c r="P209" s="66">
        <f t="shared" si="26"/>
        <v>0</v>
      </c>
      <c r="Q209" s="55">
        <f t="shared" si="27"/>
        <v>77</v>
      </c>
      <c r="R209" s="66">
        <f t="shared" si="28"/>
        <v>0.49358974358974361</v>
      </c>
    </row>
    <row r="210" spans="1:18" s="4" customFormat="1" ht="11.25" x14ac:dyDescent="0.2">
      <c r="A210" s="71" t="s">
        <v>234</v>
      </c>
      <c r="B210" s="98" t="s">
        <v>598</v>
      </c>
      <c r="C210" s="177">
        <v>2.3333333333333335</v>
      </c>
      <c r="D210" s="90">
        <f>'10'!C210</f>
        <v>798</v>
      </c>
      <c r="E210" s="90">
        <f>'10'!D210</f>
        <v>540</v>
      </c>
      <c r="F210" s="90">
        <f>'10'!E210</f>
        <v>1338</v>
      </c>
      <c r="G210" s="55">
        <f>'5'!M210</f>
        <v>34</v>
      </c>
      <c r="H210" s="66">
        <f t="shared" si="22"/>
        <v>2.5411061285500747E-2</v>
      </c>
      <c r="I210" s="55">
        <f>'6'!H210</f>
        <v>36</v>
      </c>
      <c r="J210" s="66">
        <f t="shared" si="23"/>
        <v>2.6905829596412557E-2</v>
      </c>
      <c r="K210" s="16">
        <f>'7'!F210</f>
        <v>0</v>
      </c>
      <c r="L210" s="66">
        <f t="shared" si="24"/>
        <v>0</v>
      </c>
      <c r="M210" s="55">
        <f>'8'!M210</f>
        <v>145</v>
      </c>
      <c r="N210" s="66">
        <f t="shared" si="25"/>
        <v>0.10837070254110613</v>
      </c>
      <c r="O210" s="55">
        <f>'9'!O210+'9'!P210</f>
        <v>128</v>
      </c>
      <c r="P210" s="66">
        <f t="shared" si="26"/>
        <v>9.5665171898355758E-2</v>
      </c>
      <c r="Q210" s="55">
        <f t="shared" si="27"/>
        <v>343</v>
      </c>
      <c r="R210" s="66">
        <f t="shared" si="28"/>
        <v>0.25635276532137519</v>
      </c>
    </row>
    <row r="211" spans="1:18" s="4" customFormat="1" ht="11.25" x14ac:dyDescent="0.2">
      <c r="A211" s="72" t="s">
        <v>235</v>
      </c>
      <c r="B211" s="95" t="s">
        <v>596</v>
      </c>
      <c r="C211" s="175">
        <v>2.6</v>
      </c>
      <c r="D211" s="90">
        <f>'10'!C211</f>
        <v>120</v>
      </c>
      <c r="E211" s="90">
        <f>'10'!D211</f>
        <v>121</v>
      </c>
      <c r="F211" s="90">
        <f>'10'!E211</f>
        <v>241</v>
      </c>
      <c r="G211" s="55">
        <f>'5'!M211</f>
        <v>156</v>
      </c>
      <c r="H211" s="66">
        <f t="shared" si="22"/>
        <v>0.64730290456431538</v>
      </c>
      <c r="I211" s="55">
        <f>'6'!H211</f>
        <v>18</v>
      </c>
      <c r="J211" s="66">
        <f t="shared" si="23"/>
        <v>7.4688796680497924E-2</v>
      </c>
      <c r="K211" s="16">
        <f>'7'!F211</f>
        <v>0</v>
      </c>
      <c r="L211" s="66">
        <f t="shared" si="24"/>
        <v>0</v>
      </c>
      <c r="M211" s="55">
        <f>'8'!M211</f>
        <v>35</v>
      </c>
      <c r="N211" s="66">
        <f t="shared" si="25"/>
        <v>0.14522821576763487</v>
      </c>
      <c r="O211" s="55">
        <f>'9'!O211+'9'!P211</f>
        <v>31</v>
      </c>
      <c r="P211" s="66">
        <f t="shared" si="26"/>
        <v>0.12863070539419086</v>
      </c>
      <c r="Q211" s="55">
        <f t="shared" si="27"/>
        <v>240</v>
      </c>
      <c r="R211" s="66">
        <f t="shared" si="28"/>
        <v>0.99585062240663902</v>
      </c>
    </row>
    <row r="212" spans="1:18" s="4" customFormat="1" ht="11.25" x14ac:dyDescent="0.2">
      <c r="A212" s="72" t="s">
        <v>236</v>
      </c>
      <c r="B212" s="95" t="s">
        <v>580</v>
      </c>
      <c r="C212" s="175">
        <v>3</v>
      </c>
      <c r="D212" s="90">
        <f>'10'!C212</f>
        <v>263</v>
      </c>
      <c r="E212" s="90">
        <f>'10'!D212</f>
        <v>138</v>
      </c>
      <c r="F212" s="90">
        <f>'10'!E212</f>
        <v>401</v>
      </c>
      <c r="G212" s="55">
        <f>'5'!M212</f>
        <v>40</v>
      </c>
      <c r="H212" s="66">
        <f t="shared" si="22"/>
        <v>9.9750623441396513E-2</v>
      </c>
      <c r="I212" s="55">
        <f>'6'!H212</f>
        <v>0</v>
      </c>
      <c r="J212" s="66">
        <f t="shared" si="23"/>
        <v>0</v>
      </c>
      <c r="K212" s="16">
        <f>'7'!F212</f>
        <v>0</v>
      </c>
      <c r="L212" s="66">
        <f t="shared" si="24"/>
        <v>0</v>
      </c>
      <c r="M212" s="55">
        <f>'8'!M212</f>
        <v>63</v>
      </c>
      <c r="N212" s="66">
        <f t="shared" si="25"/>
        <v>0.15710723192019951</v>
      </c>
      <c r="O212" s="55">
        <f>'9'!O212+'9'!P212</f>
        <v>68</v>
      </c>
      <c r="P212" s="66">
        <f t="shared" si="26"/>
        <v>0.16957605985037408</v>
      </c>
      <c r="Q212" s="55">
        <f t="shared" si="27"/>
        <v>171</v>
      </c>
      <c r="R212" s="66">
        <f t="shared" si="28"/>
        <v>0.42643391521197005</v>
      </c>
    </row>
    <row r="213" spans="1:18" s="4" customFormat="1" ht="11.25" x14ac:dyDescent="0.2">
      <c r="A213" s="69" t="s">
        <v>237</v>
      </c>
      <c r="B213" s="96" t="s">
        <v>582</v>
      </c>
      <c r="C213" s="176">
        <v>1.2666666666666666</v>
      </c>
      <c r="D213" s="90">
        <f>'10'!C213</f>
        <v>306</v>
      </c>
      <c r="E213" s="90">
        <f>'10'!D213</f>
        <v>236</v>
      </c>
      <c r="F213" s="90">
        <f>'10'!E213</f>
        <v>542</v>
      </c>
      <c r="G213" s="55">
        <f>'5'!M213</f>
        <v>43</v>
      </c>
      <c r="H213" s="66">
        <f t="shared" si="22"/>
        <v>7.9335793357933573E-2</v>
      </c>
      <c r="I213" s="55">
        <f>'6'!H213</f>
        <v>18</v>
      </c>
      <c r="J213" s="66">
        <f t="shared" si="23"/>
        <v>3.3210332103321034E-2</v>
      </c>
      <c r="K213" s="16">
        <f>'7'!F213</f>
        <v>0</v>
      </c>
      <c r="L213" s="66">
        <f t="shared" si="24"/>
        <v>0</v>
      </c>
      <c r="M213" s="55">
        <f>'8'!M213</f>
        <v>59</v>
      </c>
      <c r="N213" s="66">
        <f t="shared" si="25"/>
        <v>0.10885608856088561</v>
      </c>
      <c r="O213" s="55">
        <f>'9'!O213+'9'!P213</f>
        <v>0</v>
      </c>
      <c r="P213" s="66">
        <f t="shared" si="26"/>
        <v>0</v>
      </c>
      <c r="Q213" s="55">
        <f t="shared" si="27"/>
        <v>120</v>
      </c>
      <c r="R213" s="66">
        <f t="shared" si="28"/>
        <v>0.22140221402214022</v>
      </c>
    </row>
    <row r="214" spans="1:18" s="4" customFormat="1" ht="11.25" x14ac:dyDescent="0.2">
      <c r="A214" s="69" t="s">
        <v>238</v>
      </c>
      <c r="B214" s="96" t="s">
        <v>540</v>
      </c>
      <c r="C214" s="176">
        <v>1.3333333333333333</v>
      </c>
      <c r="D214" s="90">
        <f>'10'!C214</f>
        <v>832</v>
      </c>
      <c r="E214" s="90">
        <f>'10'!D214</f>
        <v>731</v>
      </c>
      <c r="F214" s="90">
        <f>'10'!E214</f>
        <v>1563</v>
      </c>
      <c r="G214" s="55">
        <f>'5'!M214</f>
        <v>44</v>
      </c>
      <c r="H214" s="66">
        <f t="shared" si="22"/>
        <v>2.8150991682661549E-2</v>
      </c>
      <c r="I214" s="55">
        <f>'6'!H214</f>
        <v>32</v>
      </c>
      <c r="J214" s="66">
        <f t="shared" si="23"/>
        <v>2.0473448496481125E-2</v>
      </c>
      <c r="K214" s="16">
        <f>'7'!F214</f>
        <v>0</v>
      </c>
      <c r="L214" s="66">
        <f t="shared" si="24"/>
        <v>0</v>
      </c>
      <c r="M214" s="55">
        <f>'8'!M214</f>
        <v>215</v>
      </c>
      <c r="N214" s="66">
        <f t="shared" si="25"/>
        <v>0.13755598208573255</v>
      </c>
      <c r="O214" s="55">
        <f>'9'!O214+'9'!P214</f>
        <v>323</v>
      </c>
      <c r="P214" s="66">
        <f t="shared" si="26"/>
        <v>0.20665387076135636</v>
      </c>
      <c r="Q214" s="55">
        <f t="shared" si="27"/>
        <v>614</v>
      </c>
      <c r="R214" s="66">
        <f t="shared" si="28"/>
        <v>0.39283429302623163</v>
      </c>
    </row>
    <row r="215" spans="1:18" s="4" customFormat="1" ht="11.25" x14ac:dyDescent="0.2">
      <c r="A215" s="72" t="s">
        <v>239</v>
      </c>
      <c r="B215" s="95" t="s">
        <v>599</v>
      </c>
      <c r="C215" s="175">
        <v>2.8666666666666667</v>
      </c>
      <c r="D215" s="90">
        <f>'10'!C215</f>
        <v>1252</v>
      </c>
      <c r="E215" s="90">
        <f>'10'!D215</f>
        <v>761</v>
      </c>
      <c r="F215" s="90">
        <f>'10'!E215</f>
        <v>2013</v>
      </c>
      <c r="G215" s="55">
        <f>'5'!M215</f>
        <v>100</v>
      </c>
      <c r="H215" s="66">
        <f t="shared" si="22"/>
        <v>4.967709885742673E-2</v>
      </c>
      <c r="I215" s="55">
        <f>'6'!H215</f>
        <v>74</v>
      </c>
      <c r="J215" s="66">
        <f t="shared" si="23"/>
        <v>3.6761053154495779E-2</v>
      </c>
      <c r="K215" s="16">
        <f>'7'!F215</f>
        <v>89</v>
      </c>
      <c r="L215" s="66">
        <f t="shared" si="24"/>
        <v>4.4212617983109784E-2</v>
      </c>
      <c r="M215" s="55">
        <f>'8'!M215</f>
        <v>282</v>
      </c>
      <c r="N215" s="66">
        <f t="shared" si="25"/>
        <v>0.14008941877794337</v>
      </c>
      <c r="O215" s="55">
        <f>'9'!O215+'9'!P215</f>
        <v>153</v>
      </c>
      <c r="P215" s="66">
        <f t="shared" si="26"/>
        <v>7.6005961251862889E-2</v>
      </c>
      <c r="Q215" s="55">
        <f t="shared" si="27"/>
        <v>698</v>
      </c>
      <c r="R215" s="66">
        <f t="shared" si="28"/>
        <v>0.34674615002483855</v>
      </c>
    </row>
    <row r="216" spans="1:18" s="4" customFormat="1" ht="11.25" x14ac:dyDescent="0.2">
      <c r="A216" s="71" t="s">
        <v>240</v>
      </c>
      <c r="B216" s="98" t="s">
        <v>538</v>
      </c>
      <c r="C216" s="177">
        <v>2</v>
      </c>
      <c r="D216" s="90">
        <f>'10'!C216</f>
        <v>721</v>
      </c>
      <c r="E216" s="90">
        <f>'10'!D216</f>
        <v>329</v>
      </c>
      <c r="F216" s="90">
        <f>'10'!E216</f>
        <v>1050</v>
      </c>
      <c r="G216" s="55">
        <f>'5'!M216</f>
        <v>17</v>
      </c>
      <c r="H216" s="66">
        <f t="shared" si="22"/>
        <v>1.6190476190476189E-2</v>
      </c>
      <c r="I216" s="55">
        <f>'6'!H216</f>
        <v>16</v>
      </c>
      <c r="J216" s="66">
        <f t="shared" si="23"/>
        <v>1.5238095238095238E-2</v>
      </c>
      <c r="K216" s="16">
        <f>'7'!F216</f>
        <v>0</v>
      </c>
      <c r="L216" s="66">
        <f t="shared" si="24"/>
        <v>0</v>
      </c>
      <c r="M216" s="55">
        <f>'8'!M216</f>
        <v>142</v>
      </c>
      <c r="N216" s="66">
        <f t="shared" si="25"/>
        <v>0.13523809523809524</v>
      </c>
      <c r="O216" s="55">
        <f>'9'!O216+'9'!P216</f>
        <v>105</v>
      </c>
      <c r="P216" s="66">
        <f t="shared" si="26"/>
        <v>0.1</v>
      </c>
      <c r="Q216" s="55">
        <f t="shared" si="27"/>
        <v>280</v>
      </c>
      <c r="R216" s="66">
        <f t="shared" si="28"/>
        <v>0.26666666666666666</v>
      </c>
    </row>
    <row r="217" spans="1:18" s="4" customFormat="1" ht="11.25" x14ac:dyDescent="0.2">
      <c r="A217" s="72" t="s">
        <v>241</v>
      </c>
      <c r="B217" s="95" t="s">
        <v>563</v>
      </c>
      <c r="C217" s="175">
        <v>2.6666666666666665</v>
      </c>
      <c r="D217" s="90">
        <f>'10'!C217</f>
        <v>259</v>
      </c>
      <c r="E217" s="90">
        <f>'10'!D217</f>
        <v>240</v>
      </c>
      <c r="F217" s="90">
        <f>'10'!E217</f>
        <v>499</v>
      </c>
      <c r="G217" s="55">
        <f>'5'!M217</f>
        <v>20</v>
      </c>
      <c r="H217" s="66">
        <f t="shared" si="22"/>
        <v>4.0080160320641281E-2</v>
      </c>
      <c r="I217" s="55">
        <f>'6'!H217</f>
        <v>36</v>
      </c>
      <c r="J217" s="66">
        <f t="shared" si="23"/>
        <v>7.2144288577154311E-2</v>
      </c>
      <c r="K217" s="16">
        <f>'7'!F217</f>
        <v>0</v>
      </c>
      <c r="L217" s="66">
        <f t="shared" si="24"/>
        <v>0</v>
      </c>
      <c r="M217" s="55">
        <f>'8'!M217</f>
        <v>80</v>
      </c>
      <c r="N217" s="66">
        <f t="shared" si="25"/>
        <v>0.16032064128256512</v>
      </c>
      <c r="O217" s="55">
        <f>'9'!O217+'9'!P217</f>
        <v>95</v>
      </c>
      <c r="P217" s="66">
        <f t="shared" si="26"/>
        <v>0.19038076152304609</v>
      </c>
      <c r="Q217" s="55">
        <f t="shared" si="27"/>
        <v>231</v>
      </c>
      <c r="R217" s="66">
        <f t="shared" si="28"/>
        <v>0.46292585170340683</v>
      </c>
    </row>
    <row r="218" spans="1:18" s="4" customFormat="1" ht="11.25" x14ac:dyDescent="0.2">
      <c r="A218" s="69" t="s">
        <v>242</v>
      </c>
      <c r="B218" s="96" t="s">
        <v>571</v>
      </c>
      <c r="C218" s="176">
        <v>1.4666666666666666</v>
      </c>
      <c r="D218" s="90">
        <f>'10'!C218</f>
        <v>987</v>
      </c>
      <c r="E218" s="90">
        <f>'10'!D218</f>
        <v>716</v>
      </c>
      <c r="F218" s="90">
        <f>'10'!E218</f>
        <v>1703</v>
      </c>
      <c r="G218" s="55">
        <f>'5'!M218</f>
        <v>29</v>
      </c>
      <c r="H218" s="66">
        <f t="shared" si="22"/>
        <v>1.7028772753963594E-2</v>
      </c>
      <c r="I218" s="55">
        <f>'6'!H218</f>
        <v>17</v>
      </c>
      <c r="J218" s="66">
        <f t="shared" si="23"/>
        <v>9.982384028185555E-3</v>
      </c>
      <c r="K218" s="16">
        <f>'7'!F218</f>
        <v>0</v>
      </c>
      <c r="L218" s="66">
        <f t="shared" si="24"/>
        <v>0</v>
      </c>
      <c r="M218" s="55">
        <f>'8'!M218</f>
        <v>174</v>
      </c>
      <c r="N218" s="66">
        <f t="shared" si="25"/>
        <v>0.10217263652378156</v>
      </c>
      <c r="O218" s="55">
        <f>'9'!O218+'9'!P218</f>
        <v>162</v>
      </c>
      <c r="P218" s="66">
        <f t="shared" si="26"/>
        <v>9.5126247798003521E-2</v>
      </c>
      <c r="Q218" s="55">
        <f t="shared" si="27"/>
        <v>382</v>
      </c>
      <c r="R218" s="66">
        <f t="shared" si="28"/>
        <v>0.22431004110393424</v>
      </c>
    </row>
    <row r="219" spans="1:18" s="4" customFormat="1" ht="11.25" x14ac:dyDescent="0.2">
      <c r="A219" s="72" t="s">
        <v>243</v>
      </c>
      <c r="B219" s="95" t="s">
        <v>551</v>
      </c>
      <c r="C219" s="175">
        <v>2.8</v>
      </c>
      <c r="D219" s="90">
        <f>'10'!C219</f>
        <v>307</v>
      </c>
      <c r="E219" s="90">
        <f>'10'!D219</f>
        <v>239</v>
      </c>
      <c r="F219" s="90">
        <f>'10'!E219</f>
        <v>546</v>
      </c>
      <c r="G219" s="55">
        <f>'5'!M219</f>
        <v>17</v>
      </c>
      <c r="H219" s="66">
        <f t="shared" si="22"/>
        <v>3.1135531135531136E-2</v>
      </c>
      <c r="I219" s="55">
        <f>'6'!H219</f>
        <v>0</v>
      </c>
      <c r="J219" s="66">
        <f t="shared" si="23"/>
        <v>0</v>
      </c>
      <c r="K219" s="16">
        <f>'7'!F219</f>
        <v>0</v>
      </c>
      <c r="L219" s="66">
        <f t="shared" si="24"/>
        <v>0</v>
      </c>
      <c r="M219" s="55">
        <f>'8'!M219</f>
        <v>74</v>
      </c>
      <c r="N219" s="66">
        <f t="shared" si="25"/>
        <v>0.13553113553113552</v>
      </c>
      <c r="O219" s="55">
        <f>'9'!O219+'9'!P219</f>
        <v>0</v>
      </c>
      <c r="P219" s="66">
        <f t="shared" si="26"/>
        <v>0</v>
      </c>
      <c r="Q219" s="55">
        <f t="shared" si="27"/>
        <v>91</v>
      </c>
      <c r="R219" s="66">
        <f t="shared" si="28"/>
        <v>0.16666666666666666</v>
      </c>
    </row>
    <row r="220" spans="1:18" s="4" customFormat="1" ht="11.25" x14ac:dyDescent="0.2">
      <c r="A220" s="72" t="s">
        <v>244</v>
      </c>
      <c r="B220" s="95" t="s">
        <v>600</v>
      </c>
      <c r="C220" s="175">
        <v>2.5333333333333332</v>
      </c>
      <c r="D220" s="90">
        <f>'10'!C220</f>
        <v>291</v>
      </c>
      <c r="E220" s="90">
        <f>'10'!D220</f>
        <v>168</v>
      </c>
      <c r="F220" s="90">
        <f>'10'!E220</f>
        <v>459</v>
      </c>
      <c r="G220" s="55">
        <f>'5'!M220</f>
        <v>13</v>
      </c>
      <c r="H220" s="66">
        <f t="shared" si="22"/>
        <v>2.8322440087145968E-2</v>
      </c>
      <c r="I220" s="55">
        <f>'6'!H220</f>
        <v>0</v>
      </c>
      <c r="J220" s="66">
        <f t="shared" si="23"/>
        <v>0</v>
      </c>
      <c r="K220" s="16">
        <f>'7'!F220</f>
        <v>0</v>
      </c>
      <c r="L220" s="66">
        <f t="shared" si="24"/>
        <v>0</v>
      </c>
      <c r="M220" s="55">
        <f>'8'!M220</f>
        <v>29</v>
      </c>
      <c r="N220" s="66">
        <f t="shared" si="25"/>
        <v>6.3180827886710242E-2</v>
      </c>
      <c r="O220" s="55">
        <f>'9'!O220+'9'!P220</f>
        <v>62</v>
      </c>
      <c r="P220" s="66">
        <f t="shared" si="26"/>
        <v>0.13507625272331156</v>
      </c>
      <c r="Q220" s="55">
        <f t="shared" si="27"/>
        <v>104</v>
      </c>
      <c r="R220" s="66">
        <f t="shared" si="28"/>
        <v>0.22657952069716775</v>
      </c>
    </row>
    <row r="221" spans="1:18" s="4" customFormat="1" ht="11.25" x14ac:dyDescent="0.2">
      <c r="A221" s="72" t="s">
        <v>245</v>
      </c>
      <c r="B221" s="95" t="s">
        <v>552</v>
      </c>
      <c r="C221" s="175">
        <v>3.0666666666666669</v>
      </c>
      <c r="D221" s="90">
        <f>'10'!C221</f>
        <v>325</v>
      </c>
      <c r="E221" s="90">
        <f>'10'!D221</f>
        <v>250</v>
      </c>
      <c r="F221" s="90">
        <f>'10'!E221</f>
        <v>575</v>
      </c>
      <c r="G221" s="55">
        <f>'5'!M221</f>
        <v>19</v>
      </c>
      <c r="H221" s="66">
        <f t="shared" si="22"/>
        <v>3.3043478260869563E-2</v>
      </c>
      <c r="I221" s="55">
        <f>'6'!H221</f>
        <v>0</v>
      </c>
      <c r="J221" s="66">
        <f t="shared" si="23"/>
        <v>0</v>
      </c>
      <c r="K221" s="16">
        <f>'7'!F221</f>
        <v>0</v>
      </c>
      <c r="L221" s="66">
        <f t="shared" si="24"/>
        <v>0</v>
      </c>
      <c r="M221" s="55">
        <f>'8'!M221</f>
        <v>63</v>
      </c>
      <c r="N221" s="66">
        <f t="shared" si="25"/>
        <v>0.10956521739130434</v>
      </c>
      <c r="O221" s="55">
        <f>'9'!O221+'9'!P221</f>
        <v>122</v>
      </c>
      <c r="P221" s="66">
        <f t="shared" si="26"/>
        <v>0.21217391304347827</v>
      </c>
      <c r="Q221" s="55">
        <f t="shared" si="27"/>
        <v>204</v>
      </c>
      <c r="R221" s="66">
        <f t="shared" si="28"/>
        <v>0.35478260869565215</v>
      </c>
    </row>
    <row r="222" spans="1:18" s="4" customFormat="1" ht="11.25" x14ac:dyDescent="0.2">
      <c r="A222" s="70" t="s">
        <v>246</v>
      </c>
      <c r="B222" s="97" t="s">
        <v>544</v>
      </c>
      <c r="C222" s="178">
        <v>3.3333333333333335</v>
      </c>
      <c r="D222" s="90">
        <f>'10'!C222</f>
        <v>325</v>
      </c>
      <c r="E222" s="90">
        <f>'10'!D222</f>
        <v>271</v>
      </c>
      <c r="F222" s="90">
        <f>'10'!E222</f>
        <v>596</v>
      </c>
      <c r="G222" s="55">
        <f>'5'!M222</f>
        <v>33</v>
      </c>
      <c r="H222" s="66">
        <f t="shared" si="22"/>
        <v>5.5369127516778527E-2</v>
      </c>
      <c r="I222" s="55">
        <f>'6'!H222</f>
        <v>0</v>
      </c>
      <c r="J222" s="66">
        <f t="shared" si="23"/>
        <v>0</v>
      </c>
      <c r="K222" s="16">
        <f>'7'!F222</f>
        <v>0</v>
      </c>
      <c r="L222" s="66">
        <f t="shared" si="24"/>
        <v>0</v>
      </c>
      <c r="M222" s="55">
        <f>'8'!M222</f>
        <v>40</v>
      </c>
      <c r="N222" s="66">
        <f t="shared" si="25"/>
        <v>6.7114093959731544E-2</v>
      </c>
      <c r="O222" s="55">
        <f>'9'!O222+'9'!P222</f>
        <v>135</v>
      </c>
      <c r="P222" s="66">
        <f t="shared" si="26"/>
        <v>0.22651006711409397</v>
      </c>
      <c r="Q222" s="55">
        <f t="shared" si="27"/>
        <v>208</v>
      </c>
      <c r="R222" s="66">
        <f t="shared" si="28"/>
        <v>0.34899328859060402</v>
      </c>
    </row>
    <row r="223" spans="1:18" s="4" customFormat="1" ht="11.25" x14ac:dyDescent="0.2">
      <c r="A223" s="70" t="s">
        <v>247</v>
      </c>
      <c r="B223" s="97" t="s">
        <v>588</v>
      </c>
      <c r="C223" s="178">
        <v>3.3333333333333335</v>
      </c>
      <c r="D223" s="90">
        <f>'10'!C223</f>
        <v>243</v>
      </c>
      <c r="E223" s="90">
        <f>'10'!D223</f>
        <v>178</v>
      </c>
      <c r="F223" s="90">
        <f>'10'!E223</f>
        <v>421</v>
      </c>
      <c r="G223" s="55">
        <f>'5'!M223</f>
        <v>21</v>
      </c>
      <c r="H223" s="66">
        <f t="shared" si="22"/>
        <v>4.9881235154394299E-2</v>
      </c>
      <c r="I223" s="55">
        <f>'6'!H223</f>
        <v>0</v>
      </c>
      <c r="J223" s="66">
        <f t="shared" si="23"/>
        <v>0</v>
      </c>
      <c r="K223" s="16">
        <f>'7'!F223</f>
        <v>0</v>
      </c>
      <c r="L223" s="66">
        <f t="shared" si="24"/>
        <v>0</v>
      </c>
      <c r="M223" s="55">
        <f>'8'!M223</f>
        <v>44</v>
      </c>
      <c r="N223" s="66">
        <f t="shared" si="25"/>
        <v>0.10451306413301663</v>
      </c>
      <c r="O223" s="55">
        <f>'9'!O223+'9'!P223</f>
        <v>0</v>
      </c>
      <c r="P223" s="66">
        <f t="shared" si="26"/>
        <v>0</v>
      </c>
      <c r="Q223" s="55">
        <f t="shared" si="27"/>
        <v>65</v>
      </c>
      <c r="R223" s="66">
        <f t="shared" si="28"/>
        <v>0.15439429928741091</v>
      </c>
    </row>
    <row r="224" spans="1:18" s="4" customFormat="1" ht="11.25" x14ac:dyDescent="0.2">
      <c r="A224" s="71" t="s">
        <v>248</v>
      </c>
      <c r="B224" s="98" t="s">
        <v>546</v>
      </c>
      <c r="C224" s="177">
        <v>2.0666666666666669</v>
      </c>
      <c r="D224" s="90">
        <f>'10'!C224</f>
        <v>909</v>
      </c>
      <c r="E224" s="90">
        <f>'10'!D224</f>
        <v>500</v>
      </c>
      <c r="F224" s="90">
        <f>'10'!E224</f>
        <v>1409</v>
      </c>
      <c r="G224" s="55">
        <f>'5'!M224</f>
        <v>0</v>
      </c>
      <c r="H224" s="66">
        <f t="shared" si="22"/>
        <v>0</v>
      </c>
      <c r="I224" s="55">
        <f>'6'!H224</f>
        <v>0</v>
      </c>
      <c r="J224" s="66">
        <f t="shared" si="23"/>
        <v>0</v>
      </c>
      <c r="K224" s="16">
        <f>'7'!F224</f>
        <v>0</v>
      </c>
      <c r="L224" s="66">
        <f t="shared" si="24"/>
        <v>0</v>
      </c>
      <c r="M224" s="55">
        <f>'8'!M224</f>
        <v>117</v>
      </c>
      <c r="N224" s="66">
        <f t="shared" si="25"/>
        <v>8.3037615330021297E-2</v>
      </c>
      <c r="O224" s="55">
        <f>'9'!O224+'9'!P224</f>
        <v>64</v>
      </c>
      <c r="P224" s="66">
        <f t="shared" si="26"/>
        <v>4.5422285308729597E-2</v>
      </c>
      <c r="Q224" s="55">
        <f t="shared" si="27"/>
        <v>181</v>
      </c>
      <c r="R224" s="66">
        <f t="shared" si="28"/>
        <v>0.12845990063875087</v>
      </c>
    </row>
    <row r="225" spans="1:18" s="4" customFormat="1" ht="11.25" x14ac:dyDescent="0.2">
      <c r="A225" s="71" t="s">
        <v>249</v>
      </c>
      <c r="B225" s="98" t="s">
        <v>546</v>
      </c>
      <c r="C225" s="177">
        <v>2.0666666666666669</v>
      </c>
      <c r="D225" s="90">
        <f>'10'!C225</f>
        <v>3250</v>
      </c>
      <c r="E225" s="90">
        <f>'10'!D225</f>
        <v>2183</v>
      </c>
      <c r="F225" s="90">
        <f>'10'!E225</f>
        <v>5433</v>
      </c>
      <c r="G225" s="55">
        <f>'5'!M225</f>
        <v>374</v>
      </c>
      <c r="H225" s="66">
        <f t="shared" si="22"/>
        <v>6.8838579053929691E-2</v>
      </c>
      <c r="I225" s="55">
        <f>'6'!H225</f>
        <v>384</v>
      </c>
      <c r="J225" s="66">
        <f t="shared" si="23"/>
        <v>7.0679182771949206E-2</v>
      </c>
      <c r="K225" s="16">
        <f>'7'!F225</f>
        <v>381</v>
      </c>
      <c r="L225" s="66">
        <f t="shared" si="24"/>
        <v>7.0127001656543342E-2</v>
      </c>
      <c r="M225" s="55">
        <f>'8'!M225</f>
        <v>803</v>
      </c>
      <c r="N225" s="66">
        <f t="shared" si="25"/>
        <v>0.14780047855696668</v>
      </c>
      <c r="O225" s="55">
        <f>'9'!O225+'9'!P225</f>
        <v>1104</v>
      </c>
      <c r="P225" s="66">
        <f t="shared" si="26"/>
        <v>0.20320265046935396</v>
      </c>
      <c r="Q225" s="55">
        <f t="shared" si="27"/>
        <v>3046</v>
      </c>
      <c r="R225" s="66">
        <f t="shared" si="28"/>
        <v>0.56064789250874292</v>
      </c>
    </row>
    <row r="226" spans="1:18" s="4" customFormat="1" ht="11.25" x14ac:dyDescent="0.2">
      <c r="A226" s="70" t="s">
        <v>250</v>
      </c>
      <c r="B226" s="97" t="s">
        <v>565</v>
      </c>
      <c r="C226" s="178">
        <v>3.5333333333333332</v>
      </c>
      <c r="D226" s="90">
        <f>'10'!C226</f>
        <v>582</v>
      </c>
      <c r="E226" s="90">
        <f>'10'!D226</f>
        <v>387</v>
      </c>
      <c r="F226" s="90">
        <f>'10'!E226</f>
        <v>969</v>
      </c>
      <c r="G226" s="55">
        <f>'5'!M226</f>
        <v>196</v>
      </c>
      <c r="H226" s="66">
        <f t="shared" si="22"/>
        <v>0.20227038183694532</v>
      </c>
      <c r="I226" s="55">
        <f>'6'!H226</f>
        <v>12</v>
      </c>
      <c r="J226" s="66">
        <f t="shared" si="23"/>
        <v>1.238390092879257E-2</v>
      </c>
      <c r="K226" s="16">
        <f>'7'!F226</f>
        <v>0</v>
      </c>
      <c r="L226" s="66">
        <f t="shared" si="24"/>
        <v>0</v>
      </c>
      <c r="M226" s="55">
        <f>'8'!M226</f>
        <v>138</v>
      </c>
      <c r="N226" s="66">
        <f t="shared" si="25"/>
        <v>0.14241486068111456</v>
      </c>
      <c r="O226" s="55">
        <f>'9'!O226+'9'!P226</f>
        <v>198</v>
      </c>
      <c r="P226" s="66">
        <f t="shared" si="26"/>
        <v>0.2043343653250774</v>
      </c>
      <c r="Q226" s="55">
        <f t="shared" si="27"/>
        <v>544</v>
      </c>
      <c r="R226" s="66">
        <f t="shared" si="28"/>
        <v>0.56140350877192979</v>
      </c>
    </row>
    <row r="227" spans="1:18" s="4" customFormat="1" ht="11.25" x14ac:dyDescent="0.2">
      <c r="A227" s="72" t="s">
        <v>251</v>
      </c>
      <c r="B227" s="95" t="s">
        <v>548</v>
      </c>
      <c r="C227" s="175">
        <v>2.7333333333333334</v>
      </c>
      <c r="D227" s="90">
        <f>'10'!C227</f>
        <v>226</v>
      </c>
      <c r="E227" s="90">
        <f>'10'!D227</f>
        <v>169</v>
      </c>
      <c r="F227" s="90">
        <f>'10'!E227</f>
        <v>395</v>
      </c>
      <c r="G227" s="55">
        <f>'5'!M227</f>
        <v>20</v>
      </c>
      <c r="H227" s="66">
        <f t="shared" si="22"/>
        <v>5.0632911392405063E-2</v>
      </c>
      <c r="I227" s="55">
        <f>'6'!H227</f>
        <v>0</v>
      </c>
      <c r="J227" s="66">
        <f t="shared" si="23"/>
        <v>0</v>
      </c>
      <c r="K227" s="16">
        <f>'7'!F227</f>
        <v>0</v>
      </c>
      <c r="L227" s="66">
        <f t="shared" si="24"/>
        <v>0</v>
      </c>
      <c r="M227" s="55">
        <f>'8'!M227</f>
        <v>31</v>
      </c>
      <c r="N227" s="66">
        <f t="shared" si="25"/>
        <v>7.848101265822785E-2</v>
      </c>
      <c r="O227" s="55">
        <f>'9'!O227+'9'!P227</f>
        <v>0</v>
      </c>
      <c r="P227" s="66">
        <f t="shared" si="26"/>
        <v>0</v>
      </c>
      <c r="Q227" s="55">
        <f t="shared" si="27"/>
        <v>51</v>
      </c>
      <c r="R227" s="66">
        <f t="shared" si="28"/>
        <v>0.12911392405063291</v>
      </c>
    </row>
    <row r="228" spans="1:18" s="4" customFormat="1" ht="11.25" x14ac:dyDescent="0.2">
      <c r="A228" s="72" t="s">
        <v>252</v>
      </c>
      <c r="B228" s="95" t="s">
        <v>547</v>
      </c>
      <c r="C228" s="175">
        <v>2.5333333333333332</v>
      </c>
      <c r="D228" s="90">
        <f>'10'!C228</f>
        <v>1170</v>
      </c>
      <c r="E228" s="90">
        <f>'10'!D228</f>
        <v>713</v>
      </c>
      <c r="F228" s="90">
        <f>'10'!E228</f>
        <v>1883</v>
      </c>
      <c r="G228" s="55">
        <f>'5'!M228</f>
        <v>339</v>
      </c>
      <c r="H228" s="66">
        <f t="shared" si="22"/>
        <v>0.18003186404673394</v>
      </c>
      <c r="I228" s="55">
        <f>'6'!H228</f>
        <v>199</v>
      </c>
      <c r="J228" s="66">
        <f t="shared" si="23"/>
        <v>0.10568242166755178</v>
      </c>
      <c r="K228" s="16">
        <f>'7'!F228</f>
        <v>318</v>
      </c>
      <c r="L228" s="66">
        <f t="shared" si="24"/>
        <v>0.1688794476898566</v>
      </c>
      <c r="M228" s="55">
        <f>'8'!M228</f>
        <v>383</v>
      </c>
      <c r="N228" s="66">
        <f t="shared" si="25"/>
        <v>0.20339883165161976</v>
      </c>
      <c r="O228" s="55">
        <f>'9'!O228+'9'!P228</f>
        <v>211</v>
      </c>
      <c r="P228" s="66">
        <f t="shared" si="26"/>
        <v>0.11205523101433883</v>
      </c>
      <c r="Q228" s="55">
        <f t="shared" si="27"/>
        <v>1450</v>
      </c>
      <c r="R228" s="66">
        <f t="shared" si="28"/>
        <v>0.77004779607010088</v>
      </c>
    </row>
    <row r="229" spans="1:18" s="4" customFormat="1" ht="11.25" x14ac:dyDescent="0.2">
      <c r="A229" s="72" t="s">
        <v>253</v>
      </c>
      <c r="B229" s="95" t="s">
        <v>566</v>
      </c>
      <c r="C229" s="175">
        <v>2.8</v>
      </c>
      <c r="D229" s="90">
        <f>'10'!C229</f>
        <v>151</v>
      </c>
      <c r="E229" s="90">
        <f>'10'!D229</f>
        <v>125</v>
      </c>
      <c r="F229" s="90">
        <f>'10'!E229</f>
        <v>276</v>
      </c>
      <c r="G229" s="55">
        <f>'5'!M229</f>
        <v>0</v>
      </c>
      <c r="H229" s="66">
        <f t="shared" si="22"/>
        <v>0</v>
      </c>
      <c r="I229" s="55">
        <f>'6'!H229</f>
        <v>20</v>
      </c>
      <c r="J229" s="66">
        <f t="shared" si="23"/>
        <v>7.2463768115942032E-2</v>
      </c>
      <c r="K229" s="16">
        <f>'7'!F229</f>
        <v>0</v>
      </c>
      <c r="L229" s="66">
        <f t="shared" si="24"/>
        <v>0</v>
      </c>
      <c r="M229" s="55">
        <f>'8'!M229</f>
        <v>43</v>
      </c>
      <c r="N229" s="66">
        <f t="shared" si="25"/>
        <v>0.15579710144927536</v>
      </c>
      <c r="O229" s="55">
        <f>'9'!O229+'9'!P229</f>
        <v>66</v>
      </c>
      <c r="P229" s="66">
        <f t="shared" si="26"/>
        <v>0.2391304347826087</v>
      </c>
      <c r="Q229" s="55">
        <f t="shared" si="27"/>
        <v>129</v>
      </c>
      <c r="R229" s="66">
        <f t="shared" si="28"/>
        <v>0.46739130434782611</v>
      </c>
    </row>
    <row r="230" spans="1:18" s="4" customFormat="1" ht="11.25" x14ac:dyDescent="0.2">
      <c r="A230" s="72" t="s">
        <v>254</v>
      </c>
      <c r="B230" s="95" t="s">
        <v>597</v>
      </c>
      <c r="C230" s="175">
        <v>2.5333333333333332</v>
      </c>
      <c r="D230" s="90">
        <f>'10'!C230</f>
        <v>313</v>
      </c>
      <c r="E230" s="90">
        <f>'10'!D230</f>
        <v>327</v>
      </c>
      <c r="F230" s="90">
        <f>'10'!E230</f>
        <v>640</v>
      </c>
      <c r="G230" s="55">
        <f>'5'!M230</f>
        <v>105</v>
      </c>
      <c r="H230" s="66">
        <f t="shared" si="22"/>
        <v>0.1640625</v>
      </c>
      <c r="I230" s="55">
        <f>'6'!H230</f>
        <v>17</v>
      </c>
      <c r="J230" s="66">
        <f t="shared" si="23"/>
        <v>2.6562499999999999E-2</v>
      </c>
      <c r="K230" s="16">
        <f>'7'!F230</f>
        <v>0</v>
      </c>
      <c r="L230" s="66">
        <f t="shared" si="24"/>
        <v>0</v>
      </c>
      <c r="M230" s="55">
        <f>'8'!M230</f>
        <v>111</v>
      </c>
      <c r="N230" s="66">
        <f t="shared" si="25"/>
        <v>0.17343749999999999</v>
      </c>
      <c r="O230" s="55">
        <f>'9'!O230+'9'!P230</f>
        <v>67</v>
      </c>
      <c r="P230" s="66">
        <f t="shared" si="26"/>
        <v>0.1046875</v>
      </c>
      <c r="Q230" s="55">
        <f t="shared" si="27"/>
        <v>300</v>
      </c>
      <c r="R230" s="66">
        <f t="shared" si="28"/>
        <v>0.46875</v>
      </c>
    </row>
    <row r="231" spans="1:18" s="4" customFormat="1" ht="11.25" x14ac:dyDescent="0.2">
      <c r="A231" s="69" t="s">
        <v>255</v>
      </c>
      <c r="B231" s="96" t="s">
        <v>601</v>
      </c>
      <c r="C231" s="176">
        <v>1.5333333333333334</v>
      </c>
      <c r="D231" s="90">
        <f>'10'!C231</f>
        <v>430</v>
      </c>
      <c r="E231" s="90">
        <f>'10'!D231</f>
        <v>396</v>
      </c>
      <c r="F231" s="90">
        <f>'10'!E231</f>
        <v>826</v>
      </c>
      <c r="G231" s="55">
        <f>'5'!M231</f>
        <v>67</v>
      </c>
      <c r="H231" s="66">
        <f t="shared" si="22"/>
        <v>8.1113801452784504E-2</v>
      </c>
      <c r="I231" s="55">
        <f>'6'!H231</f>
        <v>20</v>
      </c>
      <c r="J231" s="66">
        <f t="shared" si="23"/>
        <v>2.4213075060532687E-2</v>
      </c>
      <c r="K231" s="16">
        <f>'7'!F231</f>
        <v>20</v>
      </c>
      <c r="L231" s="66">
        <f t="shared" si="24"/>
        <v>2.4213075060532687E-2</v>
      </c>
      <c r="M231" s="55">
        <f>'8'!M231</f>
        <v>60</v>
      </c>
      <c r="N231" s="66">
        <f t="shared" si="25"/>
        <v>7.2639225181598058E-2</v>
      </c>
      <c r="O231" s="55">
        <f>'9'!O231+'9'!P231</f>
        <v>112</v>
      </c>
      <c r="P231" s="66">
        <f t="shared" si="26"/>
        <v>0.13559322033898305</v>
      </c>
      <c r="Q231" s="55">
        <f t="shared" si="27"/>
        <v>279</v>
      </c>
      <c r="R231" s="66">
        <f t="shared" si="28"/>
        <v>0.33777239709443097</v>
      </c>
    </row>
    <row r="232" spans="1:18" s="4" customFormat="1" ht="11.25" x14ac:dyDescent="0.2">
      <c r="A232" s="69" t="s">
        <v>256</v>
      </c>
      <c r="B232" s="96" t="s">
        <v>571</v>
      </c>
      <c r="C232" s="176">
        <v>1.4666666666666666</v>
      </c>
      <c r="D232" s="90">
        <f>'10'!C232</f>
        <v>407</v>
      </c>
      <c r="E232" s="90">
        <f>'10'!D232</f>
        <v>256</v>
      </c>
      <c r="F232" s="90">
        <f>'10'!E232</f>
        <v>663</v>
      </c>
      <c r="G232" s="55">
        <f>'5'!M232</f>
        <v>16</v>
      </c>
      <c r="H232" s="66">
        <f t="shared" si="22"/>
        <v>2.4132730015082957E-2</v>
      </c>
      <c r="I232" s="55">
        <f>'6'!H232</f>
        <v>44</v>
      </c>
      <c r="J232" s="66">
        <f t="shared" si="23"/>
        <v>6.636500754147813E-2</v>
      </c>
      <c r="K232" s="16">
        <f>'7'!F232</f>
        <v>111</v>
      </c>
      <c r="L232" s="66">
        <f t="shared" si="24"/>
        <v>0.167420814479638</v>
      </c>
      <c r="M232" s="55">
        <f>'8'!M232</f>
        <v>73</v>
      </c>
      <c r="N232" s="66">
        <f t="shared" si="25"/>
        <v>0.11010558069381599</v>
      </c>
      <c r="O232" s="55">
        <f>'9'!O232+'9'!P232</f>
        <v>36</v>
      </c>
      <c r="P232" s="66">
        <f t="shared" si="26"/>
        <v>5.4298642533936653E-2</v>
      </c>
      <c r="Q232" s="55">
        <f t="shared" si="27"/>
        <v>280</v>
      </c>
      <c r="R232" s="66">
        <f t="shared" si="28"/>
        <v>0.42232277526395173</v>
      </c>
    </row>
    <row r="233" spans="1:18" s="4" customFormat="1" ht="11.25" x14ac:dyDescent="0.2">
      <c r="A233" s="70" t="s">
        <v>257</v>
      </c>
      <c r="B233" s="97" t="s">
        <v>602</v>
      </c>
      <c r="C233" s="178">
        <v>3.4666666666666668</v>
      </c>
      <c r="D233" s="90">
        <f>'10'!C233</f>
        <v>240</v>
      </c>
      <c r="E233" s="90">
        <f>'10'!D233</f>
        <v>167</v>
      </c>
      <c r="F233" s="90">
        <f>'10'!E233</f>
        <v>407</v>
      </c>
      <c r="G233" s="55">
        <f>'5'!M233</f>
        <v>17</v>
      </c>
      <c r="H233" s="66">
        <f t="shared" si="22"/>
        <v>4.1769041769041768E-2</v>
      </c>
      <c r="I233" s="55">
        <f>'6'!H233</f>
        <v>18</v>
      </c>
      <c r="J233" s="66">
        <f t="shared" si="23"/>
        <v>4.4226044226044224E-2</v>
      </c>
      <c r="K233" s="16">
        <f>'7'!F233</f>
        <v>0</v>
      </c>
      <c r="L233" s="66">
        <f t="shared" si="24"/>
        <v>0</v>
      </c>
      <c r="M233" s="55">
        <f>'8'!M233</f>
        <v>46</v>
      </c>
      <c r="N233" s="66">
        <f t="shared" si="25"/>
        <v>0.11302211302211303</v>
      </c>
      <c r="O233" s="55">
        <f>'9'!O233+'9'!P233</f>
        <v>39</v>
      </c>
      <c r="P233" s="66">
        <f t="shared" si="26"/>
        <v>9.5823095823095825E-2</v>
      </c>
      <c r="Q233" s="55">
        <f t="shared" si="27"/>
        <v>120</v>
      </c>
      <c r="R233" s="66">
        <f t="shared" si="28"/>
        <v>0.29484029484029484</v>
      </c>
    </row>
    <row r="234" spans="1:18" s="4" customFormat="1" ht="11.25" x14ac:dyDescent="0.2">
      <c r="A234" s="71" t="s">
        <v>258</v>
      </c>
      <c r="B234" s="98" t="s">
        <v>575</v>
      </c>
      <c r="C234" s="177">
        <v>2.2000000000000002</v>
      </c>
      <c r="D234" s="90">
        <f>'10'!C234</f>
        <v>425</v>
      </c>
      <c r="E234" s="90">
        <f>'10'!D234</f>
        <v>399</v>
      </c>
      <c r="F234" s="90">
        <f>'10'!E234</f>
        <v>824</v>
      </c>
      <c r="G234" s="55">
        <f>'5'!M234</f>
        <v>18</v>
      </c>
      <c r="H234" s="66">
        <f t="shared" si="22"/>
        <v>2.1844660194174758E-2</v>
      </c>
      <c r="I234" s="55">
        <f>'6'!H234</f>
        <v>0</v>
      </c>
      <c r="J234" s="66">
        <f t="shared" si="23"/>
        <v>0</v>
      </c>
      <c r="K234" s="16">
        <f>'7'!F234</f>
        <v>0</v>
      </c>
      <c r="L234" s="66">
        <f t="shared" si="24"/>
        <v>0</v>
      </c>
      <c r="M234" s="55">
        <f>'8'!M234</f>
        <v>78</v>
      </c>
      <c r="N234" s="66">
        <f t="shared" si="25"/>
        <v>9.4660194174757281E-2</v>
      </c>
      <c r="O234" s="55">
        <f>'9'!O234+'9'!P234</f>
        <v>37</v>
      </c>
      <c r="P234" s="66">
        <f t="shared" si="26"/>
        <v>4.4902912621359224E-2</v>
      </c>
      <c r="Q234" s="55">
        <f t="shared" si="27"/>
        <v>133</v>
      </c>
      <c r="R234" s="66">
        <f t="shared" si="28"/>
        <v>0.16140776699029127</v>
      </c>
    </row>
    <row r="235" spans="1:18" s="4" customFormat="1" ht="11.25" x14ac:dyDescent="0.2">
      <c r="A235" s="70" t="s">
        <v>259</v>
      </c>
      <c r="B235" s="97" t="s">
        <v>543</v>
      </c>
      <c r="C235" s="178">
        <v>3.4</v>
      </c>
      <c r="D235" s="90">
        <f>'10'!C235</f>
        <v>675</v>
      </c>
      <c r="E235" s="90">
        <f>'10'!D235</f>
        <v>755</v>
      </c>
      <c r="F235" s="90">
        <f>'10'!E235</f>
        <v>1430</v>
      </c>
      <c r="G235" s="55">
        <f>'5'!M235</f>
        <v>0</v>
      </c>
      <c r="H235" s="66">
        <f t="shared" si="22"/>
        <v>0</v>
      </c>
      <c r="I235" s="55">
        <f>'6'!H235</f>
        <v>0</v>
      </c>
      <c r="J235" s="66">
        <f t="shared" si="23"/>
        <v>0</v>
      </c>
      <c r="K235" s="16">
        <f>'7'!F235</f>
        <v>0</v>
      </c>
      <c r="L235" s="66">
        <f t="shared" si="24"/>
        <v>0</v>
      </c>
      <c r="M235" s="55">
        <f>'8'!M235</f>
        <v>168</v>
      </c>
      <c r="N235" s="66">
        <f t="shared" si="25"/>
        <v>0.11748251748251748</v>
      </c>
      <c r="O235" s="55">
        <f>'9'!O235+'9'!P235</f>
        <v>97</v>
      </c>
      <c r="P235" s="66">
        <f t="shared" si="26"/>
        <v>6.7832167832167833E-2</v>
      </c>
      <c r="Q235" s="55">
        <f t="shared" si="27"/>
        <v>265</v>
      </c>
      <c r="R235" s="66">
        <f t="shared" si="28"/>
        <v>0.18531468531468531</v>
      </c>
    </row>
    <row r="236" spans="1:18" s="4" customFormat="1" ht="11.25" x14ac:dyDescent="0.2">
      <c r="A236" s="69" t="s">
        <v>260</v>
      </c>
      <c r="B236" s="96" t="s">
        <v>549</v>
      </c>
      <c r="C236" s="176">
        <v>1.2666666666666666</v>
      </c>
      <c r="D236" s="90">
        <f>'10'!C236</f>
        <v>1806</v>
      </c>
      <c r="E236" s="90">
        <f>'10'!D236</f>
        <v>1463</v>
      </c>
      <c r="F236" s="90">
        <f>'10'!E236</f>
        <v>3269</v>
      </c>
      <c r="G236" s="55">
        <f>'5'!M236</f>
        <v>0</v>
      </c>
      <c r="H236" s="66">
        <f t="shared" si="22"/>
        <v>0</v>
      </c>
      <c r="I236" s="55">
        <f>'6'!H236</f>
        <v>0</v>
      </c>
      <c r="J236" s="66">
        <f t="shared" si="23"/>
        <v>0</v>
      </c>
      <c r="K236" s="16">
        <f>'7'!F236</f>
        <v>0</v>
      </c>
      <c r="L236" s="66">
        <f t="shared" si="24"/>
        <v>0</v>
      </c>
      <c r="M236" s="55">
        <f>'8'!M236</f>
        <v>413</v>
      </c>
      <c r="N236" s="66">
        <f t="shared" si="25"/>
        <v>0.12633832976445397</v>
      </c>
      <c r="O236" s="55">
        <f>'9'!O236+'9'!P236</f>
        <v>529</v>
      </c>
      <c r="P236" s="66">
        <f t="shared" si="26"/>
        <v>0.16182318751911901</v>
      </c>
      <c r="Q236" s="55">
        <f t="shared" si="27"/>
        <v>942</v>
      </c>
      <c r="R236" s="66">
        <f t="shared" si="28"/>
        <v>0.28816151728357298</v>
      </c>
    </row>
    <row r="237" spans="1:18" s="4" customFormat="1" ht="11.25" x14ac:dyDescent="0.2">
      <c r="A237" s="69" t="s">
        <v>261</v>
      </c>
      <c r="B237" s="96" t="s">
        <v>549</v>
      </c>
      <c r="C237" s="176">
        <v>1.2666666666666666</v>
      </c>
      <c r="D237" s="90">
        <f>'10'!C237</f>
        <v>345</v>
      </c>
      <c r="E237" s="90">
        <f>'10'!D237</f>
        <v>309</v>
      </c>
      <c r="F237" s="90">
        <f>'10'!E237</f>
        <v>654</v>
      </c>
      <c r="G237" s="55">
        <f>'5'!M237</f>
        <v>0</v>
      </c>
      <c r="H237" s="66">
        <f t="shared" si="22"/>
        <v>0</v>
      </c>
      <c r="I237" s="55">
        <f>'6'!H237</f>
        <v>0</v>
      </c>
      <c r="J237" s="66">
        <f t="shared" si="23"/>
        <v>0</v>
      </c>
      <c r="K237" s="16">
        <f>'7'!F237</f>
        <v>0</v>
      </c>
      <c r="L237" s="66">
        <f t="shared" si="24"/>
        <v>0</v>
      </c>
      <c r="M237" s="55">
        <f>'8'!M237</f>
        <v>75</v>
      </c>
      <c r="N237" s="66">
        <f t="shared" si="25"/>
        <v>0.11467889908256881</v>
      </c>
      <c r="O237" s="55">
        <f>'9'!O237+'9'!P237</f>
        <v>0</v>
      </c>
      <c r="P237" s="66">
        <f t="shared" si="26"/>
        <v>0</v>
      </c>
      <c r="Q237" s="55">
        <f t="shared" si="27"/>
        <v>75</v>
      </c>
      <c r="R237" s="66">
        <f t="shared" si="28"/>
        <v>0.11467889908256881</v>
      </c>
    </row>
    <row r="238" spans="1:18" s="4" customFormat="1" ht="11.25" x14ac:dyDescent="0.2">
      <c r="A238" s="72" t="s">
        <v>262</v>
      </c>
      <c r="B238" s="95" t="s">
        <v>554</v>
      </c>
      <c r="C238" s="175">
        <v>2.5333333333333332</v>
      </c>
      <c r="D238" s="90">
        <f>'10'!C238</f>
        <v>435</v>
      </c>
      <c r="E238" s="90">
        <f>'10'!D238</f>
        <v>320</v>
      </c>
      <c r="F238" s="90">
        <f>'10'!E238</f>
        <v>755</v>
      </c>
      <c r="G238" s="55">
        <f>'5'!M238</f>
        <v>8</v>
      </c>
      <c r="H238" s="66">
        <f t="shared" si="22"/>
        <v>1.0596026490066225E-2</v>
      </c>
      <c r="I238" s="55">
        <f>'6'!H238</f>
        <v>0</v>
      </c>
      <c r="J238" s="66">
        <f t="shared" si="23"/>
        <v>0</v>
      </c>
      <c r="K238" s="16">
        <f>'7'!F238</f>
        <v>0</v>
      </c>
      <c r="L238" s="66">
        <f t="shared" si="24"/>
        <v>0</v>
      </c>
      <c r="M238" s="55">
        <f>'8'!M238</f>
        <v>62</v>
      </c>
      <c r="N238" s="66">
        <f t="shared" si="25"/>
        <v>8.211920529801324E-2</v>
      </c>
      <c r="O238" s="55">
        <f>'9'!O238+'9'!P238</f>
        <v>169</v>
      </c>
      <c r="P238" s="66">
        <f t="shared" si="26"/>
        <v>0.223841059602649</v>
      </c>
      <c r="Q238" s="55">
        <f t="shared" si="27"/>
        <v>239</v>
      </c>
      <c r="R238" s="66">
        <f t="shared" si="28"/>
        <v>0.31655629139072849</v>
      </c>
    </row>
    <row r="239" spans="1:18" s="4" customFormat="1" ht="11.25" x14ac:dyDescent="0.2">
      <c r="A239" s="70" t="s">
        <v>263</v>
      </c>
      <c r="B239" s="97" t="s">
        <v>578</v>
      </c>
      <c r="C239" s="178">
        <v>3.2</v>
      </c>
      <c r="D239" s="90">
        <f>'10'!C239</f>
        <v>357</v>
      </c>
      <c r="E239" s="90">
        <f>'10'!D239</f>
        <v>192</v>
      </c>
      <c r="F239" s="90">
        <f>'10'!E239</f>
        <v>549</v>
      </c>
      <c r="G239" s="55">
        <f>'5'!M239</f>
        <v>41</v>
      </c>
      <c r="H239" s="66">
        <f t="shared" si="22"/>
        <v>7.4681238615664849E-2</v>
      </c>
      <c r="I239" s="55">
        <f>'6'!H239</f>
        <v>33</v>
      </c>
      <c r="J239" s="66">
        <f t="shared" si="23"/>
        <v>6.0109289617486336E-2</v>
      </c>
      <c r="K239" s="16">
        <f>'7'!F239</f>
        <v>0</v>
      </c>
      <c r="L239" s="66">
        <f t="shared" si="24"/>
        <v>0</v>
      </c>
      <c r="M239" s="55">
        <f>'8'!M239</f>
        <v>78</v>
      </c>
      <c r="N239" s="66">
        <f t="shared" si="25"/>
        <v>0.14207650273224043</v>
      </c>
      <c r="O239" s="55">
        <f>'9'!O239+'9'!P239</f>
        <v>34</v>
      </c>
      <c r="P239" s="66">
        <f t="shared" si="26"/>
        <v>6.1930783242258654E-2</v>
      </c>
      <c r="Q239" s="55">
        <f t="shared" si="27"/>
        <v>186</v>
      </c>
      <c r="R239" s="66">
        <f t="shared" si="28"/>
        <v>0.33879781420765026</v>
      </c>
    </row>
    <row r="240" spans="1:18" s="4" customFormat="1" ht="11.25" x14ac:dyDescent="0.2">
      <c r="A240" s="71" t="s">
        <v>264</v>
      </c>
      <c r="B240" s="98" t="s">
        <v>546</v>
      </c>
      <c r="C240" s="177">
        <v>2.0666666666666669</v>
      </c>
      <c r="D240" s="90">
        <f>'10'!C240</f>
        <v>885</v>
      </c>
      <c r="E240" s="90">
        <f>'10'!D240</f>
        <v>700</v>
      </c>
      <c r="F240" s="90">
        <f>'10'!E240</f>
        <v>1585</v>
      </c>
      <c r="G240" s="55">
        <f>'5'!M240</f>
        <v>18</v>
      </c>
      <c r="H240" s="66">
        <f t="shared" si="22"/>
        <v>1.1356466876971609E-2</v>
      </c>
      <c r="I240" s="55">
        <f>'6'!H240</f>
        <v>0</v>
      </c>
      <c r="J240" s="66">
        <f t="shared" si="23"/>
        <v>0</v>
      </c>
      <c r="K240" s="16">
        <f>'7'!F240</f>
        <v>23</v>
      </c>
      <c r="L240" s="66">
        <f t="shared" si="24"/>
        <v>1.4511041009463722E-2</v>
      </c>
      <c r="M240" s="55">
        <f>'8'!M240</f>
        <v>161</v>
      </c>
      <c r="N240" s="66">
        <f t="shared" si="25"/>
        <v>0.10157728706624605</v>
      </c>
      <c r="O240" s="55">
        <f>'9'!O240+'9'!P240</f>
        <v>64</v>
      </c>
      <c r="P240" s="66">
        <f t="shared" si="26"/>
        <v>4.0378548895899057E-2</v>
      </c>
      <c r="Q240" s="55">
        <f t="shared" si="27"/>
        <v>266</v>
      </c>
      <c r="R240" s="66">
        <f t="shared" si="28"/>
        <v>0.16782334384858044</v>
      </c>
    </row>
    <row r="241" spans="1:18" s="4" customFormat="1" ht="11.25" x14ac:dyDescent="0.2">
      <c r="A241" s="71" t="s">
        <v>265</v>
      </c>
      <c r="B241" s="98" t="s">
        <v>546</v>
      </c>
      <c r="C241" s="177">
        <v>2.0666666666666669</v>
      </c>
      <c r="D241" s="90">
        <f>'10'!C241</f>
        <v>1288</v>
      </c>
      <c r="E241" s="90">
        <f>'10'!D241</f>
        <v>1005</v>
      </c>
      <c r="F241" s="90">
        <f>'10'!E241</f>
        <v>2293</v>
      </c>
      <c r="G241" s="55">
        <f>'5'!M241</f>
        <v>0</v>
      </c>
      <c r="H241" s="66">
        <f t="shared" si="22"/>
        <v>0</v>
      </c>
      <c r="I241" s="55">
        <f>'6'!H241</f>
        <v>36</v>
      </c>
      <c r="J241" s="66">
        <f t="shared" si="23"/>
        <v>1.569995638901003E-2</v>
      </c>
      <c r="K241" s="16">
        <f>'7'!F241</f>
        <v>0</v>
      </c>
      <c r="L241" s="66">
        <f t="shared" si="24"/>
        <v>0</v>
      </c>
      <c r="M241" s="55">
        <f>'8'!M241</f>
        <v>262</v>
      </c>
      <c r="N241" s="66">
        <f t="shared" si="25"/>
        <v>0.11426079372001745</v>
      </c>
      <c r="O241" s="55">
        <f>'9'!O241+'9'!P241</f>
        <v>190</v>
      </c>
      <c r="P241" s="66">
        <f t="shared" si="26"/>
        <v>8.2860880941997381E-2</v>
      </c>
      <c r="Q241" s="55">
        <f t="shared" si="27"/>
        <v>488</v>
      </c>
      <c r="R241" s="66">
        <f t="shared" si="28"/>
        <v>0.21282163105102486</v>
      </c>
    </row>
    <row r="242" spans="1:18" s="4" customFormat="1" ht="11.25" x14ac:dyDescent="0.2">
      <c r="A242" s="71" t="s">
        <v>266</v>
      </c>
      <c r="B242" s="98" t="s">
        <v>577</v>
      </c>
      <c r="C242" s="177">
        <v>2.3333333333333335</v>
      </c>
      <c r="D242" s="90">
        <f>'10'!C242</f>
        <v>370</v>
      </c>
      <c r="E242" s="90">
        <f>'10'!D242</f>
        <v>249</v>
      </c>
      <c r="F242" s="90">
        <f>'10'!E242</f>
        <v>619</v>
      </c>
      <c r="G242" s="55">
        <f>'5'!M242</f>
        <v>4</v>
      </c>
      <c r="H242" s="66">
        <f t="shared" si="22"/>
        <v>6.462035541195477E-3</v>
      </c>
      <c r="I242" s="55">
        <f>'6'!H242</f>
        <v>40</v>
      </c>
      <c r="J242" s="66">
        <f t="shared" si="23"/>
        <v>6.4620355411954766E-2</v>
      </c>
      <c r="K242" s="16">
        <f>'7'!F242</f>
        <v>59</v>
      </c>
      <c r="L242" s="66">
        <f t="shared" si="24"/>
        <v>9.5315024232633286E-2</v>
      </c>
      <c r="M242" s="55">
        <f>'8'!M242</f>
        <v>72</v>
      </c>
      <c r="N242" s="66">
        <f t="shared" si="25"/>
        <v>0.11631663974151858</v>
      </c>
      <c r="O242" s="55">
        <f>'9'!O242+'9'!P242</f>
        <v>41</v>
      </c>
      <c r="P242" s="66">
        <f t="shared" si="26"/>
        <v>6.623586429725363E-2</v>
      </c>
      <c r="Q242" s="55">
        <f t="shared" si="27"/>
        <v>216</v>
      </c>
      <c r="R242" s="66">
        <f t="shared" si="28"/>
        <v>0.34894991922455576</v>
      </c>
    </row>
    <row r="243" spans="1:18" s="4" customFormat="1" ht="11.25" x14ac:dyDescent="0.2">
      <c r="A243" s="71" t="s">
        <v>267</v>
      </c>
      <c r="B243" s="98" t="s">
        <v>541</v>
      </c>
      <c r="C243" s="177">
        <v>2.1333333333333333</v>
      </c>
      <c r="D243" s="90">
        <f>'10'!C243</f>
        <v>944</v>
      </c>
      <c r="E243" s="90">
        <f>'10'!D243</f>
        <v>713</v>
      </c>
      <c r="F243" s="90">
        <f>'10'!E243</f>
        <v>1657</v>
      </c>
      <c r="G243" s="55">
        <f>'5'!M243</f>
        <v>0</v>
      </c>
      <c r="H243" s="66">
        <f t="shared" si="22"/>
        <v>0</v>
      </c>
      <c r="I243" s="55">
        <f>'6'!H243</f>
        <v>0</v>
      </c>
      <c r="J243" s="66">
        <f t="shared" si="23"/>
        <v>0</v>
      </c>
      <c r="K243" s="16">
        <f>'7'!F243</f>
        <v>0</v>
      </c>
      <c r="L243" s="66">
        <f t="shared" si="24"/>
        <v>0</v>
      </c>
      <c r="M243" s="55">
        <f>'8'!M243</f>
        <v>220</v>
      </c>
      <c r="N243" s="66">
        <f t="shared" si="25"/>
        <v>0.13277006638503319</v>
      </c>
      <c r="O243" s="55">
        <f>'9'!O243+'9'!P243</f>
        <v>213</v>
      </c>
      <c r="P243" s="66">
        <f t="shared" si="26"/>
        <v>0.12854556427278213</v>
      </c>
      <c r="Q243" s="55">
        <f t="shared" si="27"/>
        <v>433</v>
      </c>
      <c r="R243" s="66">
        <f t="shared" si="28"/>
        <v>0.26131563065781532</v>
      </c>
    </row>
    <row r="244" spans="1:18" s="4" customFormat="1" ht="11.25" x14ac:dyDescent="0.2">
      <c r="A244" s="69" t="s">
        <v>268</v>
      </c>
      <c r="B244" s="96" t="s">
        <v>582</v>
      </c>
      <c r="C244" s="176">
        <v>1.2666666666666666</v>
      </c>
      <c r="D244" s="90">
        <f>'10'!C244</f>
        <v>780</v>
      </c>
      <c r="E244" s="90">
        <f>'10'!D244</f>
        <v>411</v>
      </c>
      <c r="F244" s="90">
        <f>'10'!E244</f>
        <v>1191</v>
      </c>
      <c r="G244" s="55">
        <f>'5'!M244</f>
        <v>1</v>
      </c>
      <c r="H244" s="66">
        <f t="shared" si="22"/>
        <v>8.3963056255247689E-4</v>
      </c>
      <c r="I244" s="55">
        <f>'6'!H244</f>
        <v>0</v>
      </c>
      <c r="J244" s="66">
        <f t="shared" si="23"/>
        <v>0</v>
      </c>
      <c r="K244" s="16">
        <f>'7'!F244</f>
        <v>0</v>
      </c>
      <c r="L244" s="66">
        <f t="shared" si="24"/>
        <v>0</v>
      </c>
      <c r="M244" s="55">
        <f>'8'!M244</f>
        <v>202</v>
      </c>
      <c r="N244" s="66">
        <f t="shared" si="25"/>
        <v>0.16960537363560033</v>
      </c>
      <c r="O244" s="55">
        <f>'9'!O244+'9'!P244</f>
        <v>104</v>
      </c>
      <c r="P244" s="66">
        <f t="shared" si="26"/>
        <v>8.7321578505457603E-2</v>
      </c>
      <c r="Q244" s="55">
        <f t="shared" si="27"/>
        <v>307</v>
      </c>
      <c r="R244" s="66">
        <f t="shared" si="28"/>
        <v>0.25776658270361041</v>
      </c>
    </row>
    <row r="245" spans="1:18" s="4" customFormat="1" ht="11.25" x14ac:dyDescent="0.2">
      <c r="A245" s="69" t="s">
        <v>269</v>
      </c>
      <c r="B245" s="96" t="s">
        <v>569</v>
      </c>
      <c r="C245" s="176">
        <v>1.4666666666666666</v>
      </c>
      <c r="D245" s="90">
        <f>'10'!C245</f>
        <v>352</v>
      </c>
      <c r="E245" s="90">
        <f>'10'!D245</f>
        <v>251</v>
      </c>
      <c r="F245" s="90">
        <f>'10'!E245</f>
        <v>603</v>
      </c>
      <c r="G245" s="55">
        <f>'5'!M245</f>
        <v>17</v>
      </c>
      <c r="H245" s="66">
        <f t="shared" si="22"/>
        <v>2.8192371475953566E-2</v>
      </c>
      <c r="I245" s="55">
        <f>'6'!H245</f>
        <v>17</v>
      </c>
      <c r="J245" s="66">
        <f t="shared" si="23"/>
        <v>2.8192371475953566E-2</v>
      </c>
      <c r="K245" s="16">
        <f>'7'!F245</f>
        <v>0</v>
      </c>
      <c r="L245" s="66">
        <f t="shared" si="24"/>
        <v>0</v>
      </c>
      <c r="M245" s="55">
        <f>'8'!M245</f>
        <v>55</v>
      </c>
      <c r="N245" s="66">
        <f t="shared" si="25"/>
        <v>9.1210613598673301E-2</v>
      </c>
      <c r="O245" s="55">
        <f>'9'!O245+'9'!P245</f>
        <v>0</v>
      </c>
      <c r="P245" s="66">
        <f t="shared" si="26"/>
        <v>0</v>
      </c>
      <c r="Q245" s="55">
        <f t="shared" si="27"/>
        <v>89</v>
      </c>
      <c r="R245" s="66">
        <f t="shared" si="28"/>
        <v>0.14759535655058043</v>
      </c>
    </row>
    <row r="246" spans="1:18" s="4" customFormat="1" ht="11.25" x14ac:dyDescent="0.2">
      <c r="A246" s="71" t="s">
        <v>270</v>
      </c>
      <c r="B246" s="98" t="s">
        <v>538</v>
      </c>
      <c r="C246" s="177">
        <v>2</v>
      </c>
      <c r="D246" s="90">
        <f>'10'!C246</f>
        <v>895</v>
      </c>
      <c r="E246" s="90">
        <f>'10'!D246</f>
        <v>549</v>
      </c>
      <c r="F246" s="90">
        <f>'10'!E246</f>
        <v>1444</v>
      </c>
      <c r="G246" s="55">
        <f>'5'!M246</f>
        <v>116</v>
      </c>
      <c r="H246" s="66">
        <f t="shared" si="22"/>
        <v>8.0332409972299165E-2</v>
      </c>
      <c r="I246" s="55">
        <f>'6'!H246</f>
        <v>115</v>
      </c>
      <c r="J246" s="66">
        <f t="shared" si="23"/>
        <v>7.9639889196675903E-2</v>
      </c>
      <c r="K246" s="16">
        <f>'7'!F246</f>
        <v>0</v>
      </c>
      <c r="L246" s="66">
        <f t="shared" si="24"/>
        <v>0</v>
      </c>
      <c r="M246" s="55">
        <f>'8'!M246</f>
        <v>226</v>
      </c>
      <c r="N246" s="66">
        <f t="shared" si="25"/>
        <v>0.15650969529085873</v>
      </c>
      <c r="O246" s="55">
        <f>'9'!O246+'9'!P246</f>
        <v>143</v>
      </c>
      <c r="P246" s="66">
        <f t="shared" si="26"/>
        <v>9.9030470914127422E-2</v>
      </c>
      <c r="Q246" s="55">
        <f t="shared" si="27"/>
        <v>600</v>
      </c>
      <c r="R246" s="66">
        <f t="shared" si="28"/>
        <v>0.41551246537396119</v>
      </c>
    </row>
    <row r="247" spans="1:18" s="4" customFormat="1" ht="11.25" x14ac:dyDescent="0.2">
      <c r="A247" s="69" t="s">
        <v>271</v>
      </c>
      <c r="B247" s="96" t="s">
        <v>576</v>
      </c>
      <c r="C247" s="176">
        <v>1.6</v>
      </c>
      <c r="D247" s="90">
        <f>'10'!C247</f>
        <v>1025</v>
      </c>
      <c r="E247" s="90">
        <f>'10'!D247</f>
        <v>627</v>
      </c>
      <c r="F247" s="90">
        <f>'10'!E247</f>
        <v>1652</v>
      </c>
      <c r="G247" s="55">
        <f>'5'!M247</f>
        <v>0</v>
      </c>
      <c r="H247" s="66">
        <f t="shared" si="22"/>
        <v>0</v>
      </c>
      <c r="I247" s="55">
        <f>'6'!H247</f>
        <v>31</v>
      </c>
      <c r="J247" s="66">
        <f t="shared" si="23"/>
        <v>1.8765133171912834E-2</v>
      </c>
      <c r="K247" s="16">
        <f>'7'!F247</f>
        <v>0</v>
      </c>
      <c r="L247" s="66">
        <f t="shared" si="24"/>
        <v>0</v>
      </c>
      <c r="M247" s="55">
        <f>'8'!M247</f>
        <v>177</v>
      </c>
      <c r="N247" s="66">
        <f t="shared" si="25"/>
        <v>0.10714285714285714</v>
      </c>
      <c r="O247" s="55">
        <f>'9'!O247+'9'!P247</f>
        <v>375</v>
      </c>
      <c r="P247" s="66">
        <f t="shared" si="26"/>
        <v>0.22699757869249396</v>
      </c>
      <c r="Q247" s="55">
        <f t="shared" si="27"/>
        <v>583</v>
      </c>
      <c r="R247" s="66">
        <f t="shared" si="28"/>
        <v>0.35290556900726394</v>
      </c>
    </row>
    <row r="248" spans="1:18" s="4" customFormat="1" ht="11.25" x14ac:dyDescent="0.2">
      <c r="A248" s="70" t="s">
        <v>272</v>
      </c>
      <c r="B248" s="97" t="s">
        <v>588</v>
      </c>
      <c r="C248" s="178">
        <v>3.3333333333333335</v>
      </c>
      <c r="D248" s="90">
        <f>'10'!C248</f>
        <v>227</v>
      </c>
      <c r="E248" s="90">
        <f>'10'!D248</f>
        <v>155</v>
      </c>
      <c r="F248" s="90">
        <f>'10'!E248</f>
        <v>382</v>
      </c>
      <c r="G248" s="55">
        <f>'5'!M248</f>
        <v>25</v>
      </c>
      <c r="H248" s="66">
        <f t="shared" si="22"/>
        <v>6.5445026178010471E-2</v>
      </c>
      <c r="I248" s="55">
        <f>'6'!H248</f>
        <v>15</v>
      </c>
      <c r="J248" s="66">
        <f t="shared" si="23"/>
        <v>3.9267015706806283E-2</v>
      </c>
      <c r="K248" s="16">
        <f>'7'!F248</f>
        <v>0</v>
      </c>
      <c r="L248" s="66">
        <f t="shared" si="24"/>
        <v>0</v>
      </c>
      <c r="M248" s="55">
        <f>'8'!M248</f>
        <v>64</v>
      </c>
      <c r="N248" s="66">
        <f t="shared" si="25"/>
        <v>0.16753926701570682</v>
      </c>
      <c r="O248" s="55">
        <f>'9'!O248+'9'!P248</f>
        <v>75</v>
      </c>
      <c r="P248" s="66">
        <f t="shared" si="26"/>
        <v>0.19633507853403143</v>
      </c>
      <c r="Q248" s="55">
        <f t="shared" si="27"/>
        <v>179</v>
      </c>
      <c r="R248" s="66">
        <f t="shared" si="28"/>
        <v>0.468586387434555</v>
      </c>
    </row>
    <row r="249" spans="1:18" s="4" customFormat="1" ht="11.25" x14ac:dyDescent="0.2">
      <c r="A249" s="69" t="s">
        <v>273</v>
      </c>
      <c r="B249" s="96" t="s">
        <v>549</v>
      </c>
      <c r="C249" s="176">
        <v>1.2666666666666666</v>
      </c>
      <c r="D249" s="90">
        <f>'10'!C249</f>
        <v>1070</v>
      </c>
      <c r="E249" s="90">
        <f>'10'!D249</f>
        <v>894</v>
      </c>
      <c r="F249" s="90">
        <f>'10'!E249</f>
        <v>1964</v>
      </c>
      <c r="G249" s="55">
        <f>'5'!M249</f>
        <v>0</v>
      </c>
      <c r="H249" s="66">
        <f t="shared" si="22"/>
        <v>0</v>
      </c>
      <c r="I249" s="55">
        <f>'6'!H249</f>
        <v>0</v>
      </c>
      <c r="J249" s="66">
        <f t="shared" si="23"/>
        <v>0</v>
      </c>
      <c r="K249" s="16">
        <f>'7'!F249</f>
        <v>0</v>
      </c>
      <c r="L249" s="66">
        <f t="shared" si="24"/>
        <v>0</v>
      </c>
      <c r="M249" s="55">
        <f>'8'!M249</f>
        <v>212</v>
      </c>
      <c r="N249" s="66">
        <f t="shared" si="25"/>
        <v>0.1079429735234216</v>
      </c>
      <c r="O249" s="55">
        <f>'9'!O249+'9'!P249</f>
        <v>364</v>
      </c>
      <c r="P249" s="66">
        <f t="shared" si="26"/>
        <v>0.18533604887983707</v>
      </c>
      <c r="Q249" s="55">
        <f t="shared" si="27"/>
        <v>576</v>
      </c>
      <c r="R249" s="66">
        <f t="shared" si="28"/>
        <v>0.29327902240325865</v>
      </c>
    </row>
    <row r="250" spans="1:18" s="4" customFormat="1" ht="11.25" x14ac:dyDescent="0.2">
      <c r="A250" s="71" t="s">
        <v>274</v>
      </c>
      <c r="B250" s="98" t="s">
        <v>574</v>
      </c>
      <c r="C250" s="177">
        <v>1.9333333333333333</v>
      </c>
      <c r="D250" s="90">
        <f>'10'!C250</f>
        <v>132</v>
      </c>
      <c r="E250" s="90">
        <f>'10'!D250</f>
        <v>118</v>
      </c>
      <c r="F250" s="90">
        <f>'10'!E250</f>
        <v>250</v>
      </c>
      <c r="G250" s="55">
        <f>'5'!M250</f>
        <v>16</v>
      </c>
      <c r="H250" s="66">
        <f t="shared" si="22"/>
        <v>6.4000000000000001E-2</v>
      </c>
      <c r="I250" s="55">
        <f>'6'!H250</f>
        <v>28</v>
      </c>
      <c r="J250" s="66">
        <f t="shared" si="23"/>
        <v>0.112</v>
      </c>
      <c r="K250" s="16">
        <f>'7'!F250</f>
        <v>0</v>
      </c>
      <c r="L250" s="66">
        <f t="shared" si="24"/>
        <v>0</v>
      </c>
      <c r="M250" s="55">
        <f>'8'!M250</f>
        <v>32</v>
      </c>
      <c r="N250" s="66">
        <f t="shared" si="25"/>
        <v>0.128</v>
      </c>
      <c r="O250" s="55">
        <f>'9'!O250+'9'!P250</f>
        <v>0</v>
      </c>
      <c r="P250" s="66">
        <f t="shared" si="26"/>
        <v>0</v>
      </c>
      <c r="Q250" s="55">
        <f t="shared" si="27"/>
        <v>76</v>
      </c>
      <c r="R250" s="66">
        <f t="shared" si="28"/>
        <v>0.30399999999999999</v>
      </c>
    </row>
    <row r="251" spans="1:18" s="4" customFormat="1" ht="11.25" x14ac:dyDescent="0.2">
      <c r="A251" s="72" t="s">
        <v>275</v>
      </c>
      <c r="B251" s="95" t="s">
        <v>552</v>
      </c>
      <c r="C251" s="175">
        <v>3.0666666666666669</v>
      </c>
      <c r="D251" s="90">
        <f>'10'!C251</f>
        <v>504</v>
      </c>
      <c r="E251" s="90">
        <f>'10'!D251</f>
        <v>451</v>
      </c>
      <c r="F251" s="90">
        <f>'10'!E251</f>
        <v>955</v>
      </c>
      <c r="G251" s="55">
        <f>'5'!M251</f>
        <v>87</v>
      </c>
      <c r="H251" s="66">
        <f t="shared" si="22"/>
        <v>9.1099476439790578E-2</v>
      </c>
      <c r="I251" s="55">
        <f>'6'!H251</f>
        <v>33</v>
      </c>
      <c r="J251" s="66">
        <f t="shared" si="23"/>
        <v>3.4554973821989528E-2</v>
      </c>
      <c r="K251" s="16">
        <f>'7'!F251</f>
        <v>0</v>
      </c>
      <c r="L251" s="66">
        <f t="shared" si="24"/>
        <v>0</v>
      </c>
      <c r="M251" s="55">
        <f>'8'!M251</f>
        <v>100</v>
      </c>
      <c r="N251" s="66">
        <f t="shared" si="25"/>
        <v>0.10471204188481675</v>
      </c>
      <c r="O251" s="55">
        <f>'9'!O251+'9'!P251</f>
        <v>92</v>
      </c>
      <c r="P251" s="66">
        <f t="shared" si="26"/>
        <v>9.6335078534031407E-2</v>
      </c>
      <c r="Q251" s="55">
        <f t="shared" si="27"/>
        <v>312</v>
      </c>
      <c r="R251" s="66">
        <f t="shared" si="28"/>
        <v>0.32670157068062827</v>
      </c>
    </row>
    <row r="252" spans="1:18" s="4" customFormat="1" ht="11.25" x14ac:dyDescent="0.2">
      <c r="A252" s="70" t="s">
        <v>276</v>
      </c>
      <c r="B252" s="97" t="s">
        <v>543</v>
      </c>
      <c r="C252" s="178">
        <v>3.4</v>
      </c>
      <c r="D252" s="90">
        <f>'10'!C252</f>
        <v>719</v>
      </c>
      <c r="E252" s="90">
        <f>'10'!D252</f>
        <v>446</v>
      </c>
      <c r="F252" s="90">
        <f>'10'!E252</f>
        <v>1165</v>
      </c>
      <c r="G252" s="55">
        <f>'5'!M252</f>
        <v>32</v>
      </c>
      <c r="H252" s="66">
        <f t="shared" si="22"/>
        <v>2.7467811158798282E-2</v>
      </c>
      <c r="I252" s="55">
        <f>'6'!H252</f>
        <v>0</v>
      </c>
      <c r="J252" s="66">
        <f t="shared" si="23"/>
        <v>0</v>
      </c>
      <c r="K252" s="16">
        <f>'7'!F252</f>
        <v>0</v>
      </c>
      <c r="L252" s="66">
        <f t="shared" si="24"/>
        <v>0</v>
      </c>
      <c r="M252" s="55">
        <f>'8'!M252</f>
        <v>109</v>
      </c>
      <c r="N252" s="66">
        <f t="shared" si="25"/>
        <v>9.3562231759656653E-2</v>
      </c>
      <c r="O252" s="55">
        <f>'9'!O252+'9'!P252</f>
        <v>162</v>
      </c>
      <c r="P252" s="66">
        <f t="shared" si="26"/>
        <v>0.13905579399141632</v>
      </c>
      <c r="Q252" s="55">
        <f t="shared" si="27"/>
        <v>303</v>
      </c>
      <c r="R252" s="66">
        <f t="shared" si="28"/>
        <v>0.26008583690987125</v>
      </c>
    </row>
    <row r="253" spans="1:18" s="4" customFormat="1" ht="11.25" x14ac:dyDescent="0.2">
      <c r="A253" s="71" t="s">
        <v>277</v>
      </c>
      <c r="B253" s="98" t="s">
        <v>603</v>
      </c>
      <c r="C253" s="177">
        <v>2.1333333333333333</v>
      </c>
      <c r="D253" s="90">
        <f>'10'!C253</f>
        <v>579</v>
      </c>
      <c r="E253" s="90">
        <f>'10'!D253</f>
        <v>412</v>
      </c>
      <c r="F253" s="90">
        <f>'10'!E253</f>
        <v>991</v>
      </c>
      <c r="G253" s="55">
        <f>'5'!M253</f>
        <v>59</v>
      </c>
      <c r="H253" s="66">
        <f t="shared" si="22"/>
        <v>5.9535822401614528E-2</v>
      </c>
      <c r="I253" s="55">
        <f>'6'!H253</f>
        <v>59</v>
      </c>
      <c r="J253" s="66">
        <f t="shared" si="23"/>
        <v>5.9535822401614528E-2</v>
      </c>
      <c r="K253" s="16">
        <f>'7'!F253</f>
        <v>0</v>
      </c>
      <c r="L253" s="66">
        <f t="shared" si="24"/>
        <v>0</v>
      </c>
      <c r="M253" s="55">
        <f>'8'!M253</f>
        <v>108</v>
      </c>
      <c r="N253" s="66">
        <f t="shared" si="25"/>
        <v>0.10898082744702321</v>
      </c>
      <c r="O253" s="55">
        <f>'9'!O253+'9'!P253</f>
        <v>64</v>
      </c>
      <c r="P253" s="66">
        <f t="shared" si="26"/>
        <v>6.4581231079717458E-2</v>
      </c>
      <c r="Q253" s="55">
        <f t="shared" si="27"/>
        <v>290</v>
      </c>
      <c r="R253" s="66">
        <f t="shared" si="28"/>
        <v>0.29263370332996974</v>
      </c>
    </row>
    <row r="254" spans="1:18" s="4" customFormat="1" ht="11.25" x14ac:dyDescent="0.2">
      <c r="A254" s="71" t="s">
        <v>278</v>
      </c>
      <c r="B254" s="98" t="s">
        <v>564</v>
      </c>
      <c r="C254" s="177">
        <v>2.0666666666666669</v>
      </c>
      <c r="D254" s="90">
        <f>'10'!C254</f>
        <v>56</v>
      </c>
      <c r="E254" s="90">
        <f>'10'!D254</f>
        <v>67</v>
      </c>
      <c r="F254" s="90">
        <f>'10'!E254</f>
        <v>123</v>
      </c>
      <c r="G254" s="55">
        <f>'5'!M254</f>
        <v>5</v>
      </c>
      <c r="H254" s="66">
        <f t="shared" si="22"/>
        <v>4.065040650406504E-2</v>
      </c>
      <c r="I254" s="55">
        <f>'6'!H254</f>
        <v>0</v>
      </c>
      <c r="J254" s="66">
        <f t="shared" si="23"/>
        <v>0</v>
      </c>
      <c r="K254" s="16">
        <f>'7'!F254</f>
        <v>22</v>
      </c>
      <c r="L254" s="66">
        <f t="shared" si="24"/>
        <v>0.17886178861788618</v>
      </c>
      <c r="M254" s="55">
        <f>'8'!M254</f>
        <v>14</v>
      </c>
      <c r="N254" s="66">
        <f t="shared" si="25"/>
        <v>0.11382113821138211</v>
      </c>
      <c r="O254" s="55">
        <f>'9'!O254+'9'!P254</f>
        <v>68</v>
      </c>
      <c r="P254" s="66">
        <f t="shared" si="26"/>
        <v>0.55284552845528456</v>
      </c>
      <c r="Q254" s="55">
        <f t="shared" si="27"/>
        <v>109</v>
      </c>
      <c r="R254" s="66">
        <f t="shared" si="28"/>
        <v>0.88617886178861793</v>
      </c>
    </row>
    <row r="255" spans="1:18" s="4" customFormat="1" ht="11.25" x14ac:dyDescent="0.2">
      <c r="A255" s="70" t="s">
        <v>279</v>
      </c>
      <c r="B255" s="97" t="s">
        <v>604</v>
      </c>
      <c r="C255" s="178">
        <v>3.2666666666666666</v>
      </c>
      <c r="D255" s="90">
        <f>'10'!C255</f>
        <v>1460</v>
      </c>
      <c r="E255" s="90">
        <f>'10'!D255</f>
        <v>1243</v>
      </c>
      <c r="F255" s="90">
        <f>'10'!E255</f>
        <v>2703</v>
      </c>
      <c r="G255" s="55">
        <f>'5'!M255</f>
        <v>257</v>
      </c>
      <c r="H255" s="66">
        <f t="shared" si="22"/>
        <v>9.5079541250462446E-2</v>
      </c>
      <c r="I255" s="55">
        <f>'6'!H255</f>
        <v>76</v>
      </c>
      <c r="J255" s="66">
        <f t="shared" si="23"/>
        <v>2.8116907140214576E-2</v>
      </c>
      <c r="K255" s="16">
        <f>'7'!F255</f>
        <v>0</v>
      </c>
      <c r="L255" s="66">
        <f t="shared" si="24"/>
        <v>0</v>
      </c>
      <c r="M255" s="55">
        <f>'8'!M255</f>
        <v>295</v>
      </c>
      <c r="N255" s="66">
        <f t="shared" si="25"/>
        <v>0.10913799482056974</v>
      </c>
      <c r="O255" s="55">
        <f>'9'!O255+'9'!P255</f>
        <v>223</v>
      </c>
      <c r="P255" s="66">
        <f t="shared" si="26"/>
        <v>8.2500924898261191E-2</v>
      </c>
      <c r="Q255" s="55">
        <f t="shared" si="27"/>
        <v>851</v>
      </c>
      <c r="R255" s="66">
        <f t="shared" si="28"/>
        <v>0.31483536810950796</v>
      </c>
    </row>
    <row r="256" spans="1:18" s="4" customFormat="1" ht="11.25" x14ac:dyDescent="0.2">
      <c r="A256" s="69" t="s">
        <v>280</v>
      </c>
      <c r="B256" s="96" t="s">
        <v>601</v>
      </c>
      <c r="C256" s="176">
        <v>1.5333333333333334</v>
      </c>
      <c r="D256" s="90">
        <f>'10'!C256</f>
        <v>663</v>
      </c>
      <c r="E256" s="90">
        <f>'10'!D256</f>
        <v>448</v>
      </c>
      <c r="F256" s="90">
        <f>'10'!E256</f>
        <v>1111</v>
      </c>
      <c r="G256" s="55">
        <f>'5'!M256</f>
        <v>57</v>
      </c>
      <c r="H256" s="66">
        <f t="shared" si="22"/>
        <v>5.1305130513051307E-2</v>
      </c>
      <c r="I256" s="55">
        <f>'6'!H256</f>
        <v>20</v>
      </c>
      <c r="J256" s="66">
        <f t="shared" si="23"/>
        <v>1.8001800180018002E-2</v>
      </c>
      <c r="K256" s="16">
        <f>'7'!F256</f>
        <v>0</v>
      </c>
      <c r="L256" s="66">
        <f t="shared" si="24"/>
        <v>0</v>
      </c>
      <c r="M256" s="55">
        <f>'8'!M256</f>
        <v>87</v>
      </c>
      <c r="N256" s="66">
        <f t="shared" si="25"/>
        <v>7.8307830783078305E-2</v>
      </c>
      <c r="O256" s="55">
        <f>'9'!O256+'9'!P256</f>
        <v>64</v>
      </c>
      <c r="P256" s="66">
        <f t="shared" si="26"/>
        <v>5.7605760576057603E-2</v>
      </c>
      <c r="Q256" s="55">
        <f t="shared" si="27"/>
        <v>228</v>
      </c>
      <c r="R256" s="66">
        <f t="shared" si="28"/>
        <v>0.20522052205220523</v>
      </c>
    </row>
    <row r="257" spans="1:18" s="4" customFormat="1" ht="11.25" x14ac:dyDescent="0.2">
      <c r="A257" s="70" t="s">
        <v>281</v>
      </c>
      <c r="B257" s="97" t="s">
        <v>542</v>
      </c>
      <c r="C257" s="178">
        <v>3.4</v>
      </c>
      <c r="D257" s="90">
        <f>'10'!C257</f>
        <v>1567</v>
      </c>
      <c r="E257" s="90">
        <f>'10'!D257</f>
        <v>1344</v>
      </c>
      <c r="F257" s="90">
        <f>'10'!E257</f>
        <v>2911</v>
      </c>
      <c r="G257" s="55">
        <f>'5'!M257</f>
        <v>54</v>
      </c>
      <c r="H257" s="66">
        <f t="shared" si="22"/>
        <v>1.8550326348333906E-2</v>
      </c>
      <c r="I257" s="55">
        <f>'6'!H257</f>
        <v>59</v>
      </c>
      <c r="J257" s="66">
        <f t="shared" si="23"/>
        <v>2.0267949158364822E-2</v>
      </c>
      <c r="K257" s="16">
        <f>'7'!F257</f>
        <v>130</v>
      </c>
      <c r="L257" s="66">
        <f t="shared" si="24"/>
        <v>4.4658193060803847E-2</v>
      </c>
      <c r="M257" s="55">
        <f>'8'!M257</f>
        <v>409</v>
      </c>
      <c r="N257" s="66">
        <f t="shared" si="25"/>
        <v>0.14050154586052901</v>
      </c>
      <c r="O257" s="55">
        <f>'9'!O257+'9'!P257</f>
        <v>449</v>
      </c>
      <c r="P257" s="66">
        <f t="shared" si="26"/>
        <v>0.15424252834077637</v>
      </c>
      <c r="Q257" s="55">
        <f t="shared" si="27"/>
        <v>1101</v>
      </c>
      <c r="R257" s="66">
        <f t="shared" si="28"/>
        <v>0.37822054276880795</v>
      </c>
    </row>
    <row r="258" spans="1:18" s="4" customFormat="1" ht="11.25" x14ac:dyDescent="0.2">
      <c r="A258" s="70" t="s">
        <v>282</v>
      </c>
      <c r="B258" s="97" t="s">
        <v>543</v>
      </c>
      <c r="C258" s="178">
        <v>3.4</v>
      </c>
      <c r="D258" s="90">
        <f>'10'!C258</f>
        <v>220</v>
      </c>
      <c r="E258" s="90">
        <f>'10'!D258</f>
        <v>87</v>
      </c>
      <c r="F258" s="90">
        <f>'10'!E258</f>
        <v>307</v>
      </c>
      <c r="G258" s="55">
        <f>'5'!M258</f>
        <v>0</v>
      </c>
      <c r="H258" s="66">
        <f t="shared" si="22"/>
        <v>0</v>
      </c>
      <c r="I258" s="55">
        <f>'6'!H258</f>
        <v>0</v>
      </c>
      <c r="J258" s="66">
        <f t="shared" si="23"/>
        <v>0</v>
      </c>
      <c r="K258" s="16">
        <f>'7'!F258</f>
        <v>0</v>
      </c>
      <c r="L258" s="66">
        <f t="shared" si="24"/>
        <v>0</v>
      </c>
      <c r="M258" s="55">
        <f>'8'!M258</f>
        <v>32</v>
      </c>
      <c r="N258" s="66">
        <f t="shared" si="25"/>
        <v>0.10423452768729642</v>
      </c>
      <c r="O258" s="55">
        <f>'9'!O258+'9'!P258</f>
        <v>130</v>
      </c>
      <c r="P258" s="66">
        <f t="shared" si="26"/>
        <v>0.42345276872964172</v>
      </c>
      <c r="Q258" s="55">
        <f t="shared" si="27"/>
        <v>162</v>
      </c>
      <c r="R258" s="66">
        <f t="shared" si="28"/>
        <v>0.52768729641693812</v>
      </c>
    </row>
    <row r="259" spans="1:18" s="4" customFormat="1" ht="11.25" x14ac:dyDescent="0.2">
      <c r="A259" s="71" t="s">
        <v>283</v>
      </c>
      <c r="B259" s="98" t="s">
        <v>573</v>
      </c>
      <c r="C259" s="177">
        <v>2.0666666666666669</v>
      </c>
      <c r="D259" s="90">
        <f>'10'!C259</f>
        <v>183</v>
      </c>
      <c r="E259" s="90">
        <f>'10'!D259</f>
        <v>139</v>
      </c>
      <c r="F259" s="90">
        <f>'10'!E259</f>
        <v>322</v>
      </c>
      <c r="G259" s="55">
        <f>'5'!M259</f>
        <v>0</v>
      </c>
      <c r="H259" s="66">
        <f t="shared" si="22"/>
        <v>0</v>
      </c>
      <c r="I259" s="55">
        <f>'6'!H259</f>
        <v>0</v>
      </c>
      <c r="J259" s="66">
        <f t="shared" si="23"/>
        <v>0</v>
      </c>
      <c r="K259" s="16">
        <f>'7'!F259</f>
        <v>0</v>
      </c>
      <c r="L259" s="66">
        <f t="shared" si="24"/>
        <v>0</v>
      </c>
      <c r="M259" s="55">
        <f>'8'!M259</f>
        <v>22</v>
      </c>
      <c r="N259" s="66">
        <f t="shared" si="25"/>
        <v>6.8322981366459631E-2</v>
      </c>
      <c r="O259" s="55">
        <f>'9'!O259+'9'!P259</f>
        <v>31</v>
      </c>
      <c r="P259" s="66">
        <f t="shared" si="26"/>
        <v>9.627329192546584E-2</v>
      </c>
      <c r="Q259" s="55">
        <f t="shared" si="27"/>
        <v>53</v>
      </c>
      <c r="R259" s="66">
        <f t="shared" si="28"/>
        <v>0.16459627329192547</v>
      </c>
    </row>
    <row r="260" spans="1:18" s="4" customFormat="1" ht="11.25" x14ac:dyDescent="0.2">
      <c r="A260" s="70" t="s">
        <v>284</v>
      </c>
      <c r="B260" s="97" t="s">
        <v>602</v>
      </c>
      <c r="C260" s="178">
        <v>3.4666666666666668</v>
      </c>
      <c r="D260" s="90">
        <f>'10'!C260</f>
        <v>344</v>
      </c>
      <c r="E260" s="90">
        <f>'10'!D260</f>
        <v>372</v>
      </c>
      <c r="F260" s="90">
        <f>'10'!E260</f>
        <v>716</v>
      </c>
      <c r="G260" s="55">
        <f>'5'!M260</f>
        <v>70</v>
      </c>
      <c r="H260" s="66">
        <f t="shared" si="22"/>
        <v>9.7765363128491614E-2</v>
      </c>
      <c r="I260" s="55">
        <f>'6'!H260</f>
        <v>18</v>
      </c>
      <c r="J260" s="66">
        <f t="shared" si="23"/>
        <v>2.5139664804469275E-2</v>
      </c>
      <c r="K260" s="16">
        <f>'7'!F260</f>
        <v>0</v>
      </c>
      <c r="L260" s="66">
        <f t="shared" si="24"/>
        <v>0</v>
      </c>
      <c r="M260" s="55">
        <f>'8'!M260</f>
        <v>114</v>
      </c>
      <c r="N260" s="66">
        <f t="shared" si="25"/>
        <v>0.15921787709497207</v>
      </c>
      <c r="O260" s="55">
        <f>'9'!O260+'9'!P260</f>
        <v>168</v>
      </c>
      <c r="P260" s="66">
        <f t="shared" si="26"/>
        <v>0.23463687150837989</v>
      </c>
      <c r="Q260" s="55">
        <f t="shared" si="27"/>
        <v>370</v>
      </c>
      <c r="R260" s="66">
        <f t="shared" si="28"/>
        <v>0.51675977653631289</v>
      </c>
    </row>
    <row r="261" spans="1:18" s="4" customFormat="1" ht="11.25" x14ac:dyDescent="0.2">
      <c r="A261" s="70" t="s">
        <v>285</v>
      </c>
      <c r="B261" s="97" t="s">
        <v>578</v>
      </c>
      <c r="C261" s="178">
        <v>3.2</v>
      </c>
      <c r="D261" s="90">
        <f>'10'!C261</f>
        <v>311</v>
      </c>
      <c r="E261" s="90">
        <f>'10'!D261</f>
        <v>292</v>
      </c>
      <c r="F261" s="90">
        <f>'10'!E261</f>
        <v>603</v>
      </c>
      <c r="G261" s="55">
        <f>'5'!M261</f>
        <v>15</v>
      </c>
      <c r="H261" s="66">
        <f t="shared" ref="H261:H324" si="29">G261/F261</f>
        <v>2.4875621890547265E-2</v>
      </c>
      <c r="I261" s="55">
        <f>'6'!H261</f>
        <v>18</v>
      </c>
      <c r="J261" s="66">
        <f t="shared" ref="J261:J324" si="30">I261/F261</f>
        <v>2.9850746268656716E-2</v>
      </c>
      <c r="K261" s="16">
        <f>'7'!F261</f>
        <v>38</v>
      </c>
      <c r="L261" s="66">
        <f t="shared" ref="L261:L324" si="31">K261/F261</f>
        <v>6.3018242122719739E-2</v>
      </c>
      <c r="M261" s="55">
        <f>'8'!M261</f>
        <v>82</v>
      </c>
      <c r="N261" s="66">
        <f t="shared" ref="N261:N324" si="32">M261/F261</f>
        <v>0.13598673300165837</v>
      </c>
      <c r="O261" s="55">
        <f>'9'!O261+'9'!P261</f>
        <v>3</v>
      </c>
      <c r="P261" s="66">
        <f t="shared" ref="P261:P324" si="33">O261/F261</f>
        <v>4.9751243781094526E-3</v>
      </c>
      <c r="Q261" s="55">
        <f t="shared" ref="Q261:Q324" si="34">SUM(G261,I261,K261,M261,O261)</f>
        <v>156</v>
      </c>
      <c r="R261" s="66">
        <f t="shared" ref="R261:R324" si="35">Q261/F261</f>
        <v>0.25870646766169153</v>
      </c>
    </row>
    <row r="262" spans="1:18" s="4" customFormat="1" ht="11.25" x14ac:dyDescent="0.2">
      <c r="A262" s="72" t="s">
        <v>286</v>
      </c>
      <c r="B262" s="95" t="s">
        <v>548</v>
      </c>
      <c r="C262" s="175">
        <v>2.7333333333333334</v>
      </c>
      <c r="D262" s="90">
        <f>'10'!C262</f>
        <v>349</v>
      </c>
      <c r="E262" s="90">
        <f>'10'!D262</f>
        <v>196</v>
      </c>
      <c r="F262" s="90">
        <f>'10'!E262</f>
        <v>545</v>
      </c>
      <c r="G262" s="55">
        <f>'5'!M262</f>
        <v>41</v>
      </c>
      <c r="H262" s="66">
        <f t="shared" si="29"/>
        <v>7.5229357798165142E-2</v>
      </c>
      <c r="I262" s="55">
        <f>'6'!H262</f>
        <v>37</v>
      </c>
      <c r="J262" s="66">
        <f t="shared" si="30"/>
        <v>6.7889908256880738E-2</v>
      </c>
      <c r="K262" s="16">
        <f>'7'!F262</f>
        <v>0</v>
      </c>
      <c r="L262" s="66">
        <f t="shared" si="31"/>
        <v>0</v>
      </c>
      <c r="M262" s="55">
        <f>'8'!M262</f>
        <v>41</v>
      </c>
      <c r="N262" s="66">
        <f t="shared" si="32"/>
        <v>7.5229357798165142E-2</v>
      </c>
      <c r="O262" s="55">
        <f>'9'!O262+'9'!P262</f>
        <v>30</v>
      </c>
      <c r="P262" s="66">
        <f t="shared" si="33"/>
        <v>5.5045871559633031E-2</v>
      </c>
      <c r="Q262" s="55">
        <f t="shared" si="34"/>
        <v>149</v>
      </c>
      <c r="R262" s="66">
        <f t="shared" si="35"/>
        <v>0.27339449541284405</v>
      </c>
    </row>
    <row r="263" spans="1:18" s="4" customFormat="1" ht="11.25" x14ac:dyDescent="0.2">
      <c r="A263" s="69" t="s">
        <v>287</v>
      </c>
      <c r="B263" s="96" t="s">
        <v>571</v>
      </c>
      <c r="C263" s="176">
        <v>1.4666666666666666</v>
      </c>
      <c r="D263" s="90">
        <f>'10'!C263</f>
        <v>259</v>
      </c>
      <c r="E263" s="90">
        <f>'10'!D263</f>
        <v>137</v>
      </c>
      <c r="F263" s="90">
        <f>'10'!E263</f>
        <v>396</v>
      </c>
      <c r="G263" s="55">
        <f>'5'!M263</f>
        <v>30</v>
      </c>
      <c r="H263" s="66">
        <f t="shared" si="29"/>
        <v>7.575757575757576E-2</v>
      </c>
      <c r="I263" s="55">
        <f>'6'!H263</f>
        <v>54</v>
      </c>
      <c r="J263" s="66">
        <f t="shared" si="30"/>
        <v>0.13636363636363635</v>
      </c>
      <c r="K263" s="16">
        <f>'7'!F263</f>
        <v>60</v>
      </c>
      <c r="L263" s="66">
        <f t="shared" si="31"/>
        <v>0.15151515151515152</v>
      </c>
      <c r="M263" s="55">
        <f>'8'!M263</f>
        <v>56</v>
      </c>
      <c r="N263" s="66">
        <f t="shared" si="32"/>
        <v>0.14141414141414141</v>
      </c>
      <c r="O263" s="55">
        <f>'9'!O263+'9'!P263</f>
        <v>32</v>
      </c>
      <c r="P263" s="66">
        <f t="shared" si="33"/>
        <v>8.0808080808080815E-2</v>
      </c>
      <c r="Q263" s="55">
        <f t="shared" si="34"/>
        <v>232</v>
      </c>
      <c r="R263" s="66">
        <f t="shared" si="35"/>
        <v>0.58585858585858586</v>
      </c>
    </row>
    <row r="264" spans="1:18" s="4" customFormat="1" ht="11.25" x14ac:dyDescent="0.2">
      <c r="A264" s="69" t="s">
        <v>288</v>
      </c>
      <c r="B264" s="96" t="s">
        <v>582</v>
      </c>
      <c r="C264" s="176">
        <v>1.2666666666666666</v>
      </c>
      <c r="D264" s="90">
        <f>'10'!C264</f>
        <v>241</v>
      </c>
      <c r="E264" s="90">
        <f>'10'!D264</f>
        <v>152</v>
      </c>
      <c r="F264" s="90">
        <f>'10'!E264</f>
        <v>393</v>
      </c>
      <c r="G264" s="55">
        <f>'5'!M264</f>
        <v>27</v>
      </c>
      <c r="H264" s="66">
        <f t="shared" si="29"/>
        <v>6.8702290076335881E-2</v>
      </c>
      <c r="I264" s="55">
        <f>'6'!H264</f>
        <v>17</v>
      </c>
      <c r="J264" s="66">
        <f t="shared" si="30"/>
        <v>4.3256997455470736E-2</v>
      </c>
      <c r="K264" s="16">
        <f>'7'!F264</f>
        <v>0</v>
      </c>
      <c r="L264" s="66">
        <f t="shared" si="31"/>
        <v>0</v>
      </c>
      <c r="M264" s="55">
        <f>'8'!M264</f>
        <v>59</v>
      </c>
      <c r="N264" s="66">
        <f t="shared" si="32"/>
        <v>0.15012722646310434</v>
      </c>
      <c r="O264" s="55">
        <f>'9'!O264+'9'!P264</f>
        <v>35</v>
      </c>
      <c r="P264" s="66">
        <f t="shared" si="33"/>
        <v>8.9058524173027995E-2</v>
      </c>
      <c r="Q264" s="55">
        <f t="shared" si="34"/>
        <v>138</v>
      </c>
      <c r="R264" s="66">
        <f t="shared" si="35"/>
        <v>0.35114503816793891</v>
      </c>
    </row>
    <row r="265" spans="1:18" s="4" customFormat="1" ht="11.25" x14ac:dyDescent="0.2">
      <c r="A265" s="72" t="s">
        <v>289</v>
      </c>
      <c r="B265" s="95" t="s">
        <v>554</v>
      </c>
      <c r="C265" s="175">
        <v>2.5333333333333332</v>
      </c>
      <c r="D265" s="90">
        <f>'10'!C265</f>
        <v>227</v>
      </c>
      <c r="E265" s="90">
        <f>'10'!D265</f>
        <v>176</v>
      </c>
      <c r="F265" s="90">
        <f>'10'!E265</f>
        <v>403</v>
      </c>
      <c r="G265" s="55">
        <f>'5'!M265</f>
        <v>0</v>
      </c>
      <c r="H265" s="66">
        <f t="shared" si="29"/>
        <v>0</v>
      </c>
      <c r="I265" s="55">
        <f>'6'!H265</f>
        <v>50</v>
      </c>
      <c r="J265" s="66">
        <f t="shared" si="30"/>
        <v>0.12406947890818859</v>
      </c>
      <c r="K265" s="16">
        <f>'7'!F265</f>
        <v>59</v>
      </c>
      <c r="L265" s="66">
        <f t="shared" si="31"/>
        <v>0.14640198511166252</v>
      </c>
      <c r="M265" s="55">
        <f>'8'!M265</f>
        <v>46</v>
      </c>
      <c r="N265" s="66">
        <f t="shared" si="32"/>
        <v>0.11414392059553349</v>
      </c>
      <c r="O265" s="55">
        <f>'9'!O265+'9'!P265</f>
        <v>70</v>
      </c>
      <c r="P265" s="66">
        <f t="shared" si="33"/>
        <v>0.17369727047146402</v>
      </c>
      <c r="Q265" s="55">
        <f t="shared" si="34"/>
        <v>225</v>
      </c>
      <c r="R265" s="66">
        <f t="shared" si="35"/>
        <v>0.55831265508684869</v>
      </c>
    </row>
    <row r="266" spans="1:18" s="4" customFormat="1" ht="11.25" x14ac:dyDescent="0.2">
      <c r="A266" s="71" t="s">
        <v>290</v>
      </c>
      <c r="B266" s="98" t="s">
        <v>538</v>
      </c>
      <c r="C266" s="177">
        <v>2</v>
      </c>
      <c r="D266" s="90">
        <f>'10'!C266</f>
        <v>840</v>
      </c>
      <c r="E266" s="90">
        <f>'10'!D266</f>
        <v>378</v>
      </c>
      <c r="F266" s="90">
        <f>'10'!E266</f>
        <v>1218</v>
      </c>
      <c r="G266" s="55">
        <f>'5'!M266</f>
        <v>0</v>
      </c>
      <c r="H266" s="66">
        <f t="shared" si="29"/>
        <v>0</v>
      </c>
      <c r="I266" s="55">
        <f>'6'!H266</f>
        <v>15</v>
      </c>
      <c r="J266" s="66">
        <f t="shared" si="30"/>
        <v>1.2315270935960592E-2</v>
      </c>
      <c r="K266" s="16">
        <f>'7'!F266</f>
        <v>0</v>
      </c>
      <c r="L266" s="66">
        <f t="shared" si="31"/>
        <v>0</v>
      </c>
      <c r="M266" s="55">
        <f>'8'!M266</f>
        <v>163</v>
      </c>
      <c r="N266" s="66">
        <f t="shared" si="32"/>
        <v>0.13382594417077176</v>
      </c>
      <c r="O266" s="55">
        <f>'9'!O266+'9'!P266</f>
        <v>279</v>
      </c>
      <c r="P266" s="66">
        <f t="shared" si="33"/>
        <v>0.22906403940886699</v>
      </c>
      <c r="Q266" s="55">
        <f t="shared" si="34"/>
        <v>457</v>
      </c>
      <c r="R266" s="66">
        <f t="shared" si="35"/>
        <v>0.37520525451559933</v>
      </c>
    </row>
    <row r="267" spans="1:18" s="4" customFormat="1" ht="11.25" x14ac:dyDescent="0.2">
      <c r="A267" s="72" t="s">
        <v>291</v>
      </c>
      <c r="B267" s="95" t="s">
        <v>554</v>
      </c>
      <c r="C267" s="175">
        <v>2.5333333333333332</v>
      </c>
      <c r="D267" s="90">
        <f>'10'!C267</f>
        <v>335</v>
      </c>
      <c r="E267" s="90">
        <f>'10'!D267</f>
        <v>221</v>
      </c>
      <c r="F267" s="90">
        <f>'10'!E267</f>
        <v>556</v>
      </c>
      <c r="G267" s="55">
        <f>'5'!M267</f>
        <v>12</v>
      </c>
      <c r="H267" s="66">
        <f t="shared" si="29"/>
        <v>2.1582733812949641E-2</v>
      </c>
      <c r="I267" s="55">
        <f>'6'!H267</f>
        <v>0</v>
      </c>
      <c r="J267" s="66">
        <f t="shared" si="30"/>
        <v>0</v>
      </c>
      <c r="K267" s="16">
        <f>'7'!F267</f>
        <v>0</v>
      </c>
      <c r="L267" s="66">
        <f t="shared" si="31"/>
        <v>0</v>
      </c>
      <c r="M267" s="55">
        <f>'8'!M267</f>
        <v>61</v>
      </c>
      <c r="N267" s="66">
        <f t="shared" si="32"/>
        <v>0.10971223021582734</v>
      </c>
      <c r="O267" s="55">
        <f>'9'!O267+'9'!P267</f>
        <v>70</v>
      </c>
      <c r="P267" s="66">
        <f t="shared" si="33"/>
        <v>0.12589928057553956</v>
      </c>
      <c r="Q267" s="55">
        <f t="shared" si="34"/>
        <v>143</v>
      </c>
      <c r="R267" s="66">
        <f t="shared" si="35"/>
        <v>0.25719424460431656</v>
      </c>
    </row>
    <row r="268" spans="1:18" s="4" customFormat="1" ht="11.25" x14ac:dyDescent="0.2">
      <c r="A268" s="72" t="s">
        <v>292</v>
      </c>
      <c r="B268" s="95" t="s">
        <v>579</v>
      </c>
      <c r="C268" s="175">
        <v>2.5333333333333332</v>
      </c>
      <c r="D268" s="90">
        <f>'10'!C268</f>
        <v>281</v>
      </c>
      <c r="E268" s="90">
        <f>'10'!D268</f>
        <v>232</v>
      </c>
      <c r="F268" s="90">
        <f>'10'!E268</f>
        <v>513</v>
      </c>
      <c r="G268" s="55">
        <f>'5'!M268</f>
        <v>17</v>
      </c>
      <c r="H268" s="66">
        <f t="shared" si="29"/>
        <v>3.3138401559454189E-2</v>
      </c>
      <c r="I268" s="55">
        <f>'6'!H268</f>
        <v>17</v>
      </c>
      <c r="J268" s="66">
        <f t="shared" si="30"/>
        <v>3.3138401559454189E-2</v>
      </c>
      <c r="K268" s="16">
        <f>'7'!F268</f>
        <v>0</v>
      </c>
      <c r="L268" s="66">
        <f t="shared" si="31"/>
        <v>0</v>
      </c>
      <c r="M268" s="55">
        <f>'8'!M268</f>
        <v>45</v>
      </c>
      <c r="N268" s="66">
        <f t="shared" si="32"/>
        <v>8.771929824561403E-2</v>
      </c>
      <c r="O268" s="55">
        <f>'9'!O268+'9'!P268</f>
        <v>122</v>
      </c>
      <c r="P268" s="66">
        <f t="shared" si="33"/>
        <v>0.23781676413255359</v>
      </c>
      <c r="Q268" s="55">
        <f t="shared" si="34"/>
        <v>201</v>
      </c>
      <c r="R268" s="66">
        <f t="shared" si="35"/>
        <v>0.391812865497076</v>
      </c>
    </row>
    <row r="269" spans="1:18" s="4" customFormat="1" ht="11.25" x14ac:dyDescent="0.2">
      <c r="A269" s="71" t="s">
        <v>293</v>
      </c>
      <c r="B269" s="98" t="s">
        <v>538</v>
      </c>
      <c r="C269" s="177">
        <v>2</v>
      </c>
      <c r="D269" s="90">
        <f>'10'!C269</f>
        <v>792</v>
      </c>
      <c r="E269" s="90">
        <f>'10'!D269</f>
        <v>743</v>
      </c>
      <c r="F269" s="90">
        <f>'10'!E269</f>
        <v>1535</v>
      </c>
      <c r="G269" s="55">
        <f>'5'!M269</f>
        <v>0</v>
      </c>
      <c r="H269" s="66">
        <f t="shared" si="29"/>
        <v>0</v>
      </c>
      <c r="I269" s="55">
        <f>'6'!H269</f>
        <v>18</v>
      </c>
      <c r="J269" s="66">
        <f t="shared" si="30"/>
        <v>1.1726384364820847E-2</v>
      </c>
      <c r="K269" s="16">
        <f>'7'!F269</f>
        <v>0</v>
      </c>
      <c r="L269" s="66">
        <f t="shared" si="31"/>
        <v>0</v>
      </c>
      <c r="M269" s="55">
        <f>'8'!M269</f>
        <v>220</v>
      </c>
      <c r="N269" s="66">
        <f t="shared" si="32"/>
        <v>0.14332247557003258</v>
      </c>
      <c r="O269" s="55">
        <f>'9'!O269+'9'!P269</f>
        <v>279</v>
      </c>
      <c r="P269" s="66">
        <f t="shared" si="33"/>
        <v>0.18175895765472314</v>
      </c>
      <c r="Q269" s="55">
        <f t="shared" si="34"/>
        <v>517</v>
      </c>
      <c r="R269" s="66">
        <f t="shared" si="35"/>
        <v>0.33680781758957656</v>
      </c>
    </row>
    <row r="270" spans="1:18" s="4" customFormat="1" ht="11.25" x14ac:dyDescent="0.2">
      <c r="A270" s="69" t="s">
        <v>294</v>
      </c>
      <c r="B270" s="96" t="s">
        <v>572</v>
      </c>
      <c r="C270" s="176">
        <v>1.2</v>
      </c>
      <c r="D270" s="90">
        <f>'10'!C270</f>
        <v>412</v>
      </c>
      <c r="E270" s="90">
        <f>'10'!D270</f>
        <v>237</v>
      </c>
      <c r="F270" s="90">
        <f>'10'!E270</f>
        <v>649</v>
      </c>
      <c r="G270" s="55">
        <f>'5'!M270</f>
        <v>1</v>
      </c>
      <c r="H270" s="66">
        <f t="shared" si="29"/>
        <v>1.5408320493066256E-3</v>
      </c>
      <c r="I270" s="55">
        <f>'6'!H270</f>
        <v>90</v>
      </c>
      <c r="J270" s="66">
        <f t="shared" si="30"/>
        <v>0.13867488443759629</v>
      </c>
      <c r="K270" s="16">
        <f>'7'!F270</f>
        <v>0</v>
      </c>
      <c r="L270" s="66">
        <f t="shared" si="31"/>
        <v>0</v>
      </c>
      <c r="M270" s="55">
        <f>'8'!M270</f>
        <v>83</v>
      </c>
      <c r="N270" s="66">
        <f t="shared" si="32"/>
        <v>0.12788906009244994</v>
      </c>
      <c r="O270" s="55">
        <f>'9'!O270+'9'!P270</f>
        <v>31</v>
      </c>
      <c r="P270" s="66">
        <f t="shared" si="33"/>
        <v>4.7765793528505393E-2</v>
      </c>
      <c r="Q270" s="55">
        <f t="shared" si="34"/>
        <v>205</v>
      </c>
      <c r="R270" s="66">
        <f t="shared" si="35"/>
        <v>0.31587057010785824</v>
      </c>
    </row>
    <row r="271" spans="1:18" s="4" customFormat="1" ht="11.25" x14ac:dyDescent="0.2">
      <c r="A271" s="72" t="s">
        <v>295</v>
      </c>
      <c r="B271" s="95" t="s">
        <v>587</v>
      </c>
      <c r="C271" s="175">
        <v>3.0666666666666669</v>
      </c>
      <c r="D271" s="90">
        <f>'10'!C271</f>
        <v>154</v>
      </c>
      <c r="E271" s="90">
        <f>'10'!D271</f>
        <v>104</v>
      </c>
      <c r="F271" s="90">
        <f>'10'!E271</f>
        <v>258</v>
      </c>
      <c r="G271" s="55">
        <f>'5'!M271</f>
        <v>83</v>
      </c>
      <c r="H271" s="66">
        <f t="shared" si="29"/>
        <v>0.32170542635658916</v>
      </c>
      <c r="I271" s="55">
        <f>'6'!H271</f>
        <v>17</v>
      </c>
      <c r="J271" s="66">
        <f t="shared" si="30"/>
        <v>6.589147286821706E-2</v>
      </c>
      <c r="K271" s="16">
        <f>'7'!F271</f>
        <v>0</v>
      </c>
      <c r="L271" s="66">
        <f t="shared" si="31"/>
        <v>0</v>
      </c>
      <c r="M271" s="55">
        <f>'8'!M271</f>
        <v>43</v>
      </c>
      <c r="N271" s="66">
        <f t="shared" si="32"/>
        <v>0.16666666666666666</v>
      </c>
      <c r="O271" s="55">
        <f>'9'!O271+'9'!P271</f>
        <v>33</v>
      </c>
      <c r="P271" s="66">
        <f t="shared" si="33"/>
        <v>0.12790697674418605</v>
      </c>
      <c r="Q271" s="55">
        <f t="shared" si="34"/>
        <v>176</v>
      </c>
      <c r="R271" s="66">
        <f t="shared" si="35"/>
        <v>0.68217054263565891</v>
      </c>
    </row>
    <row r="272" spans="1:18" s="4" customFormat="1" ht="11.25" x14ac:dyDescent="0.2">
      <c r="A272" s="70" t="s">
        <v>296</v>
      </c>
      <c r="B272" s="97" t="s">
        <v>602</v>
      </c>
      <c r="C272" s="178">
        <v>3.4666666666666668</v>
      </c>
      <c r="D272" s="90">
        <f>'10'!C272</f>
        <v>289</v>
      </c>
      <c r="E272" s="90">
        <f>'10'!D272</f>
        <v>252</v>
      </c>
      <c r="F272" s="90">
        <f>'10'!E272</f>
        <v>541</v>
      </c>
      <c r="G272" s="55">
        <f>'5'!M272</f>
        <v>6</v>
      </c>
      <c r="H272" s="66">
        <f t="shared" si="29"/>
        <v>1.1090573012939002E-2</v>
      </c>
      <c r="I272" s="55">
        <f>'6'!H272</f>
        <v>44</v>
      </c>
      <c r="J272" s="66">
        <f t="shared" si="30"/>
        <v>8.1330868761552683E-2</v>
      </c>
      <c r="K272" s="16">
        <f>'7'!F272</f>
        <v>40</v>
      </c>
      <c r="L272" s="66">
        <f t="shared" si="31"/>
        <v>7.3937153419593352E-2</v>
      </c>
      <c r="M272" s="55">
        <f>'8'!M272</f>
        <v>83</v>
      </c>
      <c r="N272" s="66">
        <f t="shared" si="32"/>
        <v>0.15341959334565619</v>
      </c>
      <c r="O272" s="55">
        <f>'9'!O272+'9'!P272</f>
        <v>65</v>
      </c>
      <c r="P272" s="66">
        <f t="shared" si="33"/>
        <v>0.12014787430683918</v>
      </c>
      <c r="Q272" s="55">
        <f t="shared" si="34"/>
        <v>238</v>
      </c>
      <c r="R272" s="66">
        <f t="shared" si="35"/>
        <v>0.43992606284658042</v>
      </c>
    </row>
    <row r="273" spans="1:18" s="4" customFormat="1" ht="11.25" x14ac:dyDescent="0.2">
      <c r="A273" s="69" t="s">
        <v>297</v>
      </c>
      <c r="B273" s="96" t="s">
        <v>571</v>
      </c>
      <c r="C273" s="176">
        <v>1.4666666666666666</v>
      </c>
      <c r="D273" s="90">
        <f>'10'!C273</f>
        <v>471</v>
      </c>
      <c r="E273" s="90">
        <f>'10'!D273</f>
        <v>353</v>
      </c>
      <c r="F273" s="90">
        <f>'10'!E273</f>
        <v>824</v>
      </c>
      <c r="G273" s="55">
        <f>'5'!M273</f>
        <v>0</v>
      </c>
      <c r="H273" s="66">
        <f t="shared" si="29"/>
        <v>0</v>
      </c>
      <c r="I273" s="55">
        <f>'6'!H273</f>
        <v>0</v>
      </c>
      <c r="J273" s="66">
        <f t="shared" si="30"/>
        <v>0</v>
      </c>
      <c r="K273" s="16">
        <f>'7'!F273</f>
        <v>0</v>
      </c>
      <c r="L273" s="66">
        <f t="shared" si="31"/>
        <v>0</v>
      </c>
      <c r="M273" s="55">
        <f>'8'!M273</f>
        <v>121</v>
      </c>
      <c r="N273" s="66">
        <f t="shared" si="32"/>
        <v>0.14684466019417475</v>
      </c>
      <c r="O273" s="55">
        <f>'9'!O273+'9'!P273</f>
        <v>71</v>
      </c>
      <c r="P273" s="66">
        <f t="shared" si="33"/>
        <v>8.6165048543689324E-2</v>
      </c>
      <c r="Q273" s="55">
        <f t="shared" si="34"/>
        <v>192</v>
      </c>
      <c r="R273" s="66">
        <f t="shared" si="35"/>
        <v>0.23300970873786409</v>
      </c>
    </row>
    <row r="274" spans="1:18" s="4" customFormat="1" ht="11.25" x14ac:dyDescent="0.2">
      <c r="A274" s="72" t="s">
        <v>298</v>
      </c>
      <c r="B274" s="95" t="s">
        <v>596</v>
      </c>
      <c r="C274" s="175">
        <v>2.6</v>
      </c>
      <c r="D274" s="90">
        <f>'10'!C274</f>
        <v>315</v>
      </c>
      <c r="E274" s="90">
        <f>'10'!D274</f>
        <v>165</v>
      </c>
      <c r="F274" s="90">
        <f>'10'!E274</f>
        <v>480</v>
      </c>
      <c r="G274" s="55">
        <f>'5'!M274</f>
        <v>129</v>
      </c>
      <c r="H274" s="66">
        <f t="shared" si="29"/>
        <v>0.26874999999999999</v>
      </c>
      <c r="I274" s="55">
        <f>'6'!H274</f>
        <v>18</v>
      </c>
      <c r="J274" s="66">
        <f t="shared" si="30"/>
        <v>3.7499999999999999E-2</v>
      </c>
      <c r="K274" s="16">
        <f>'7'!F274</f>
        <v>0</v>
      </c>
      <c r="L274" s="66">
        <f t="shared" si="31"/>
        <v>0</v>
      </c>
      <c r="M274" s="55">
        <f>'8'!M274</f>
        <v>66</v>
      </c>
      <c r="N274" s="66">
        <f t="shared" si="32"/>
        <v>0.13750000000000001</v>
      </c>
      <c r="O274" s="55">
        <f>'9'!O274+'9'!P274</f>
        <v>13</v>
      </c>
      <c r="P274" s="66">
        <f t="shared" si="33"/>
        <v>2.7083333333333334E-2</v>
      </c>
      <c r="Q274" s="55">
        <f t="shared" si="34"/>
        <v>226</v>
      </c>
      <c r="R274" s="66">
        <f t="shared" si="35"/>
        <v>0.47083333333333333</v>
      </c>
    </row>
    <row r="275" spans="1:18" s="4" customFormat="1" ht="11.25" x14ac:dyDescent="0.2">
      <c r="A275" s="72" t="s">
        <v>299</v>
      </c>
      <c r="B275" s="95" t="s">
        <v>579</v>
      </c>
      <c r="C275" s="175">
        <v>2.5333333333333332</v>
      </c>
      <c r="D275" s="90">
        <f>'10'!C275</f>
        <v>243</v>
      </c>
      <c r="E275" s="90">
        <f>'10'!D275</f>
        <v>126</v>
      </c>
      <c r="F275" s="90">
        <f>'10'!E275</f>
        <v>369</v>
      </c>
      <c r="G275" s="55">
        <f>'5'!M275</f>
        <v>20</v>
      </c>
      <c r="H275" s="66">
        <f t="shared" si="29"/>
        <v>5.4200542005420058E-2</v>
      </c>
      <c r="I275" s="55">
        <f>'6'!H275</f>
        <v>19</v>
      </c>
      <c r="J275" s="66">
        <f t="shared" si="30"/>
        <v>5.1490514905149054E-2</v>
      </c>
      <c r="K275" s="16">
        <f>'7'!F275</f>
        <v>0</v>
      </c>
      <c r="L275" s="66">
        <f t="shared" si="31"/>
        <v>0</v>
      </c>
      <c r="M275" s="55">
        <f>'8'!M275</f>
        <v>38</v>
      </c>
      <c r="N275" s="66">
        <f t="shared" si="32"/>
        <v>0.10298102981029811</v>
      </c>
      <c r="O275" s="55">
        <f>'9'!O275+'9'!P275</f>
        <v>0</v>
      </c>
      <c r="P275" s="66">
        <f t="shared" si="33"/>
        <v>0</v>
      </c>
      <c r="Q275" s="55">
        <f t="shared" si="34"/>
        <v>77</v>
      </c>
      <c r="R275" s="66">
        <f t="shared" si="35"/>
        <v>0.20867208672086721</v>
      </c>
    </row>
    <row r="276" spans="1:18" s="4" customFormat="1" ht="11.25" x14ac:dyDescent="0.2">
      <c r="A276" s="71" t="s">
        <v>300</v>
      </c>
      <c r="B276" s="98" t="s">
        <v>538</v>
      </c>
      <c r="C276" s="177">
        <v>2</v>
      </c>
      <c r="D276" s="90">
        <f>'10'!C276</f>
        <v>788</v>
      </c>
      <c r="E276" s="90">
        <f>'10'!D276</f>
        <v>512</v>
      </c>
      <c r="F276" s="90">
        <f>'10'!E276</f>
        <v>1300</v>
      </c>
      <c r="G276" s="55">
        <f>'5'!M276</f>
        <v>0</v>
      </c>
      <c r="H276" s="66">
        <f t="shared" si="29"/>
        <v>0</v>
      </c>
      <c r="I276" s="55">
        <f>'6'!H276</f>
        <v>0</v>
      </c>
      <c r="J276" s="66">
        <f t="shared" si="30"/>
        <v>0</v>
      </c>
      <c r="K276" s="16">
        <f>'7'!F276</f>
        <v>0</v>
      </c>
      <c r="L276" s="66">
        <f t="shared" si="31"/>
        <v>0</v>
      </c>
      <c r="M276" s="55">
        <f>'8'!M276</f>
        <v>249</v>
      </c>
      <c r="N276" s="66">
        <f t="shared" si="32"/>
        <v>0.19153846153846155</v>
      </c>
      <c r="O276" s="55">
        <f>'9'!O276+'9'!P276</f>
        <v>42</v>
      </c>
      <c r="P276" s="66">
        <f t="shared" si="33"/>
        <v>3.2307692307692308E-2</v>
      </c>
      <c r="Q276" s="55">
        <f t="shared" si="34"/>
        <v>291</v>
      </c>
      <c r="R276" s="66">
        <f t="shared" si="35"/>
        <v>0.22384615384615383</v>
      </c>
    </row>
    <row r="277" spans="1:18" s="4" customFormat="1" ht="11.25" x14ac:dyDescent="0.2">
      <c r="A277" s="72" t="s">
        <v>301</v>
      </c>
      <c r="B277" s="95" t="s">
        <v>551</v>
      </c>
      <c r="C277" s="175">
        <v>2.8</v>
      </c>
      <c r="D277" s="90">
        <f>'10'!C277</f>
        <v>919</v>
      </c>
      <c r="E277" s="90">
        <f>'10'!D277</f>
        <v>636</v>
      </c>
      <c r="F277" s="90">
        <f>'10'!E277</f>
        <v>1555</v>
      </c>
      <c r="G277" s="55">
        <f>'5'!M277</f>
        <v>34</v>
      </c>
      <c r="H277" s="66">
        <f t="shared" si="29"/>
        <v>2.1864951768488745E-2</v>
      </c>
      <c r="I277" s="55">
        <f>'6'!H277</f>
        <v>0</v>
      </c>
      <c r="J277" s="66">
        <f t="shared" si="30"/>
        <v>0</v>
      </c>
      <c r="K277" s="16">
        <f>'7'!F277</f>
        <v>0</v>
      </c>
      <c r="L277" s="66">
        <f t="shared" si="31"/>
        <v>0</v>
      </c>
      <c r="M277" s="55">
        <f>'8'!M277</f>
        <v>225</v>
      </c>
      <c r="N277" s="66">
        <f t="shared" si="32"/>
        <v>0.14469453376205788</v>
      </c>
      <c r="O277" s="55">
        <f>'9'!O277+'9'!P277</f>
        <v>218</v>
      </c>
      <c r="P277" s="66">
        <f t="shared" si="33"/>
        <v>0.14019292604501607</v>
      </c>
      <c r="Q277" s="55">
        <f t="shared" si="34"/>
        <v>477</v>
      </c>
      <c r="R277" s="66">
        <f t="shared" si="35"/>
        <v>0.30675241157556271</v>
      </c>
    </row>
    <row r="278" spans="1:18" s="4" customFormat="1" ht="11.25" x14ac:dyDescent="0.2">
      <c r="A278" s="72" t="s">
        <v>302</v>
      </c>
      <c r="B278" s="95" t="s">
        <v>554</v>
      </c>
      <c r="C278" s="175">
        <v>2.5333333333333332</v>
      </c>
      <c r="D278" s="90">
        <f>'10'!C278</f>
        <v>230</v>
      </c>
      <c r="E278" s="90">
        <f>'10'!D278</f>
        <v>159</v>
      </c>
      <c r="F278" s="90">
        <f>'10'!E278</f>
        <v>389</v>
      </c>
      <c r="G278" s="55">
        <f>'5'!M278</f>
        <v>0</v>
      </c>
      <c r="H278" s="66">
        <f t="shared" si="29"/>
        <v>0</v>
      </c>
      <c r="I278" s="55">
        <f>'6'!H278</f>
        <v>0</v>
      </c>
      <c r="J278" s="66">
        <f t="shared" si="30"/>
        <v>0</v>
      </c>
      <c r="K278" s="16">
        <f>'7'!F278</f>
        <v>0</v>
      </c>
      <c r="L278" s="66">
        <f t="shared" si="31"/>
        <v>0</v>
      </c>
      <c r="M278" s="55">
        <f>'8'!M278</f>
        <v>41</v>
      </c>
      <c r="N278" s="66">
        <f t="shared" si="32"/>
        <v>0.10539845758354756</v>
      </c>
      <c r="O278" s="55">
        <f>'9'!O278+'9'!P278</f>
        <v>133</v>
      </c>
      <c r="P278" s="66">
        <f t="shared" si="33"/>
        <v>0.34190231362467866</v>
      </c>
      <c r="Q278" s="55">
        <f t="shared" si="34"/>
        <v>174</v>
      </c>
      <c r="R278" s="66">
        <f t="shared" si="35"/>
        <v>0.4473007712082262</v>
      </c>
    </row>
    <row r="279" spans="1:18" s="4" customFormat="1" ht="11.25" x14ac:dyDescent="0.2">
      <c r="A279" s="71" t="s">
        <v>303</v>
      </c>
      <c r="B279" s="98" t="s">
        <v>539</v>
      </c>
      <c r="C279" s="177">
        <v>2.2000000000000002</v>
      </c>
      <c r="D279" s="90">
        <f>'10'!C279</f>
        <v>854</v>
      </c>
      <c r="E279" s="90">
        <f>'10'!D279</f>
        <v>593</v>
      </c>
      <c r="F279" s="90">
        <f>'10'!E279</f>
        <v>1447</v>
      </c>
      <c r="G279" s="55">
        <f>'5'!M279</f>
        <v>0</v>
      </c>
      <c r="H279" s="66">
        <f t="shared" si="29"/>
        <v>0</v>
      </c>
      <c r="I279" s="55">
        <f>'6'!H279</f>
        <v>0</v>
      </c>
      <c r="J279" s="66">
        <f t="shared" si="30"/>
        <v>0</v>
      </c>
      <c r="K279" s="16">
        <f>'7'!F279</f>
        <v>0</v>
      </c>
      <c r="L279" s="66">
        <f t="shared" si="31"/>
        <v>0</v>
      </c>
      <c r="M279" s="55">
        <f>'8'!M279</f>
        <v>214</v>
      </c>
      <c r="N279" s="66">
        <f t="shared" si="32"/>
        <v>0.14789219073946094</v>
      </c>
      <c r="O279" s="55">
        <f>'9'!O279+'9'!P279</f>
        <v>229</v>
      </c>
      <c r="P279" s="66">
        <f t="shared" si="33"/>
        <v>0.15825846579129232</v>
      </c>
      <c r="Q279" s="55">
        <f t="shared" si="34"/>
        <v>443</v>
      </c>
      <c r="R279" s="66">
        <f t="shared" si="35"/>
        <v>0.3061506565307533</v>
      </c>
    </row>
    <row r="280" spans="1:18" s="4" customFormat="1" ht="11.25" x14ac:dyDescent="0.2">
      <c r="A280" s="69" t="s">
        <v>304</v>
      </c>
      <c r="B280" s="96" t="s">
        <v>572</v>
      </c>
      <c r="C280" s="176">
        <v>1.2</v>
      </c>
      <c r="D280" s="90">
        <f>'10'!C280</f>
        <v>2500</v>
      </c>
      <c r="E280" s="90">
        <f>'10'!D280</f>
        <v>1369</v>
      </c>
      <c r="F280" s="90">
        <f>'10'!E280</f>
        <v>3869</v>
      </c>
      <c r="G280" s="55">
        <f>'5'!M280</f>
        <v>131</v>
      </c>
      <c r="H280" s="66">
        <f t="shared" si="29"/>
        <v>3.3858878263117086E-2</v>
      </c>
      <c r="I280" s="55">
        <f>'6'!H280</f>
        <v>82</v>
      </c>
      <c r="J280" s="66">
        <f t="shared" si="30"/>
        <v>2.1194107004393899E-2</v>
      </c>
      <c r="K280" s="16">
        <f>'7'!F280</f>
        <v>0</v>
      </c>
      <c r="L280" s="66">
        <f t="shared" si="31"/>
        <v>0</v>
      </c>
      <c r="M280" s="55">
        <f>'8'!M280</f>
        <v>551</v>
      </c>
      <c r="N280" s="66">
        <f t="shared" si="32"/>
        <v>0.14241406048074437</v>
      </c>
      <c r="O280" s="55">
        <f>'9'!O280+'9'!P280</f>
        <v>696</v>
      </c>
      <c r="P280" s="66">
        <f t="shared" si="33"/>
        <v>0.17989144481778238</v>
      </c>
      <c r="Q280" s="55">
        <f t="shared" si="34"/>
        <v>1460</v>
      </c>
      <c r="R280" s="66">
        <f t="shared" si="35"/>
        <v>0.37735849056603776</v>
      </c>
    </row>
    <row r="281" spans="1:18" s="4" customFormat="1" ht="11.25" x14ac:dyDescent="0.2">
      <c r="A281" s="72" t="s">
        <v>305</v>
      </c>
      <c r="B281" s="95" t="s">
        <v>548</v>
      </c>
      <c r="C281" s="175">
        <v>2.7333333333333334</v>
      </c>
      <c r="D281" s="90">
        <f>'10'!C281</f>
        <v>200</v>
      </c>
      <c r="E281" s="90">
        <f>'10'!D281</f>
        <v>142</v>
      </c>
      <c r="F281" s="90">
        <f>'10'!E281</f>
        <v>342</v>
      </c>
      <c r="G281" s="55">
        <f>'5'!M281</f>
        <v>13</v>
      </c>
      <c r="H281" s="66">
        <f t="shared" si="29"/>
        <v>3.8011695906432746E-2</v>
      </c>
      <c r="I281" s="55">
        <f>'6'!H281</f>
        <v>11</v>
      </c>
      <c r="J281" s="66">
        <f t="shared" si="30"/>
        <v>3.2163742690058478E-2</v>
      </c>
      <c r="K281" s="16">
        <f>'7'!F281</f>
        <v>0</v>
      </c>
      <c r="L281" s="66">
        <f t="shared" si="31"/>
        <v>0</v>
      </c>
      <c r="M281" s="55">
        <f>'8'!M281</f>
        <v>47</v>
      </c>
      <c r="N281" s="66">
        <f t="shared" si="32"/>
        <v>0.13742690058479531</v>
      </c>
      <c r="O281" s="55">
        <f>'9'!O281+'9'!P281</f>
        <v>60</v>
      </c>
      <c r="P281" s="66">
        <f t="shared" si="33"/>
        <v>0.17543859649122806</v>
      </c>
      <c r="Q281" s="55">
        <f t="shared" si="34"/>
        <v>131</v>
      </c>
      <c r="R281" s="66">
        <f t="shared" si="35"/>
        <v>0.38304093567251463</v>
      </c>
    </row>
    <row r="282" spans="1:18" s="4" customFormat="1" ht="11.25" x14ac:dyDescent="0.2">
      <c r="A282" s="71" t="s">
        <v>306</v>
      </c>
      <c r="B282" s="98" t="s">
        <v>564</v>
      </c>
      <c r="C282" s="177">
        <v>2.0666666666666669</v>
      </c>
      <c r="D282" s="90">
        <f>'10'!C282</f>
        <v>394</v>
      </c>
      <c r="E282" s="90">
        <f>'10'!D282</f>
        <v>238</v>
      </c>
      <c r="F282" s="90">
        <f>'10'!E282</f>
        <v>632</v>
      </c>
      <c r="G282" s="55">
        <f>'5'!M282</f>
        <v>108</v>
      </c>
      <c r="H282" s="66">
        <f t="shared" si="29"/>
        <v>0.17088607594936708</v>
      </c>
      <c r="I282" s="55">
        <f>'6'!H282</f>
        <v>0</v>
      </c>
      <c r="J282" s="66">
        <f t="shared" si="30"/>
        <v>0</v>
      </c>
      <c r="K282" s="16">
        <f>'7'!F282</f>
        <v>0</v>
      </c>
      <c r="L282" s="66">
        <f t="shared" si="31"/>
        <v>0</v>
      </c>
      <c r="M282" s="55">
        <f>'8'!M282</f>
        <v>82</v>
      </c>
      <c r="N282" s="66">
        <f t="shared" si="32"/>
        <v>0.12974683544303797</v>
      </c>
      <c r="O282" s="55">
        <f>'9'!O282+'9'!P282</f>
        <v>101</v>
      </c>
      <c r="P282" s="66">
        <f t="shared" si="33"/>
        <v>0.15981012658227847</v>
      </c>
      <c r="Q282" s="55">
        <f t="shared" si="34"/>
        <v>291</v>
      </c>
      <c r="R282" s="66">
        <f t="shared" si="35"/>
        <v>0.46044303797468356</v>
      </c>
    </row>
    <row r="283" spans="1:18" s="4" customFormat="1" ht="11.25" x14ac:dyDescent="0.2">
      <c r="A283" s="72" t="s">
        <v>307</v>
      </c>
      <c r="B283" s="95" t="s">
        <v>548</v>
      </c>
      <c r="C283" s="175">
        <v>2.7333333333333334</v>
      </c>
      <c r="D283" s="90">
        <f>'10'!C283</f>
        <v>890</v>
      </c>
      <c r="E283" s="90">
        <f>'10'!D283</f>
        <v>509</v>
      </c>
      <c r="F283" s="90">
        <f>'10'!E283</f>
        <v>1399</v>
      </c>
      <c r="G283" s="55">
        <f>'5'!M283</f>
        <v>453</v>
      </c>
      <c r="H283" s="66">
        <f t="shared" si="29"/>
        <v>0.32380271622587564</v>
      </c>
      <c r="I283" s="55">
        <f>'6'!H283</f>
        <v>87</v>
      </c>
      <c r="J283" s="66">
        <f t="shared" si="30"/>
        <v>6.2187276626161546E-2</v>
      </c>
      <c r="K283" s="16">
        <f>'7'!F283</f>
        <v>94</v>
      </c>
      <c r="L283" s="66">
        <f t="shared" si="31"/>
        <v>6.7190850607576846E-2</v>
      </c>
      <c r="M283" s="55">
        <f>'8'!M283</f>
        <v>214</v>
      </c>
      <c r="N283" s="66">
        <f t="shared" si="32"/>
        <v>0.15296640457469621</v>
      </c>
      <c r="O283" s="55">
        <f>'9'!O283+'9'!P283</f>
        <v>226</v>
      </c>
      <c r="P283" s="66">
        <f t="shared" si="33"/>
        <v>0.16154395997140814</v>
      </c>
      <c r="Q283" s="55">
        <f t="shared" si="34"/>
        <v>1074</v>
      </c>
      <c r="R283" s="66">
        <f t="shared" si="35"/>
        <v>0.76769120800571833</v>
      </c>
    </row>
    <row r="284" spans="1:18" s="4" customFormat="1" ht="11.25" x14ac:dyDescent="0.2">
      <c r="A284" s="69" t="s">
        <v>308</v>
      </c>
      <c r="B284" s="96" t="s">
        <v>572</v>
      </c>
      <c r="C284" s="176">
        <v>1.2</v>
      </c>
      <c r="D284" s="90">
        <f>'10'!C284</f>
        <v>187</v>
      </c>
      <c r="E284" s="90">
        <f>'10'!D284</f>
        <v>142</v>
      </c>
      <c r="F284" s="90">
        <f>'10'!E284</f>
        <v>329</v>
      </c>
      <c r="G284" s="55">
        <f>'5'!M284</f>
        <v>0</v>
      </c>
      <c r="H284" s="66">
        <f t="shared" si="29"/>
        <v>0</v>
      </c>
      <c r="I284" s="55">
        <f>'6'!H284</f>
        <v>0</v>
      </c>
      <c r="J284" s="66">
        <f t="shared" si="30"/>
        <v>0</v>
      </c>
      <c r="K284" s="16">
        <f>'7'!F284</f>
        <v>0</v>
      </c>
      <c r="L284" s="66">
        <f t="shared" si="31"/>
        <v>0</v>
      </c>
      <c r="M284" s="55">
        <f>'8'!M284</f>
        <v>70</v>
      </c>
      <c r="N284" s="66">
        <f t="shared" si="32"/>
        <v>0.21276595744680851</v>
      </c>
      <c r="O284" s="55">
        <f>'9'!O284+'9'!P284</f>
        <v>31</v>
      </c>
      <c r="P284" s="66">
        <f t="shared" si="33"/>
        <v>9.4224924012158054E-2</v>
      </c>
      <c r="Q284" s="55">
        <f t="shared" si="34"/>
        <v>101</v>
      </c>
      <c r="R284" s="66">
        <f t="shared" si="35"/>
        <v>0.30699088145896658</v>
      </c>
    </row>
    <row r="285" spans="1:18" s="4" customFormat="1" ht="11.25" x14ac:dyDescent="0.2">
      <c r="A285" s="69" t="s">
        <v>309</v>
      </c>
      <c r="B285" s="96" t="s">
        <v>571</v>
      </c>
      <c r="C285" s="176">
        <v>1.4666666666666666</v>
      </c>
      <c r="D285" s="90">
        <f>'10'!C285</f>
        <v>621</v>
      </c>
      <c r="E285" s="90">
        <f>'10'!D285</f>
        <v>376</v>
      </c>
      <c r="F285" s="90">
        <f>'10'!E285</f>
        <v>997</v>
      </c>
      <c r="G285" s="55">
        <f>'5'!M285</f>
        <v>105</v>
      </c>
      <c r="H285" s="66">
        <f t="shared" si="29"/>
        <v>0.10531594784353059</v>
      </c>
      <c r="I285" s="55">
        <f>'6'!H285</f>
        <v>42</v>
      </c>
      <c r="J285" s="66">
        <f t="shared" si="30"/>
        <v>4.212637913741224E-2</v>
      </c>
      <c r="K285" s="16">
        <f>'7'!F285</f>
        <v>0</v>
      </c>
      <c r="L285" s="66">
        <f t="shared" si="31"/>
        <v>0</v>
      </c>
      <c r="M285" s="55">
        <f>'8'!M285</f>
        <v>170</v>
      </c>
      <c r="N285" s="66">
        <f t="shared" si="32"/>
        <v>0.17051153460381144</v>
      </c>
      <c r="O285" s="55">
        <f>'9'!O285+'9'!P285</f>
        <v>162</v>
      </c>
      <c r="P285" s="66">
        <f t="shared" si="33"/>
        <v>0.1624874623871615</v>
      </c>
      <c r="Q285" s="55">
        <f t="shared" si="34"/>
        <v>479</v>
      </c>
      <c r="R285" s="66">
        <f t="shared" si="35"/>
        <v>0.48044132397191575</v>
      </c>
    </row>
    <row r="286" spans="1:18" s="4" customFormat="1" ht="11.25" x14ac:dyDescent="0.2">
      <c r="A286" s="72" t="s">
        <v>310</v>
      </c>
      <c r="B286" s="95" t="s">
        <v>595</v>
      </c>
      <c r="C286" s="175">
        <v>2.4666666666666668</v>
      </c>
      <c r="D286" s="90">
        <f>'10'!C286</f>
        <v>255</v>
      </c>
      <c r="E286" s="90">
        <f>'10'!D286</f>
        <v>190</v>
      </c>
      <c r="F286" s="90">
        <f>'10'!E286</f>
        <v>445</v>
      </c>
      <c r="G286" s="55">
        <f>'5'!M286</f>
        <v>11</v>
      </c>
      <c r="H286" s="66">
        <f t="shared" si="29"/>
        <v>2.4719101123595506E-2</v>
      </c>
      <c r="I286" s="55">
        <f>'6'!H286</f>
        <v>0</v>
      </c>
      <c r="J286" s="66">
        <f t="shared" si="30"/>
        <v>0</v>
      </c>
      <c r="K286" s="16">
        <f>'7'!F286</f>
        <v>0</v>
      </c>
      <c r="L286" s="66">
        <f t="shared" si="31"/>
        <v>0</v>
      </c>
      <c r="M286" s="55">
        <f>'8'!M286</f>
        <v>44</v>
      </c>
      <c r="N286" s="66">
        <f t="shared" si="32"/>
        <v>9.8876404494382023E-2</v>
      </c>
      <c r="O286" s="55">
        <f>'9'!O286+'9'!P286</f>
        <v>37</v>
      </c>
      <c r="P286" s="66">
        <f t="shared" si="33"/>
        <v>8.3146067415730343E-2</v>
      </c>
      <c r="Q286" s="55">
        <f t="shared" si="34"/>
        <v>92</v>
      </c>
      <c r="R286" s="66">
        <f t="shared" si="35"/>
        <v>0.20674157303370785</v>
      </c>
    </row>
    <row r="287" spans="1:18" s="4" customFormat="1" ht="11.25" x14ac:dyDescent="0.2">
      <c r="A287" s="69" t="s">
        <v>311</v>
      </c>
      <c r="B287" s="96" t="s">
        <v>549</v>
      </c>
      <c r="C287" s="176">
        <v>1.2666666666666666</v>
      </c>
      <c r="D287" s="90">
        <f>'10'!C287</f>
        <v>2428</v>
      </c>
      <c r="E287" s="90">
        <f>'10'!D287</f>
        <v>1755</v>
      </c>
      <c r="F287" s="90">
        <f>'10'!E287</f>
        <v>4183</v>
      </c>
      <c r="G287" s="55">
        <f>'5'!M287</f>
        <v>368</v>
      </c>
      <c r="H287" s="66">
        <f t="shared" si="29"/>
        <v>8.7975137461152278E-2</v>
      </c>
      <c r="I287" s="55">
        <f>'6'!H287</f>
        <v>196</v>
      </c>
      <c r="J287" s="66">
        <f t="shared" si="30"/>
        <v>4.6856323213005022E-2</v>
      </c>
      <c r="K287" s="16">
        <f>'7'!F287</f>
        <v>0</v>
      </c>
      <c r="L287" s="66">
        <f t="shared" si="31"/>
        <v>0</v>
      </c>
      <c r="M287" s="55">
        <f>'8'!M287</f>
        <v>586</v>
      </c>
      <c r="N287" s="66">
        <f t="shared" si="32"/>
        <v>0.14009084389194359</v>
      </c>
      <c r="O287" s="55">
        <f>'9'!O287+'9'!P287</f>
        <v>869</v>
      </c>
      <c r="P287" s="66">
        <f t="shared" si="33"/>
        <v>0.20774563710255797</v>
      </c>
      <c r="Q287" s="55">
        <f t="shared" si="34"/>
        <v>2019</v>
      </c>
      <c r="R287" s="66">
        <f t="shared" si="35"/>
        <v>0.48266794166865884</v>
      </c>
    </row>
    <row r="288" spans="1:18" s="4" customFormat="1" ht="11.25" x14ac:dyDescent="0.2">
      <c r="A288" s="71" t="s">
        <v>312</v>
      </c>
      <c r="B288" s="98" t="s">
        <v>538</v>
      </c>
      <c r="C288" s="177">
        <v>2</v>
      </c>
      <c r="D288" s="90">
        <f>'10'!C288</f>
        <v>1832</v>
      </c>
      <c r="E288" s="90">
        <f>'10'!D288</f>
        <v>1152</v>
      </c>
      <c r="F288" s="90">
        <f>'10'!E288</f>
        <v>2984</v>
      </c>
      <c r="G288" s="55">
        <f>'5'!M288</f>
        <v>0</v>
      </c>
      <c r="H288" s="66">
        <f t="shared" si="29"/>
        <v>0</v>
      </c>
      <c r="I288" s="55">
        <f>'6'!H288</f>
        <v>0</v>
      </c>
      <c r="J288" s="66">
        <f t="shared" si="30"/>
        <v>0</v>
      </c>
      <c r="K288" s="16">
        <f>'7'!F288</f>
        <v>0</v>
      </c>
      <c r="L288" s="66">
        <f t="shared" si="31"/>
        <v>0</v>
      </c>
      <c r="M288" s="55">
        <f>'8'!M288</f>
        <v>371</v>
      </c>
      <c r="N288" s="66">
        <f t="shared" si="32"/>
        <v>0.12432975871313673</v>
      </c>
      <c r="O288" s="55">
        <f>'9'!O288+'9'!P288</f>
        <v>453</v>
      </c>
      <c r="P288" s="66">
        <f t="shared" si="33"/>
        <v>0.15180965147453082</v>
      </c>
      <c r="Q288" s="55">
        <f t="shared" si="34"/>
        <v>824</v>
      </c>
      <c r="R288" s="66">
        <f t="shared" si="35"/>
        <v>0.27613941018766758</v>
      </c>
    </row>
    <row r="289" spans="1:18" s="4" customFormat="1" ht="11.25" x14ac:dyDescent="0.2">
      <c r="A289" s="72" t="s">
        <v>313</v>
      </c>
      <c r="B289" s="95" t="s">
        <v>563</v>
      </c>
      <c r="C289" s="175">
        <v>2.6666666666666665</v>
      </c>
      <c r="D289" s="90">
        <f>'10'!C289</f>
        <v>194</v>
      </c>
      <c r="E289" s="90">
        <f>'10'!D289</f>
        <v>116</v>
      </c>
      <c r="F289" s="90">
        <f>'10'!E289</f>
        <v>310</v>
      </c>
      <c r="G289" s="55">
        <f>'5'!M289</f>
        <v>0</v>
      </c>
      <c r="H289" s="66">
        <f t="shared" si="29"/>
        <v>0</v>
      </c>
      <c r="I289" s="55">
        <f>'6'!H289</f>
        <v>28</v>
      </c>
      <c r="J289" s="66">
        <f t="shared" si="30"/>
        <v>9.0322580645161285E-2</v>
      </c>
      <c r="K289" s="16">
        <f>'7'!F289</f>
        <v>37</v>
      </c>
      <c r="L289" s="66">
        <f t="shared" si="31"/>
        <v>0.11935483870967742</v>
      </c>
      <c r="M289" s="55">
        <f>'8'!M289</f>
        <v>29</v>
      </c>
      <c r="N289" s="66">
        <f t="shared" si="32"/>
        <v>9.3548387096774197E-2</v>
      </c>
      <c r="O289" s="55">
        <f>'9'!O289+'9'!P289</f>
        <v>31</v>
      </c>
      <c r="P289" s="66">
        <f t="shared" si="33"/>
        <v>0.1</v>
      </c>
      <c r="Q289" s="55">
        <f t="shared" si="34"/>
        <v>125</v>
      </c>
      <c r="R289" s="66">
        <f t="shared" si="35"/>
        <v>0.40322580645161288</v>
      </c>
    </row>
    <row r="290" spans="1:18" s="4" customFormat="1" ht="11.25" x14ac:dyDescent="0.2">
      <c r="A290" s="70" t="s">
        <v>314</v>
      </c>
      <c r="B290" s="97" t="s">
        <v>542</v>
      </c>
      <c r="C290" s="178">
        <v>3.4</v>
      </c>
      <c r="D290" s="90">
        <f>'10'!C290</f>
        <v>244</v>
      </c>
      <c r="E290" s="90">
        <f>'10'!D290</f>
        <v>215</v>
      </c>
      <c r="F290" s="90">
        <f>'10'!E290</f>
        <v>459</v>
      </c>
      <c r="G290" s="55">
        <f>'5'!M290</f>
        <v>36</v>
      </c>
      <c r="H290" s="66">
        <f t="shared" si="29"/>
        <v>7.8431372549019607E-2</v>
      </c>
      <c r="I290" s="55">
        <f>'6'!H290</f>
        <v>16</v>
      </c>
      <c r="J290" s="66">
        <f t="shared" si="30"/>
        <v>3.4858387799564274E-2</v>
      </c>
      <c r="K290" s="16">
        <f>'7'!F290</f>
        <v>0</v>
      </c>
      <c r="L290" s="66">
        <f t="shared" si="31"/>
        <v>0</v>
      </c>
      <c r="M290" s="55">
        <f>'8'!M290</f>
        <v>134</v>
      </c>
      <c r="N290" s="66">
        <f t="shared" si="32"/>
        <v>0.29193899782135074</v>
      </c>
      <c r="O290" s="55">
        <f>'9'!O290+'9'!P290</f>
        <v>63</v>
      </c>
      <c r="P290" s="66">
        <f t="shared" si="33"/>
        <v>0.13725490196078433</v>
      </c>
      <c r="Q290" s="55">
        <f t="shared" si="34"/>
        <v>249</v>
      </c>
      <c r="R290" s="66">
        <f t="shared" si="35"/>
        <v>0.54248366013071891</v>
      </c>
    </row>
    <row r="291" spans="1:18" s="4" customFormat="1" ht="11.25" x14ac:dyDescent="0.2">
      <c r="A291" s="71" t="s">
        <v>315</v>
      </c>
      <c r="B291" s="98" t="s">
        <v>538</v>
      </c>
      <c r="C291" s="177">
        <v>2</v>
      </c>
      <c r="D291" s="90">
        <f>'10'!C291</f>
        <v>1362</v>
      </c>
      <c r="E291" s="90">
        <f>'10'!D291</f>
        <v>908</v>
      </c>
      <c r="F291" s="90">
        <f>'10'!E291</f>
        <v>2270</v>
      </c>
      <c r="G291" s="55">
        <f>'5'!M291</f>
        <v>0</v>
      </c>
      <c r="H291" s="66">
        <f t="shared" si="29"/>
        <v>0</v>
      </c>
      <c r="I291" s="55">
        <f>'6'!H291</f>
        <v>0</v>
      </c>
      <c r="J291" s="66">
        <f t="shared" si="30"/>
        <v>0</v>
      </c>
      <c r="K291" s="16">
        <f>'7'!F291</f>
        <v>0</v>
      </c>
      <c r="L291" s="66">
        <f t="shared" si="31"/>
        <v>0</v>
      </c>
      <c r="M291" s="55">
        <f>'8'!M291</f>
        <v>279</v>
      </c>
      <c r="N291" s="66">
        <f t="shared" si="32"/>
        <v>0.12290748898678414</v>
      </c>
      <c r="O291" s="55">
        <f>'9'!O291+'9'!P291</f>
        <v>314</v>
      </c>
      <c r="P291" s="66">
        <f t="shared" si="33"/>
        <v>0.13832599118942732</v>
      </c>
      <c r="Q291" s="55">
        <f t="shared" si="34"/>
        <v>593</v>
      </c>
      <c r="R291" s="66">
        <f t="shared" si="35"/>
        <v>0.26123348017621145</v>
      </c>
    </row>
    <row r="292" spans="1:18" s="4" customFormat="1" ht="11.25" x14ac:dyDescent="0.2">
      <c r="A292" s="69" t="s">
        <v>316</v>
      </c>
      <c r="B292" s="96" t="s">
        <v>549</v>
      </c>
      <c r="C292" s="176">
        <v>1.2666666666666666</v>
      </c>
      <c r="D292" s="90">
        <f>'10'!C292</f>
        <v>3270</v>
      </c>
      <c r="E292" s="90">
        <f>'10'!D292</f>
        <v>2410</v>
      </c>
      <c r="F292" s="90">
        <f>'10'!E292</f>
        <v>5680</v>
      </c>
      <c r="G292" s="55">
        <f>'5'!M292</f>
        <v>40</v>
      </c>
      <c r="H292" s="66">
        <f t="shared" si="29"/>
        <v>7.0422535211267607E-3</v>
      </c>
      <c r="I292" s="55">
        <f>'6'!H292</f>
        <v>36</v>
      </c>
      <c r="J292" s="66">
        <f t="shared" si="30"/>
        <v>6.3380281690140847E-3</v>
      </c>
      <c r="K292" s="16">
        <f>'7'!F292</f>
        <v>0</v>
      </c>
      <c r="L292" s="66">
        <f t="shared" si="31"/>
        <v>0</v>
      </c>
      <c r="M292" s="55">
        <f>'8'!M292</f>
        <v>739</v>
      </c>
      <c r="N292" s="66">
        <f t="shared" si="32"/>
        <v>0.13010563380281689</v>
      </c>
      <c r="O292" s="55">
        <f>'9'!O292+'9'!P292</f>
        <v>1065</v>
      </c>
      <c r="P292" s="66">
        <f t="shared" si="33"/>
        <v>0.1875</v>
      </c>
      <c r="Q292" s="55">
        <f t="shared" si="34"/>
        <v>1880</v>
      </c>
      <c r="R292" s="66">
        <f t="shared" si="35"/>
        <v>0.33098591549295775</v>
      </c>
    </row>
    <row r="293" spans="1:18" s="4" customFormat="1" ht="11.25" x14ac:dyDescent="0.2">
      <c r="A293" s="72" t="s">
        <v>317</v>
      </c>
      <c r="B293" s="95" t="s">
        <v>552</v>
      </c>
      <c r="C293" s="175">
        <v>3.0666666666666669</v>
      </c>
      <c r="D293" s="90">
        <f>'10'!C293</f>
        <v>551</v>
      </c>
      <c r="E293" s="90">
        <f>'10'!D293</f>
        <v>362</v>
      </c>
      <c r="F293" s="90">
        <f>'10'!E293</f>
        <v>913</v>
      </c>
      <c r="G293" s="55">
        <f>'5'!M293</f>
        <v>50</v>
      </c>
      <c r="H293" s="66">
        <f t="shared" si="29"/>
        <v>5.4764512595837894E-2</v>
      </c>
      <c r="I293" s="55">
        <f>'6'!H293</f>
        <v>30</v>
      </c>
      <c r="J293" s="66">
        <f t="shared" si="30"/>
        <v>3.2858707557502739E-2</v>
      </c>
      <c r="K293" s="16">
        <f>'7'!F293</f>
        <v>0</v>
      </c>
      <c r="L293" s="66">
        <f t="shared" si="31"/>
        <v>0</v>
      </c>
      <c r="M293" s="55">
        <f>'8'!M293</f>
        <v>117</v>
      </c>
      <c r="N293" s="66">
        <f t="shared" si="32"/>
        <v>0.12814895947426067</v>
      </c>
      <c r="O293" s="55">
        <f>'9'!O293+'9'!P293</f>
        <v>64</v>
      </c>
      <c r="P293" s="66">
        <f t="shared" si="33"/>
        <v>7.0098576122672507E-2</v>
      </c>
      <c r="Q293" s="55">
        <f t="shared" si="34"/>
        <v>261</v>
      </c>
      <c r="R293" s="66">
        <f t="shared" si="35"/>
        <v>0.28587075575027382</v>
      </c>
    </row>
    <row r="294" spans="1:18" s="4" customFormat="1" ht="11.25" x14ac:dyDescent="0.2">
      <c r="A294" s="70" t="s">
        <v>318</v>
      </c>
      <c r="B294" s="97" t="s">
        <v>578</v>
      </c>
      <c r="C294" s="178">
        <v>3.2</v>
      </c>
      <c r="D294" s="90">
        <f>'10'!C294</f>
        <v>431</v>
      </c>
      <c r="E294" s="90">
        <f>'10'!D294</f>
        <v>280</v>
      </c>
      <c r="F294" s="90">
        <f>'10'!E294</f>
        <v>711</v>
      </c>
      <c r="G294" s="55">
        <f>'5'!M294</f>
        <v>51</v>
      </c>
      <c r="H294" s="66">
        <f t="shared" si="29"/>
        <v>7.1729957805907171E-2</v>
      </c>
      <c r="I294" s="55">
        <f>'6'!H294</f>
        <v>29</v>
      </c>
      <c r="J294" s="66">
        <f t="shared" si="30"/>
        <v>4.0787623066104076E-2</v>
      </c>
      <c r="K294" s="16">
        <f>'7'!F294</f>
        <v>0</v>
      </c>
      <c r="L294" s="66">
        <f t="shared" si="31"/>
        <v>0</v>
      </c>
      <c r="M294" s="55">
        <f>'8'!M294</f>
        <v>117</v>
      </c>
      <c r="N294" s="66">
        <f t="shared" si="32"/>
        <v>0.16455696202531644</v>
      </c>
      <c r="O294" s="55">
        <f>'9'!O294+'9'!P294</f>
        <v>75</v>
      </c>
      <c r="P294" s="66">
        <f t="shared" si="33"/>
        <v>0.10548523206751055</v>
      </c>
      <c r="Q294" s="55">
        <f t="shared" si="34"/>
        <v>272</v>
      </c>
      <c r="R294" s="66">
        <f t="shared" si="35"/>
        <v>0.38255977496483823</v>
      </c>
    </row>
    <row r="295" spans="1:18" s="4" customFormat="1" ht="11.25" x14ac:dyDescent="0.2">
      <c r="A295" s="71" t="s">
        <v>319</v>
      </c>
      <c r="B295" s="98" t="s">
        <v>574</v>
      </c>
      <c r="C295" s="177">
        <v>1.9333333333333333</v>
      </c>
      <c r="D295" s="90">
        <f>'10'!C295</f>
        <v>307</v>
      </c>
      <c r="E295" s="90">
        <f>'10'!D295</f>
        <v>174</v>
      </c>
      <c r="F295" s="90">
        <f>'10'!E295</f>
        <v>481</v>
      </c>
      <c r="G295" s="55">
        <f>'5'!M295</f>
        <v>26</v>
      </c>
      <c r="H295" s="66">
        <f t="shared" si="29"/>
        <v>5.4054054054054057E-2</v>
      </c>
      <c r="I295" s="55">
        <f>'6'!H295</f>
        <v>0</v>
      </c>
      <c r="J295" s="66">
        <f t="shared" si="30"/>
        <v>0</v>
      </c>
      <c r="K295" s="16">
        <f>'7'!F295</f>
        <v>25</v>
      </c>
      <c r="L295" s="66">
        <f t="shared" si="31"/>
        <v>5.1975051975051978E-2</v>
      </c>
      <c r="M295" s="55">
        <f>'8'!M295</f>
        <v>61</v>
      </c>
      <c r="N295" s="66">
        <f t="shared" si="32"/>
        <v>0.12681912681912683</v>
      </c>
      <c r="O295" s="55">
        <f>'9'!O295+'9'!P295</f>
        <v>26</v>
      </c>
      <c r="P295" s="66">
        <f t="shared" si="33"/>
        <v>5.4054054054054057E-2</v>
      </c>
      <c r="Q295" s="55">
        <f t="shared" si="34"/>
        <v>138</v>
      </c>
      <c r="R295" s="66">
        <f t="shared" si="35"/>
        <v>0.28690228690228692</v>
      </c>
    </row>
    <row r="296" spans="1:18" s="4" customFormat="1" ht="11.25" x14ac:dyDescent="0.2">
      <c r="A296" s="71" t="s">
        <v>320</v>
      </c>
      <c r="B296" s="98" t="s">
        <v>539</v>
      </c>
      <c r="C296" s="177">
        <v>2.2000000000000002</v>
      </c>
      <c r="D296" s="90">
        <f>'10'!C296</f>
        <v>1273</v>
      </c>
      <c r="E296" s="90">
        <f>'10'!D296</f>
        <v>731</v>
      </c>
      <c r="F296" s="90">
        <f>'10'!E296</f>
        <v>2004</v>
      </c>
      <c r="G296" s="55">
        <f>'5'!M296</f>
        <v>21</v>
      </c>
      <c r="H296" s="66">
        <f t="shared" si="29"/>
        <v>1.0479041916167664E-2</v>
      </c>
      <c r="I296" s="55">
        <f>'6'!H296</f>
        <v>0</v>
      </c>
      <c r="J296" s="66">
        <f t="shared" si="30"/>
        <v>0</v>
      </c>
      <c r="K296" s="16">
        <f>'7'!F296</f>
        <v>21</v>
      </c>
      <c r="L296" s="66">
        <f t="shared" si="31"/>
        <v>1.0479041916167664E-2</v>
      </c>
      <c r="M296" s="55">
        <f>'8'!M296</f>
        <v>298</v>
      </c>
      <c r="N296" s="66">
        <f t="shared" si="32"/>
        <v>0.14870259481037923</v>
      </c>
      <c r="O296" s="55">
        <f>'9'!O296+'9'!P296</f>
        <v>264</v>
      </c>
      <c r="P296" s="66">
        <f t="shared" si="33"/>
        <v>0.1317365269461078</v>
      </c>
      <c r="Q296" s="55">
        <f t="shared" si="34"/>
        <v>604</v>
      </c>
      <c r="R296" s="66">
        <f t="shared" si="35"/>
        <v>0.30139720558882238</v>
      </c>
    </row>
    <row r="297" spans="1:18" s="4" customFormat="1" ht="11.25" x14ac:dyDescent="0.2">
      <c r="A297" s="72" t="s">
        <v>321</v>
      </c>
      <c r="B297" s="95" t="s">
        <v>567</v>
      </c>
      <c r="C297" s="175">
        <v>2.7333333333333334</v>
      </c>
      <c r="D297" s="90">
        <f>'10'!C297</f>
        <v>215</v>
      </c>
      <c r="E297" s="90">
        <f>'10'!D297</f>
        <v>184</v>
      </c>
      <c r="F297" s="90">
        <f>'10'!E297</f>
        <v>399</v>
      </c>
      <c r="G297" s="55">
        <f>'5'!M297</f>
        <v>18</v>
      </c>
      <c r="H297" s="66">
        <f t="shared" si="29"/>
        <v>4.5112781954887216E-2</v>
      </c>
      <c r="I297" s="55">
        <f>'6'!H297</f>
        <v>0</v>
      </c>
      <c r="J297" s="66">
        <f t="shared" si="30"/>
        <v>0</v>
      </c>
      <c r="K297" s="16">
        <f>'7'!F297</f>
        <v>0</v>
      </c>
      <c r="L297" s="66">
        <f t="shared" si="31"/>
        <v>0</v>
      </c>
      <c r="M297" s="55">
        <f>'8'!M297</f>
        <v>32</v>
      </c>
      <c r="N297" s="66">
        <f t="shared" si="32"/>
        <v>8.0200501253132828E-2</v>
      </c>
      <c r="O297" s="55">
        <f>'9'!O297+'9'!P297</f>
        <v>39</v>
      </c>
      <c r="P297" s="66">
        <f t="shared" si="33"/>
        <v>9.7744360902255634E-2</v>
      </c>
      <c r="Q297" s="55">
        <f t="shared" si="34"/>
        <v>89</v>
      </c>
      <c r="R297" s="66">
        <f t="shared" si="35"/>
        <v>0.22305764411027568</v>
      </c>
    </row>
    <row r="298" spans="1:18" s="4" customFormat="1" ht="11.25" x14ac:dyDescent="0.2">
      <c r="A298" s="71" t="s">
        <v>322</v>
      </c>
      <c r="B298" s="98" t="s">
        <v>555</v>
      </c>
      <c r="C298" s="177">
        <v>2.4</v>
      </c>
      <c r="D298" s="90">
        <f>'10'!C298</f>
        <v>899</v>
      </c>
      <c r="E298" s="90">
        <f>'10'!D298</f>
        <v>527</v>
      </c>
      <c r="F298" s="90">
        <f>'10'!E298</f>
        <v>1426</v>
      </c>
      <c r="G298" s="55">
        <f>'5'!M298</f>
        <v>19</v>
      </c>
      <c r="H298" s="66">
        <f t="shared" si="29"/>
        <v>1.3323983169705469E-2</v>
      </c>
      <c r="I298" s="55">
        <f>'6'!H298</f>
        <v>0</v>
      </c>
      <c r="J298" s="66">
        <f t="shared" si="30"/>
        <v>0</v>
      </c>
      <c r="K298" s="16">
        <f>'7'!F298</f>
        <v>0</v>
      </c>
      <c r="L298" s="66">
        <f t="shared" si="31"/>
        <v>0</v>
      </c>
      <c r="M298" s="55">
        <f>'8'!M298</f>
        <v>196</v>
      </c>
      <c r="N298" s="66">
        <f t="shared" si="32"/>
        <v>0.13744740532959326</v>
      </c>
      <c r="O298" s="55">
        <f>'9'!O298+'9'!P298</f>
        <v>155</v>
      </c>
      <c r="P298" s="66">
        <f t="shared" si="33"/>
        <v>0.10869565217391304</v>
      </c>
      <c r="Q298" s="55">
        <f t="shared" si="34"/>
        <v>370</v>
      </c>
      <c r="R298" s="66">
        <f t="shared" si="35"/>
        <v>0.2594670406732118</v>
      </c>
    </row>
    <row r="299" spans="1:18" s="4" customFormat="1" ht="11.25" x14ac:dyDescent="0.2">
      <c r="A299" s="71" t="s">
        <v>323</v>
      </c>
      <c r="B299" s="98" t="s">
        <v>570</v>
      </c>
      <c r="C299" s="177">
        <v>2.4</v>
      </c>
      <c r="D299" s="90">
        <f>'10'!C299</f>
        <v>214</v>
      </c>
      <c r="E299" s="90">
        <f>'10'!D299</f>
        <v>180</v>
      </c>
      <c r="F299" s="90">
        <f>'10'!E299</f>
        <v>394</v>
      </c>
      <c r="G299" s="55">
        <f>'5'!M299</f>
        <v>20</v>
      </c>
      <c r="H299" s="66">
        <f t="shared" si="29"/>
        <v>5.0761421319796954E-2</v>
      </c>
      <c r="I299" s="55">
        <f>'6'!H299</f>
        <v>0</v>
      </c>
      <c r="J299" s="66">
        <f t="shared" si="30"/>
        <v>0</v>
      </c>
      <c r="K299" s="16">
        <f>'7'!F299</f>
        <v>62</v>
      </c>
      <c r="L299" s="66">
        <f t="shared" si="31"/>
        <v>0.15736040609137056</v>
      </c>
      <c r="M299" s="55">
        <f>'8'!M299</f>
        <v>32</v>
      </c>
      <c r="N299" s="66">
        <f t="shared" si="32"/>
        <v>8.1218274111675121E-2</v>
      </c>
      <c r="O299" s="55">
        <f>'9'!O299+'9'!P299</f>
        <v>7</v>
      </c>
      <c r="P299" s="66">
        <f t="shared" si="33"/>
        <v>1.7766497461928935E-2</v>
      </c>
      <c r="Q299" s="55">
        <f t="shared" si="34"/>
        <v>121</v>
      </c>
      <c r="R299" s="66">
        <f t="shared" si="35"/>
        <v>0.30710659898477155</v>
      </c>
    </row>
    <row r="300" spans="1:18" s="4" customFormat="1" ht="11.25" x14ac:dyDescent="0.2">
      <c r="A300" s="72" t="s">
        <v>324</v>
      </c>
      <c r="B300" s="95" t="s">
        <v>545</v>
      </c>
      <c r="C300" s="175">
        <v>2.9333333333333331</v>
      </c>
      <c r="D300" s="90">
        <f>'10'!C300</f>
        <v>268</v>
      </c>
      <c r="E300" s="90">
        <f>'10'!D300</f>
        <v>228</v>
      </c>
      <c r="F300" s="90">
        <f>'10'!E300</f>
        <v>496</v>
      </c>
      <c r="G300" s="55">
        <f>'5'!M300</f>
        <v>11</v>
      </c>
      <c r="H300" s="66">
        <f t="shared" si="29"/>
        <v>2.2177419354838711E-2</v>
      </c>
      <c r="I300" s="55">
        <f>'6'!H300</f>
        <v>22</v>
      </c>
      <c r="J300" s="66">
        <f t="shared" si="30"/>
        <v>4.4354838709677422E-2</v>
      </c>
      <c r="K300" s="16">
        <f>'7'!F300</f>
        <v>22</v>
      </c>
      <c r="L300" s="66">
        <f t="shared" si="31"/>
        <v>4.4354838709677422E-2</v>
      </c>
      <c r="M300" s="55">
        <f>'8'!M300</f>
        <v>50</v>
      </c>
      <c r="N300" s="66">
        <f t="shared" si="32"/>
        <v>0.10080645161290322</v>
      </c>
      <c r="O300" s="55">
        <f>'9'!O300+'9'!P300</f>
        <v>74</v>
      </c>
      <c r="P300" s="66">
        <f t="shared" si="33"/>
        <v>0.14919354838709678</v>
      </c>
      <c r="Q300" s="55">
        <f t="shared" si="34"/>
        <v>179</v>
      </c>
      <c r="R300" s="66">
        <f t="shared" si="35"/>
        <v>0.36088709677419356</v>
      </c>
    </row>
    <row r="301" spans="1:18" s="4" customFormat="1" ht="11.25" x14ac:dyDescent="0.2">
      <c r="A301" s="72" t="s">
        <v>325</v>
      </c>
      <c r="B301" s="95" t="s">
        <v>547</v>
      </c>
      <c r="C301" s="175">
        <v>2.5333333333333332</v>
      </c>
      <c r="D301" s="90">
        <f>'10'!C301</f>
        <v>635</v>
      </c>
      <c r="E301" s="90">
        <f>'10'!D301</f>
        <v>434</v>
      </c>
      <c r="F301" s="90">
        <f>'10'!E301</f>
        <v>1069</v>
      </c>
      <c r="G301" s="55">
        <f>'5'!M301</f>
        <v>19</v>
      </c>
      <c r="H301" s="66">
        <f t="shared" si="29"/>
        <v>1.7773620205799812E-2</v>
      </c>
      <c r="I301" s="55">
        <f>'6'!H301</f>
        <v>0</v>
      </c>
      <c r="J301" s="66">
        <f t="shared" si="30"/>
        <v>0</v>
      </c>
      <c r="K301" s="16">
        <f>'7'!F301</f>
        <v>0</v>
      </c>
      <c r="L301" s="66">
        <f t="shared" si="31"/>
        <v>0</v>
      </c>
      <c r="M301" s="55">
        <f>'8'!M301</f>
        <v>112</v>
      </c>
      <c r="N301" s="66">
        <f t="shared" si="32"/>
        <v>0.10477081384471469</v>
      </c>
      <c r="O301" s="55">
        <f>'9'!O301+'9'!P301</f>
        <v>94</v>
      </c>
      <c r="P301" s="66">
        <f t="shared" si="33"/>
        <v>8.7932647333956976E-2</v>
      </c>
      <c r="Q301" s="55">
        <f t="shared" si="34"/>
        <v>225</v>
      </c>
      <c r="R301" s="66">
        <f t="shared" si="35"/>
        <v>0.21047708138447146</v>
      </c>
    </row>
    <row r="302" spans="1:18" s="4" customFormat="1" ht="11.25" x14ac:dyDescent="0.2">
      <c r="A302" s="72" t="s">
        <v>326</v>
      </c>
      <c r="B302" s="95" t="s">
        <v>536</v>
      </c>
      <c r="C302" s="175">
        <v>2.8666666666666667</v>
      </c>
      <c r="D302" s="90">
        <f>'10'!C302</f>
        <v>487</v>
      </c>
      <c r="E302" s="90">
        <f>'10'!D302</f>
        <v>209</v>
      </c>
      <c r="F302" s="90">
        <f>'10'!E302</f>
        <v>696</v>
      </c>
      <c r="G302" s="55">
        <f>'5'!M302</f>
        <v>20</v>
      </c>
      <c r="H302" s="66">
        <f t="shared" si="29"/>
        <v>2.8735632183908046E-2</v>
      </c>
      <c r="I302" s="55">
        <f>'6'!H302</f>
        <v>0</v>
      </c>
      <c r="J302" s="66">
        <f t="shared" si="30"/>
        <v>0</v>
      </c>
      <c r="K302" s="16">
        <f>'7'!F302</f>
        <v>0</v>
      </c>
      <c r="L302" s="66">
        <f t="shared" si="31"/>
        <v>0</v>
      </c>
      <c r="M302" s="55">
        <f>'8'!M302</f>
        <v>99</v>
      </c>
      <c r="N302" s="66">
        <f t="shared" si="32"/>
        <v>0.14224137931034483</v>
      </c>
      <c r="O302" s="55">
        <f>'9'!O302+'9'!P302</f>
        <v>29</v>
      </c>
      <c r="P302" s="66">
        <f t="shared" si="33"/>
        <v>4.1666666666666664E-2</v>
      </c>
      <c r="Q302" s="55">
        <f t="shared" si="34"/>
        <v>148</v>
      </c>
      <c r="R302" s="66">
        <f t="shared" si="35"/>
        <v>0.21264367816091953</v>
      </c>
    </row>
    <row r="303" spans="1:18" s="4" customFormat="1" ht="11.25" x14ac:dyDescent="0.2">
      <c r="A303" s="72" t="s">
        <v>327</v>
      </c>
      <c r="B303" s="95" t="s">
        <v>568</v>
      </c>
      <c r="C303" s="175">
        <v>2.9333333333333331</v>
      </c>
      <c r="D303" s="90">
        <f>'10'!C303</f>
        <v>166</v>
      </c>
      <c r="E303" s="90">
        <f>'10'!D303</f>
        <v>91</v>
      </c>
      <c r="F303" s="90">
        <f>'10'!E303</f>
        <v>257</v>
      </c>
      <c r="G303" s="55">
        <f>'5'!M303</f>
        <v>0</v>
      </c>
      <c r="H303" s="66">
        <f t="shared" si="29"/>
        <v>0</v>
      </c>
      <c r="I303" s="55">
        <f>'6'!H303</f>
        <v>0</v>
      </c>
      <c r="J303" s="66">
        <f t="shared" si="30"/>
        <v>0</v>
      </c>
      <c r="K303" s="16">
        <f>'7'!F303</f>
        <v>40</v>
      </c>
      <c r="L303" s="66">
        <f t="shared" si="31"/>
        <v>0.1556420233463035</v>
      </c>
      <c r="M303" s="55">
        <f>'8'!M303</f>
        <v>37</v>
      </c>
      <c r="N303" s="66">
        <f t="shared" si="32"/>
        <v>0.14396887159533073</v>
      </c>
      <c r="O303" s="55">
        <f>'9'!O303+'9'!P303</f>
        <v>0</v>
      </c>
      <c r="P303" s="66">
        <f t="shared" si="33"/>
        <v>0</v>
      </c>
      <c r="Q303" s="55">
        <f t="shared" si="34"/>
        <v>77</v>
      </c>
      <c r="R303" s="66">
        <f t="shared" si="35"/>
        <v>0.29961089494163423</v>
      </c>
    </row>
    <row r="304" spans="1:18" s="4" customFormat="1" ht="11.25" x14ac:dyDescent="0.2">
      <c r="A304" s="70" t="s">
        <v>328</v>
      </c>
      <c r="B304" s="97" t="s">
        <v>605</v>
      </c>
      <c r="C304" s="178">
        <v>3.2666666666666666</v>
      </c>
      <c r="D304" s="90">
        <f>'10'!C304</f>
        <v>394</v>
      </c>
      <c r="E304" s="90">
        <f>'10'!D304</f>
        <v>323</v>
      </c>
      <c r="F304" s="90">
        <f>'10'!E304</f>
        <v>717</v>
      </c>
      <c r="G304" s="55">
        <f>'5'!M304</f>
        <v>49</v>
      </c>
      <c r="H304" s="66">
        <f t="shared" si="29"/>
        <v>6.8340306834030681E-2</v>
      </c>
      <c r="I304" s="55">
        <f>'6'!H304</f>
        <v>71</v>
      </c>
      <c r="J304" s="66">
        <f t="shared" si="30"/>
        <v>9.9023709902370985E-2</v>
      </c>
      <c r="K304" s="16">
        <f>'7'!F304</f>
        <v>60</v>
      </c>
      <c r="L304" s="66">
        <f t="shared" si="31"/>
        <v>8.3682008368200833E-2</v>
      </c>
      <c r="M304" s="55">
        <f>'8'!M304</f>
        <v>94</v>
      </c>
      <c r="N304" s="66">
        <f t="shared" si="32"/>
        <v>0.13110181311018132</v>
      </c>
      <c r="O304" s="55">
        <f>'9'!O304+'9'!P304</f>
        <v>186</v>
      </c>
      <c r="P304" s="66">
        <f t="shared" si="33"/>
        <v>0.2594142259414226</v>
      </c>
      <c r="Q304" s="55">
        <f t="shared" si="34"/>
        <v>460</v>
      </c>
      <c r="R304" s="66">
        <f t="shared" si="35"/>
        <v>0.64156206415620642</v>
      </c>
    </row>
    <row r="305" spans="1:18" s="4" customFormat="1" ht="11.25" x14ac:dyDescent="0.2">
      <c r="A305" s="71" t="s">
        <v>329</v>
      </c>
      <c r="B305" s="98" t="s">
        <v>555</v>
      </c>
      <c r="C305" s="177">
        <v>2.4</v>
      </c>
      <c r="D305" s="90">
        <f>'10'!C305</f>
        <v>534</v>
      </c>
      <c r="E305" s="90">
        <f>'10'!D305</f>
        <v>509</v>
      </c>
      <c r="F305" s="90">
        <f>'10'!E305</f>
        <v>1043</v>
      </c>
      <c r="G305" s="55">
        <f>'5'!M305</f>
        <v>17</v>
      </c>
      <c r="H305" s="66">
        <f t="shared" si="29"/>
        <v>1.6299137104506232E-2</v>
      </c>
      <c r="I305" s="55">
        <f>'6'!H305</f>
        <v>0</v>
      </c>
      <c r="J305" s="66">
        <f t="shared" si="30"/>
        <v>0</v>
      </c>
      <c r="K305" s="16">
        <f>'7'!F305</f>
        <v>0</v>
      </c>
      <c r="L305" s="66">
        <f t="shared" si="31"/>
        <v>0</v>
      </c>
      <c r="M305" s="55">
        <f>'8'!M305</f>
        <v>103</v>
      </c>
      <c r="N305" s="66">
        <f t="shared" si="32"/>
        <v>9.8753595397890706E-2</v>
      </c>
      <c r="O305" s="55">
        <f>'9'!O305+'9'!P305</f>
        <v>124</v>
      </c>
      <c r="P305" s="66">
        <f t="shared" si="33"/>
        <v>0.11888782358581017</v>
      </c>
      <c r="Q305" s="55">
        <f t="shared" si="34"/>
        <v>244</v>
      </c>
      <c r="R305" s="66">
        <f t="shared" si="35"/>
        <v>0.2339405560882071</v>
      </c>
    </row>
    <row r="306" spans="1:18" s="4" customFormat="1" ht="11.25" x14ac:dyDescent="0.2">
      <c r="A306" s="71" t="s">
        <v>330</v>
      </c>
      <c r="B306" s="98" t="s">
        <v>538</v>
      </c>
      <c r="C306" s="177">
        <v>2</v>
      </c>
      <c r="D306" s="90">
        <f>'10'!C306</f>
        <v>498</v>
      </c>
      <c r="E306" s="90">
        <f>'10'!D306</f>
        <v>286</v>
      </c>
      <c r="F306" s="90">
        <f>'10'!E306</f>
        <v>784</v>
      </c>
      <c r="G306" s="55">
        <f>'5'!M306</f>
        <v>28</v>
      </c>
      <c r="H306" s="66">
        <f t="shared" si="29"/>
        <v>3.5714285714285712E-2</v>
      </c>
      <c r="I306" s="55">
        <f>'6'!H306</f>
        <v>36</v>
      </c>
      <c r="J306" s="66">
        <f t="shared" si="30"/>
        <v>4.5918367346938778E-2</v>
      </c>
      <c r="K306" s="16">
        <f>'7'!F306</f>
        <v>19</v>
      </c>
      <c r="L306" s="66">
        <f t="shared" si="31"/>
        <v>2.423469387755102E-2</v>
      </c>
      <c r="M306" s="55">
        <f>'8'!M306</f>
        <v>102</v>
      </c>
      <c r="N306" s="66">
        <f t="shared" si="32"/>
        <v>0.13010204081632654</v>
      </c>
      <c r="O306" s="55">
        <f>'9'!O306+'9'!P306</f>
        <v>70</v>
      </c>
      <c r="P306" s="66">
        <f t="shared" si="33"/>
        <v>8.9285714285714288E-2</v>
      </c>
      <c r="Q306" s="55">
        <f t="shared" si="34"/>
        <v>255</v>
      </c>
      <c r="R306" s="66">
        <f t="shared" si="35"/>
        <v>0.32525510204081631</v>
      </c>
    </row>
    <row r="307" spans="1:18" s="4" customFormat="1" ht="11.25" x14ac:dyDescent="0.2">
      <c r="A307" s="70" t="s">
        <v>331</v>
      </c>
      <c r="B307" s="97" t="s">
        <v>544</v>
      </c>
      <c r="C307" s="178">
        <v>3.3333333333333335</v>
      </c>
      <c r="D307" s="90">
        <f>'10'!C307</f>
        <v>198</v>
      </c>
      <c r="E307" s="90">
        <f>'10'!D307</f>
        <v>190</v>
      </c>
      <c r="F307" s="90">
        <f>'10'!E307</f>
        <v>388</v>
      </c>
      <c r="G307" s="55">
        <f>'5'!M307</f>
        <v>14</v>
      </c>
      <c r="H307" s="66">
        <f t="shared" si="29"/>
        <v>3.608247422680412E-2</v>
      </c>
      <c r="I307" s="55">
        <f>'6'!H307</f>
        <v>21</v>
      </c>
      <c r="J307" s="66">
        <f t="shared" si="30"/>
        <v>5.4123711340206188E-2</v>
      </c>
      <c r="K307" s="16">
        <f>'7'!F307</f>
        <v>0</v>
      </c>
      <c r="L307" s="66">
        <f t="shared" si="31"/>
        <v>0</v>
      </c>
      <c r="M307" s="55">
        <f>'8'!M307</f>
        <v>45</v>
      </c>
      <c r="N307" s="66">
        <f t="shared" si="32"/>
        <v>0.11597938144329897</v>
      </c>
      <c r="O307" s="55">
        <f>'9'!O307+'9'!P307</f>
        <v>33</v>
      </c>
      <c r="P307" s="66">
        <f t="shared" si="33"/>
        <v>8.505154639175258E-2</v>
      </c>
      <c r="Q307" s="55">
        <f t="shared" si="34"/>
        <v>113</v>
      </c>
      <c r="R307" s="66">
        <f t="shared" si="35"/>
        <v>0.29123711340206188</v>
      </c>
    </row>
    <row r="308" spans="1:18" s="4" customFormat="1" ht="11.25" x14ac:dyDescent="0.2">
      <c r="A308" s="72" t="s">
        <v>332</v>
      </c>
      <c r="B308" s="95" t="s">
        <v>536</v>
      </c>
      <c r="C308" s="175">
        <v>2.8666666666666667</v>
      </c>
      <c r="D308" s="90">
        <f>'10'!C308</f>
        <v>464</v>
      </c>
      <c r="E308" s="90">
        <f>'10'!D308</f>
        <v>307</v>
      </c>
      <c r="F308" s="90">
        <f>'10'!E308</f>
        <v>771</v>
      </c>
      <c r="G308" s="55">
        <f>'5'!M308</f>
        <v>0</v>
      </c>
      <c r="H308" s="66">
        <f t="shared" si="29"/>
        <v>0</v>
      </c>
      <c r="I308" s="55">
        <f>'6'!H308</f>
        <v>0</v>
      </c>
      <c r="J308" s="66">
        <f t="shared" si="30"/>
        <v>0</v>
      </c>
      <c r="K308" s="16">
        <f>'7'!F308</f>
        <v>0</v>
      </c>
      <c r="L308" s="66">
        <f t="shared" si="31"/>
        <v>0</v>
      </c>
      <c r="M308" s="55">
        <f>'8'!M308</f>
        <v>97</v>
      </c>
      <c r="N308" s="66">
        <f t="shared" si="32"/>
        <v>0.12581063553826199</v>
      </c>
      <c r="O308" s="55">
        <f>'9'!O308+'9'!P308</f>
        <v>85</v>
      </c>
      <c r="P308" s="66">
        <f t="shared" si="33"/>
        <v>0.11024643320363164</v>
      </c>
      <c r="Q308" s="55">
        <f t="shared" si="34"/>
        <v>182</v>
      </c>
      <c r="R308" s="66">
        <f t="shared" si="35"/>
        <v>0.23605706874189364</v>
      </c>
    </row>
    <row r="309" spans="1:18" s="4" customFormat="1" ht="11.25" x14ac:dyDescent="0.2">
      <c r="A309" s="70" t="s">
        <v>333</v>
      </c>
      <c r="B309" s="97" t="s">
        <v>542</v>
      </c>
      <c r="C309" s="178">
        <v>3.4</v>
      </c>
      <c r="D309" s="90">
        <f>'10'!C309</f>
        <v>343</v>
      </c>
      <c r="E309" s="90">
        <f>'10'!D309</f>
        <v>216</v>
      </c>
      <c r="F309" s="90">
        <f>'10'!E309</f>
        <v>559</v>
      </c>
      <c r="G309" s="55">
        <f>'5'!M309</f>
        <v>19</v>
      </c>
      <c r="H309" s="66">
        <f t="shared" si="29"/>
        <v>3.3989266547406083E-2</v>
      </c>
      <c r="I309" s="55">
        <f>'6'!H309</f>
        <v>123</v>
      </c>
      <c r="J309" s="66">
        <f t="shared" si="30"/>
        <v>0.22003577817531306</v>
      </c>
      <c r="K309" s="16">
        <f>'7'!F309</f>
        <v>0</v>
      </c>
      <c r="L309" s="66">
        <f t="shared" si="31"/>
        <v>0</v>
      </c>
      <c r="M309" s="55">
        <f>'8'!M309</f>
        <v>99</v>
      </c>
      <c r="N309" s="66">
        <f t="shared" si="32"/>
        <v>0.17710196779964221</v>
      </c>
      <c r="O309" s="55">
        <f>'9'!O309+'9'!P309</f>
        <v>39</v>
      </c>
      <c r="P309" s="66">
        <f t="shared" si="33"/>
        <v>6.9767441860465115E-2</v>
      </c>
      <c r="Q309" s="55">
        <f t="shared" si="34"/>
        <v>280</v>
      </c>
      <c r="R309" s="66">
        <f t="shared" si="35"/>
        <v>0.50089445438282643</v>
      </c>
    </row>
    <row r="310" spans="1:18" s="4" customFormat="1" ht="11.25" x14ac:dyDescent="0.2">
      <c r="A310" s="69" t="s">
        <v>334</v>
      </c>
      <c r="B310" s="96" t="s">
        <v>571</v>
      </c>
      <c r="C310" s="176">
        <v>1.4666666666666666</v>
      </c>
      <c r="D310" s="90">
        <f>'10'!C310</f>
        <v>829</v>
      </c>
      <c r="E310" s="90">
        <f>'10'!D310</f>
        <v>778</v>
      </c>
      <c r="F310" s="90">
        <f>'10'!E310</f>
        <v>1607</v>
      </c>
      <c r="G310" s="55">
        <f>'5'!M310</f>
        <v>65</v>
      </c>
      <c r="H310" s="66">
        <f t="shared" si="29"/>
        <v>4.044803982576229E-2</v>
      </c>
      <c r="I310" s="55">
        <f>'6'!H310</f>
        <v>20</v>
      </c>
      <c r="J310" s="66">
        <f t="shared" si="30"/>
        <v>1.2445550715619166E-2</v>
      </c>
      <c r="K310" s="16">
        <f>'7'!F310</f>
        <v>0</v>
      </c>
      <c r="L310" s="66">
        <f t="shared" si="31"/>
        <v>0</v>
      </c>
      <c r="M310" s="55">
        <f>'8'!M310</f>
        <v>222</v>
      </c>
      <c r="N310" s="66">
        <f t="shared" si="32"/>
        <v>0.13814561294337274</v>
      </c>
      <c r="O310" s="55">
        <f>'9'!O310+'9'!P310</f>
        <v>228</v>
      </c>
      <c r="P310" s="66">
        <f t="shared" si="33"/>
        <v>0.14187927815805848</v>
      </c>
      <c r="Q310" s="55">
        <f t="shared" si="34"/>
        <v>535</v>
      </c>
      <c r="R310" s="66">
        <f t="shared" si="35"/>
        <v>0.33291848164281268</v>
      </c>
    </row>
    <row r="311" spans="1:18" s="4" customFormat="1" ht="11.25" x14ac:dyDescent="0.2">
      <c r="A311" s="69" t="s">
        <v>335</v>
      </c>
      <c r="B311" s="96" t="s">
        <v>540</v>
      </c>
      <c r="C311" s="176">
        <v>1.3333333333333333</v>
      </c>
      <c r="D311" s="90">
        <f>'10'!C311</f>
        <v>829</v>
      </c>
      <c r="E311" s="90">
        <f>'10'!D311</f>
        <v>507</v>
      </c>
      <c r="F311" s="90">
        <f>'10'!E311</f>
        <v>1336</v>
      </c>
      <c r="G311" s="55">
        <f>'5'!M311</f>
        <v>0</v>
      </c>
      <c r="H311" s="66">
        <f t="shared" si="29"/>
        <v>0</v>
      </c>
      <c r="I311" s="55">
        <f>'6'!H311</f>
        <v>0</v>
      </c>
      <c r="J311" s="66">
        <f t="shared" si="30"/>
        <v>0</v>
      </c>
      <c r="K311" s="16">
        <f>'7'!F311</f>
        <v>0</v>
      </c>
      <c r="L311" s="66">
        <f t="shared" si="31"/>
        <v>0</v>
      </c>
      <c r="M311" s="55">
        <f>'8'!M311</f>
        <v>139</v>
      </c>
      <c r="N311" s="66">
        <f t="shared" si="32"/>
        <v>0.10404191616766467</v>
      </c>
      <c r="O311" s="55">
        <f>'9'!O311+'9'!P311</f>
        <v>129</v>
      </c>
      <c r="P311" s="66">
        <f t="shared" si="33"/>
        <v>9.6556886227544908E-2</v>
      </c>
      <c r="Q311" s="55">
        <f t="shared" si="34"/>
        <v>268</v>
      </c>
      <c r="R311" s="66">
        <f t="shared" si="35"/>
        <v>0.20059880239520958</v>
      </c>
    </row>
    <row r="312" spans="1:18" s="4" customFormat="1" ht="11.25" x14ac:dyDescent="0.2">
      <c r="A312" s="70" t="s">
        <v>336</v>
      </c>
      <c r="B312" s="97" t="s">
        <v>590</v>
      </c>
      <c r="C312" s="178">
        <v>3.2666666666666666</v>
      </c>
      <c r="D312" s="90">
        <f>'10'!C312</f>
        <v>465</v>
      </c>
      <c r="E312" s="90">
        <f>'10'!D312</f>
        <v>327</v>
      </c>
      <c r="F312" s="90">
        <f>'10'!E312</f>
        <v>792</v>
      </c>
      <c r="G312" s="55">
        <f>'5'!M312</f>
        <v>202</v>
      </c>
      <c r="H312" s="66">
        <f t="shared" si="29"/>
        <v>0.25505050505050503</v>
      </c>
      <c r="I312" s="55">
        <f>'6'!H312</f>
        <v>63</v>
      </c>
      <c r="J312" s="66">
        <f t="shared" si="30"/>
        <v>7.9545454545454544E-2</v>
      </c>
      <c r="K312" s="16">
        <f>'7'!F312</f>
        <v>0</v>
      </c>
      <c r="L312" s="66">
        <f t="shared" si="31"/>
        <v>0</v>
      </c>
      <c r="M312" s="55">
        <f>'8'!M312</f>
        <v>174</v>
      </c>
      <c r="N312" s="66">
        <f t="shared" si="32"/>
        <v>0.2196969696969697</v>
      </c>
      <c r="O312" s="55">
        <f>'9'!O312+'9'!P312</f>
        <v>103</v>
      </c>
      <c r="P312" s="66">
        <f t="shared" si="33"/>
        <v>0.13005050505050506</v>
      </c>
      <c r="Q312" s="55">
        <f t="shared" si="34"/>
        <v>542</v>
      </c>
      <c r="R312" s="66">
        <f t="shared" si="35"/>
        <v>0.68434343434343436</v>
      </c>
    </row>
    <row r="313" spans="1:18" s="4" customFormat="1" ht="11.25" x14ac:dyDescent="0.2">
      <c r="A313" s="72" t="s">
        <v>337</v>
      </c>
      <c r="B313" s="95" t="s">
        <v>552</v>
      </c>
      <c r="C313" s="175">
        <v>3.0666666666666669</v>
      </c>
      <c r="D313" s="90">
        <f>'10'!C313</f>
        <v>230</v>
      </c>
      <c r="E313" s="90">
        <f>'10'!D313</f>
        <v>161</v>
      </c>
      <c r="F313" s="90">
        <f>'10'!E313</f>
        <v>391</v>
      </c>
      <c r="G313" s="55">
        <f>'5'!M313</f>
        <v>48</v>
      </c>
      <c r="H313" s="66">
        <f t="shared" si="29"/>
        <v>0.12276214833759591</v>
      </c>
      <c r="I313" s="55">
        <f>'6'!H313</f>
        <v>19</v>
      </c>
      <c r="J313" s="66">
        <f t="shared" si="30"/>
        <v>4.859335038363171E-2</v>
      </c>
      <c r="K313" s="16">
        <f>'7'!F313</f>
        <v>0</v>
      </c>
      <c r="L313" s="66">
        <f t="shared" si="31"/>
        <v>0</v>
      </c>
      <c r="M313" s="55">
        <f>'8'!M313</f>
        <v>48</v>
      </c>
      <c r="N313" s="66">
        <f t="shared" si="32"/>
        <v>0.12276214833759591</v>
      </c>
      <c r="O313" s="55">
        <f>'9'!O313+'9'!P313</f>
        <v>31</v>
      </c>
      <c r="P313" s="66">
        <f t="shared" si="33"/>
        <v>7.9283887468030695E-2</v>
      </c>
      <c r="Q313" s="55">
        <f t="shared" si="34"/>
        <v>146</v>
      </c>
      <c r="R313" s="66">
        <f t="shared" si="35"/>
        <v>0.37340153452685421</v>
      </c>
    </row>
    <row r="314" spans="1:18" s="4" customFormat="1" ht="11.25" x14ac:dyDescent="0.2">
      <c r="A314" s="72" t="s">
        <v>338</v>
      </c>
      <c r="B314" s="95" t="s">
        <v>551</v>
      </c>
      <c r="C314" s="175">
        <v>2.8</v>
      </c>
      <c r="D314" s="90">
        <f>'10'!C314</f>
        <v>311</v>
      </c>
      <c r="E314" s="90">
        <f>'10'!D314</f>
        <v>145</v>
      </c>
      <c r="F314" s="90">
        <f>'10'!E314</f>
        <v>456</v>
      </c>
      <c r="G314" s="55">
        <f>'5'!M314</f>
        <v>34</v>
      </c>
      <c r="H314" s="66">
        <f t="shared" si="29"/>
        <v>7.4561403508771926E-2</v>
      </c>
      <c r="I314" s="55">
        <f>'6'!H314</f>
        <v>0</v>
      </c>
      <c r="J314" s="66">
        <f t="shared" si="30"/>
        <v>0</v>
      </c>
      <c r="K314" s="16">
        <f>'7'!F314</f>
        <v>0</v>
      </c>
      <c r="L314" s="66">
        <f t="shared" si="31"/>
        <v>0</v>
      </c>
      <c r="M314" s="55">
        <f>'8'!M314</f>
        <v>50</v>
      </c>
      <c r="N314" s="66">
        <f t="shared" si="32"/>
        <v>0.10964912280701754</v>
      </c>
      <c r="O314" s="55">
        <f>'9'!O314+'9'!P314</f>
        <v>60</v>
      </c>
      <c r="P314" s="66">
        <f t="shared" si="33"/>
        <v>0.13157894736842105</v>
      </c>
      <c r="Q314" s="55">
        <f t="shared" si="34"/>
        <v>144</v>
      </c>
      <c r="R314" s="66">
        <f t="shared" si="35"/>
        <v>0.31578947368421051</v>
      </c>
    </row>
    <row r="315" spans="1:18" s="4" customFormat="1" ht="11.25" x14ac:dyDescent="0.2">
      <c r="A315" s="72" t="s">
        <v>339</v>
      </c>
      <c r="B315" s="95" t="s">
        <v>568</v>
      </c>
      <c r="C315" s="175">
        <v>2.9333333333333331</v>
      </c>
      <c r="D315" s="90">
        <f>'10'!C315</f>
        <v>74</v>
      </c>
      <c r="E315" s="90">
        <f>'10'!D315</f>
        <v>37</v>
      </c>
      <c r="F315" s="90">
        <f>'10'!E315</f>
        <v>111</v>
      </c>
      <c r="G315" s="55">
        <f>'5'!M315</f>
        <v>0</v>
      </c>
      <c r="H315" s="66">
        <f t="shared" si="29"/>
        <v>0</v>
      </c>
      <c r="I315" s="55">
        <f>'6'!H315</f>
        <v>20</v>
      </c>
      <c r="J315" s="66">
        <f t="shared" si="30"/>
        <v>0.18018018018018017</v>
      </c>
      <c r="K315" s="16">
        <f>'7'!F315</f>
        <v>28</v>
      </c>
      <c r="L315" s="66">
        <f t="shared" si="31"/>
        <v>0.25225225225225223</v>
      </c>
      <c r="M315" s="55">
        <f>'8'!M315</f>
        <v>37</v>
      </c>
      <c r="N315" s="66">
        <f t="shared" si="32"/>
        <v>0.33333333333333331</v>
      </c>
      <c r="O315" s="55">
        <f>'9'!O315+'9'!P315</f>
        <v>3</v>
      </c>
      <c r="P315" s="66">
        <f t="shared" si="33"/>
        <v>2.7027027027027029E-2</v>
      </c>
      <c r="Q315" s="55">
        <f t="shared" si="34"/>
        <v>88</v>
      </c>
      <c r="R315" s="66">
        <f t="shared" si="35"/>
        <v>0.7927927927927928</v>
      </c>
    </row>
    <row r="316" spans="1:18" s="4" customFormat="1" ht="11.25" x14ac:dyDescent="0.2">
      <c r="A316" s="72" t="s">
        <v>340</v>
      </c>
      <c r="B316" s="95" t="s">
        <v>580</v>
      </c>
      <c r="C316" s="175">
        <v>3</v>
      </c>
      <c r="D316" s="90">
        <f>'10'!C316</f>
        <v>126</v>
      </c>
      <c r="E316" s="90">
        <f>'10'!D316</f>
        <v>87</v>
      </c>
      <c r="F316" s="90">
        <f>'10'!E316</f>
        <v>213</v>
      </c>
      <c r="G316" s="55">
        <f>'5'!M316</f>
        <v>14</v>
      </c>
      <c r="H316" s="66">
        <f t="shared" si="29"/>
        <v>6.5727699530516437E-2</v>
      </c>
      <c r="I316" s="55">
        <f>'6'!H316</f>
        <v>0</v>
      </c>
      <c r="J316" s="66">
        <f t="shared" si="30"/>
        <v>0</v>
      </c>
      <c r="K316" s="16">
        <f>'7'!F316</f>
        <v>21</v>
      </c>
      <c r="L316" s="66">
        <f t="shared" si="31"/>
        <v>9.8591549295774641E-2</v>
      </c>
      <c r="M316" s="55">
        <f>'8'!M316</f>
        <v>28</v>
      </c>
      <c r="N316" s="66">
        <f t="shared" si="32"/>
        <v>0.13145539906103287</v>
      </c>
      <c r="O316" s="55">
        <f>'9'!O316+'9'!P316</f>
        <v>4</v>
      </c>
      <c r="P316" s="66">
        <f t="shared" si="33"/>
        <v>1.8779342723004695E-2</v>
      </c>
      <c r="Q316" s="55">
        <f t="shared" si="34"/>
        <v>67</v>
      </c>
      <c r="R316" s="66">
        <f t="shared" si="35"/>
        <v>0.31455399061032863</v>
      </c>
    </row>
    <row r="317" spans="1:18" s="4" customFormat="1" ht="11.25" x14ac:dyDescent="0.2">
      <c r="A317" s="69" t="s">
        <v>341</v>
      </c>
      <c r="B317" s="96" t="s">
        <v>540</v>
      </c>
      <c r="C317" s="176">
        <v>1.3333333333333333</v>
      </c>
      <c r="D317" s="90">
        <f>'10'!C317</f>
        <v>814</v>
      </c>
      <c r="E317" s="90">
        <f>'10'!D317</f>
        <v>760</v>
      </c>
      <c r="F317" s="90">
        <f>'10'!E317</f>
        <v>1574</v>
      </c>
      <c r="G317" s="55">
        <f>'5'!M317</f>
        <v>0</v>
      </c>
      <c r="H317" s="66">
        <f t="shared" si="29"/>
        <v>0</v>
      </c>
      <c r="I317" s="55">
        <f>'6'!H317</f>
        <v>57</v>
      </c>
      <c r="J317" s="66">
        <f t="shared" si="30"/>
        <v>3.6213468869123251E-2</v>
      </c>
      <c r="K317" s="16">
        <f>'7'!F317</f>
        <v>0</v>
      </c>
      <c r="L317" s="66">
        <f t="shared" si="31"/>
        <v>0</v>
      </c>
      <c r="M317" s="55">
        <f>'8'!M317</f>
        <v>236</v>
      </c>
      <c r="N317" s="66">
        <f t="shared" si="32"/>
        <v>0.14993646759847523</v>
      </c>
      <c r="O317" s="55">
        <f>'9'!O317+'9'!P317</f>
        <v>326</v>
      </c>
      <c r="P317" s="66">
        <f t="shared" si="33"/>
        <v>0.2071156289707751</v>
      </c>
      <c r="Q317" s="55">
        <f t="shared" si="34"/>
        <v>619</v>
      </c>
      <c r="R317" s="66">
        <f t="shared" si="35"/>
        <v>0.39326556543837354</v>
      </c>
    </row>
    <row r="318" spans="1:18" s="4" customFormat="1" ht="11.25" x14ac:dyDescent="0.2">
      <c r="A318" s="69" t="s">
        <v>342</v>
      </c>
      <c r="B318" s="96" t="s">
        <v>540</v>
      </c>
      <c r="C318" s="176">
        <v>1.3333333333333333</v>
      </c>
      <c r="D318" s="90">
        <f>'10'!C318</f>
        <v>879</v>
      </c>
      <c r="E318" s="90">
        <f>'10'!D318</f>
        <v>740</v>
      </c>
      <c r="F318" s="90">
        <f>'10'!E318</f>
        <v>1619</v>
      </c>
      <c r="G318" s="55">
        <f>'5'!M318</f>
        <v>43</v>
      </c>
      <c r="H318" s="66">
        <f t="shared" si="29"/>
        <v>2.6559604694255712E-2</v>
      </c>
      <c r="I318" s="55">
        <f>'6'!H318</f>
        <v>101</v>
      </c>
      <c r="J318" s="66">
        <f t="shared" si="30"/>
        <v>6.2384187770228534E-2</v>
      </c>
      <c r="K318" s="16">
        <f>'7'!F318</f>
        <v>0</v>
      </c>
      <c r="L318" s="66">
        <f t="shared" si="31"/>
        <v>0</v>
      </c>
      <c r="M318" s="55">
        <f>'8'!M318</f>
        <v>207</v>
      </c>
      <c r="N318" s="66">
        <f t="shared" si="32"/>
        <v>0.12785670166769611</v>
      </c>
      <c r="O318" s="55">
        <f>'9'!O318+'9'!P318</f>
        <v>161</v>
      </c>
      <c r="P318" s="66">
        <f t="shared" si="33"/>
        <v>9.9444101297096979E-2</v>
      </c>
      <c r="Q318" s="55">
        <f t="shared" si="34"/>
        <v>512</v>
      </c>
      <c r="R318" s="66">
        <f t="shared" si="35"/>
        <v>0.31624459542927735</v>
      </c>
    </row>
    <row r="319" spans="1:18" s="4" customFormat="1" ht="11.25" x14ac:dyDescent="0.2">
      <c r="A319" s="69" t="s">
        <v>343</v>
      </c>
      <c r="B319" s="96" t="s">
        <v>572</v>
      </c>
      <c r="C319" s="176">
        <v>1.2</v>
      </c>
      <c r="D319" s="90">
        <f>'10'!C319</f>
        <v>242</v>
      </c>
      <c r="E319" s="90">
        <f>'10'!D319</f>
        <v>118</v>
      </c>
      <c r="F319" s="90">
        <f>'10'!E319</f>
        <v>360</v>
      </c>
      <c r="G319" s="55">
        <f>'5'!M319</f>
        <v>0</v>
      </c>
      <c r="H319" s="66">
        <f t="shared" si="29"/>
        <v>0</v>
      </c>
      <c r="I319" s="55">
        <f>'6'!H319</f>
        <v>0</v>
      </c>
      <c r="J319" s="66">
        <f t="shared" si="30"/>
        <v>0</v>
      </c>
      <c r="K319" s="16">
        <f>'7'!F319</f>
        <v>0</v>
      </c>
      <c r="L319" s="66">
        <f t="shared" si="31"/>
        <v>0</v>
      </c>
      <c r="M319" s="55">
        <f>'8'!M319</f>
        <v>86</v>
      </c>
      <c r="N319" s="66">
        <f t="shared" si="32"/>
        <v>0.2388888888888889</v>
      </c>
      <c r="O319" s="55">
        <f>'9'!O319+'9'!P319</f>
        <v>31</v>
      </c>
      <c r="P319" s="66">
        <f t="shared" si="33"/>
        <v>8.611111111111111E-2</v>
      </c>
      <c r="Q319" s="55">
        <f t="shared" si="34"/>
        <v>117</v>
      </c>
      <c r="R319" s="66">
        <f t="shared" si="35"/>
        <v>0.32500000000000001</v>
      </c>
    </row>
    <row r="320" spans="1:18" s="4" customFormat="1" ht="11.25" x14ac:dyDescent="0.2">
      <c r="A320" s="72" t="s">
        <v>344</v>
      </c>
      <c r="B320" s="95" t="s">
        <v>597</v>
      </c>
      <c r="C320" s="175">
        <v>2.5333333333333332</v>
      </c>
      <c r="D320" s="90">
        <f>'10'!C320</f>
        <v>277</v>
      </c>
      <c r="E320" s="90">
        <f>'10'!D320</f>
        <v>326</v>
      </c>
      <c r="F320" s="90">
        <f>'10'!E320</f>
        <v>603</v>
      </c>
      <c r="G320" s="55">
        <f>'5'!M320</f>
        <v>25</v>
      </c>
      <c r="H320" s="66">
        <f t="shared" si="29"/>
        <v>4.1459369817578771E-2</v>
      </c>
      <c r="I320" s="55">
        <f>'6'!H320</f>
        <v>0</v>
      </c>
      <c r="J320" s="66">
        <f t="shared" si="30"/>
        <v>0</v>
      </c>
      <c r="K320" s="16">
        <f>'7'!F320</f>
        <v>0</v>
      </c>
      <c r="L320" s="66">
        <f t="shared" si="31"/>
        <v>0</v>
      </c>
      <c r="M320" s="55">
        <f>'8'!M320</f>
        <v>82</v>
      </c>
      <c r="N320" s="66">
        <f t="shared" si="32"/>
        <v>0.13598673300165837</v>
      </c>
      <c r="O320" s="55">
        <f>'9'!O320+'9'!P320</f>
        <v>188</v>
      </c>
      <c r="P320" s="66">
        <f t="shared" si="33"/>
        <v>0.3117744610281924</v>
      </c>
      <c r="Q320" s="55">
        <f t="shared" si="34"/>
        <v>295</v>
      </c>
      <c r="R320" s="66">
        <f t="shared" si="35"/>
        <v>0.48922056384742951</v>
      </c>
    </row>
    <row r="321" spans="1:18" s="4" customFormat="1" ht="11.25" x14ac:dyDescent="0.2">
      <c r="A321" s="72" t="s">
        <v>345</v>
      </c>
      <c r="B321" s="95" t="s">
        <v>547</v>
      </c>
      <c r="C321" s="175">
        <v>2.5333333333333332</v>
      </c>
      <c r="D321" s="90">
        <f>'10'!C321</f>
        <v>741</v>
      </c>
      <c r="E321" s="90">
        <f>'10'!D321</f>
        <v>539</v>
      </c>
      <c r="F321" s="90">
        <f>'10'!E321</f>
        <v>1280</v>
      </c>
      <c r="G321" s="55">
        <f>'5'!M321</f>
        <v>24</v>
      </c>
      <c r="H321" s="66">
        <f t="shared" si="29"/>
        <v>1.8749999999999999E-2</v>
      </c>
      <c r="I321" s="55">
        <f>'6'!H321</f>
        <v>14</v>
      </c>
      <c r="J321" s="66">
        <f t="shared" si="30"/>
        <v>1.0937499999999999E-2</v>
      </c>
      <c r="K321" s="16">
        <f>'7'!F321</f>
        <v>0</v>
      </c>
      <c r="L321" s="66">
        <f t="shared" si="31"/>
        <v>0</v>
      </c>
      <c r="M321" s="55">
        <f>'8'!M321</f>
        <v>170</v>
      </c>
      <c r="N321" s="66">
        <f t="shared" si="32"/>
        <v>0.1328125</v>
      </c>
      <c r="O321" s="55">
        <f>'9'!O321+'9'!P321</f>
        <v>176</v>
      </c>
      <c r="P321" s="66">
        <f t="shared" si="33"/>
        <v>0.13750000000000001</v>
      </c>
      <c r="Q321" s="55">
        <f t="shared" si="34"/>
        <v>384</v>
      </c>
      <c r="R321" s="66">
        <f t="shared" si="35"/>
        <v>0.3</v>
      </c>
    </row>
    <row r="322" spans="1:18" s="4" customFormat="1" ht="11.25" x14ac:dyDescent="0.2">
      <c r="A322" s="72" t="s">
        <v>346</v>
      </c>
      <c r="B322" s="95" t="s">
        <v>597</v>
      </c>
      <c r="C322" s="175">
        <v>2.5333333333333332</v>
      </c>
      <c r="D322" s="90">
        <f>'10'!C322</f>
        <v>498</v>
      </c>
      <c r="E322" s="90">
        <f>'10'!D322</f>
        <v>254</v>
      </c>
      <c r="F322" s="90">
        <f>'10'!E322</f>
        <v>752</v>
      </c>
      <c r="G322" s="55">
        <f>'5'!M322</f>
        <v>109</v>
      </c>
      <c r="H322" s="66">
        <f t="shared" si="29"/>
        <v>0.14494680851063829</v>
      </c>
      <c r="I322" s="55">
        <f>'6'!H322</f>
        <v>15</v>
      </c>
      <c r="J322" s="66">
        <f t="shared" si="30"/>
        <v>1.9946808510638299E-2</v>
      </c>
      <c r="K322" s="16">
        <f>'7'!F322</f>
        <v>0</v>
      </c>
      <c r="L322" s="66">
        <f t="shared" si="31"/>
        <v>0</v>
      </c>
      <c r="M322" s="55">
        <f>'8'!M322</f>
        <v>129</v>
      </c>
      <c r="N322" s="66">
        <f t="shared" si="32"/>
        <v>0.17154255319148937</v>
      </c>
      <c r="O322" s="55">
        <f>'9'!O322+'9'!P322</f>
        <v>61</v>
      </c>
      <c r="P322" s="66">
        <f t="shared" si="33"/>
        <v>8.1117021276595744E-2</v>
      </c>
      <c r="Q322" s="55">
        <f t="shared" si="34"/>
        <v>314</v>
      </c>
      <c r="R322" s="66">
        <f t="shared" si="35"/>
        <v>0.41755319148936171</v>
      </c>
    </row>
    <row r="323" spans="1:18" s="4" customFormat="1" ht="11.25" x14ac:dyDescent="0.2">
      <c r="A323" s="72" t="s">
        <v>347</v>
      </c>
      <c r="B323" s="95" t="s">
        <v>536</v>
      </c>
      <c r="C323" s="175">
        <v>2.8666666666666667</v>
      </c>
      <c r="D323" s="90">
        <f>'10'!C323</f>
        <v>1690</v>
      </c>
      <c r="E323" s="90">
        <f>'10'!D323</f>
        <v>1482</v>
      </c>
      <c r="F323" s="90">
        <f>'10'!E323</f>
        <v>3172</v>
      </c>
      <c r="G323" s="55">
        <f>'5'!M323</f>
        <v>0</v>
      </c>
      <c r="H323" s="66">
        <f t="shared" si="29"/>
        <v>0</v>
      </c>
      <c r="I323" s="55">
        <f>'6'!H323</f>
        <v>20</v>
      </c>
      <c r="J323" s="66">
        <f t="shared" si="30"/>
        <v>6.3051702395964691E-3</v>
      </c>
      <c r="K323" s="16">
        <f>'7'!F323</f>
        <v>0</v>
      </c>
      <c r="L323" s="66">
        <f t="shared" si="31"/>
        <v>0</v>
      </c>
      <c r="M323" s="55">
        <f>'8'!M323</f>
        <v>576</v>
      </c>
      <c r="N323" s="66">
        <f t="shared" si="32"/>
        <v>0.18158890290037832</v>
      </c>
      <c r="O323" s="55">
        <f>'9'!O323+'9'!P323</f>
        <v>778</v>
      </c>
      <c r="P323" s="66">
        <f t="shared" si="33"/>
        <v>0.24527112232030265</v>
      </c>
      <c r="Q323" s="55">
        <f t="shared" si="34"/>
        <v>1374</v>
      </c>
      <c r="R323" s="66">
        <f t="shared" si="35"/>
        <v>0.43316519546027743</v>
      </c>
    </row>
    <row r="324" spans="1:18" s="4" customFormat="1" ht="11.25" x14ac:dyDescent="0.2">
      <c r="A324" s="71" t="s">
        <v>348</v>
      </c>
      <c r="B324" s="98" t="s">
        <v>539</v>
      </c>
      <c r="C324" s="177">
        <v>2.2000000000000002</v>
      </c>
      <c r="D324" s="90">
        <f>'10'!C324</f>
        <v>323</v>
      </c>
      <c r="E324" s="90">
        <f>'10'!D324</f>
        <v>175</v>
      </c>
      <c r="F324" s="90">
        <f>'10'!E324</f>
        <v>498</v>
      </c>
      <c r="G324" s="55">
        <f>'5'!M324</f>
        <v>0</v>
      </c>
      <c r="H324" s="66">
        <f t="shared" si="29"/>
        <v>0</v>
      </c>
      <c r="I324" s="55">
        <f>'6'!H324</f>
        <v>0</v>
      </c>
      <c r="J324" s="66">
        <f t="shared" si="30"/>
        <v>0</v>
      </c>
      <c r="K324" s="16">
        <f>'7'!F324</f>
        <v>0</v>
      </c>
      <c r="L324" s="66">
        <f t="shared" si="31"/>
        <v>0</v>
      </c>
      <c r="M324" s="55">
        <f>'8'!M324</f>
        <v>72</v>
      </c>
      <c r="N324" s="66">
        <f t="shared" si="32"/>
        <v>0.14457831325301204</v>
      </c>
      <c r="O324" s="55">
        <f>'9'!O324+'9'!P324</f>
        <v>86</v>
      </c>
      <c r="P324" s="66">
        <f t="shared" si="33"/>
        <v>0.17269076305220885</v>
      </c>
      <c r="Q324" s="55">
        <f t="shared" si="34"/>
        <v>158</v>
      </c>
      <c r="R324" s="66">
        <f t="shared" si="35"/>
        <v>0.31726907630522089</v>
      </c>
    </row>
    <row r="325" spans="1:18" s="4" customFormat="1" ht="11.25" x14ac:dyDescent="0.2">
      <c r="A325" s="72" t="s">
        <v>349</v>
      </c>
      <c r="B325" s="95" t="s">
        <v>545</v>
      </c>
      <c r="C325" s="175">
        <v>2.9333333333333331</v>
      </c>
      <c r="D325" s="90">
        <f>'10'!C325</f>
        <v>378</v>
      </c>
      <c r="E325" s="90">
        <f>'10'!D325</f>
        <v>314</v>
      </c>
      <c r="F325" s="90">
        <f>'10'!E325</f>
        <v>692</v>
      </c>
      <c r="G325" s="55">
        <f>'5'!M325</f>
        <v>76</v>
      </c>
      <c r="H325" s="66">
        <f t="shared" ref="H325:H388" si="36">G325/F325</f>
        <v>0.10982658959537572</v>
      </c>
      <c r="I325" s="55">
        <f>'6'!H325</f>
        <v>17</v>
      </c>
      <c r="J325" s="66">
        <f t="shared" ref="J325:J388" si="37">I325/F325</f>
        <v>2.4566473988439308E-2</v>
      </c>
      <c r="K325" s="16">
        <f>'7'!F325</f>
        <v>17</v>
      </c>
      <c r="L325" s="66">
        <f t="shared" ref="L325:L388" si="38">K325/F325</f>
        <v>2.4566473988439308E-2</v>
      </c>
      <c r="M325" s="55">
        <f>'8'!M325</f>
        <v>74</v>
      </c>
      <c r="N325" s="66">
        <f t="shared" ref="N325:N388" si="39">M325/F325</f>
        <v>0.1069364161849711</v>
      </c>
      <c r="O325" s="55">
        <f>'9'!O325+'9'!P325</f>
        <v>138</v>
      </c>
      <c r="P325" s="66">
        <f t="shared" ref="P325:P388" si="40">O325/F325</f>
        <v>0.19942196531791909</v>
      </c>
      <c r="Q325" s="55">
        <f t="shared" ref="Q325:Q388" si="41">SUM(G325,I325,K325,M325,O325)</f>
        <v>322</v>
      </c>
      <c r="R325" s="66">
        <f t="shared" ref="R325:R388" si="42">Q325/F325</f>
        <v>0.46531791907514453</v>
      </c>
    </row>
    <row r="326" spans="1:18" s="4" customFormat="1" ht="11.25" x14ac:dyDescent="0.2">
      <c r="A326" s="71" t="s">
        <v>350</v>
      </c>
      <c r="B326" s="98" t="s">
        <v>538</v>
      </c>
      <c r="C326" s="177">
        <v>2</v>
      </c>
      <c r="D326" s="90">
        <f>'10'!C326</f>
        <v>1170</v>
      </c>
      <c r="E326" s="90">
        <f>'10'!D326</f>
        <v>977</v>
      </c>
      <c r="F326" s="90">
        <f>'10'!E326</f>
        <v>2147</v>
      </c>
      <c r="G326" s="55">
        <f>'5'!M326</f>
        <v>63</v>
      </c>
      <c r="H326" s="66">
        <f t="shared" si="36"/>
        <v>2.9343269678621331E-2</v>
      </c>
      <c r="I326" s="55">
        <f>'6'!H326</f>
        <v>31</v>
      </c>
      <c r="J326" s="66">
        <f t="shared" si="37"/>
        <v>1.4438751746623195E-2</v>
      </c>
      <c r="K326" s="16">
        <f>'7'!F326</f>
        <v>34</v>
      </c>
      <c r="L326" s="66">
        <f t="shared" si="38"/>
        <v>1.5836050302748022E-2</v>
      </c>
      <c r="M326" s="55">
        <f>'8'!M326</f>
        <v>261</v>
      </c>
      <c r="N326" s="66">
        <f t="shared" si="39"/>
        <v>0.12156497438285981</v>
      </c>
      <c r="O326" s="55">
        <f>'9'!O326+'9'!P326</f>
        <v>367</v>
      </c>
      <c r="P326" s="66">
        <f t="shared" si="40"/>
        <v>0.17093619003260363</v>
      </c>
      <c r="Q326" s="55">
        <f t="shared" si="41"/>
        <v>756</v>
      </c>
      <c r="R326" s="66">
        <f t="shared" si="42"/>
        <v>0.35211923614345597</v>
      </c>
    </row>
    <row r="327" spans="1:18" s="4" customFormat="1" ht="11.25" x14ac:dyDescent="0.2">
      <c r="A327" s="71" t="s">
        <v>351</v>
      </c>
      <c r="B327" s="98" t="s">
        <v>546</v>
      </c>
      <c r="C327" s="177">
        <v>2.0666666666666669</v>
      </c>
      <c r="D327" s="90">
        <f>'10'!C327</f>
        <v>1295</v>
      </c>
      <c r="E327" s="90">
        <f>'10'!D327</f>
        <v>923</v>
      </c>
      <c r="F327" s="90">
        <f>'10'!E327</f>
        <v>2218</v>
      </c>
      <c r="G327" s="55">
        <f>'5'!M327</f>
        <v>0</v>
      </c>
      <c r="H327" s="66">
        <f t="shared" si="36"/>
        <v>0</v>
      </c>
      <c r="I327" s="55">
        <f>'6'!H327</f>
        <v>0</v>
      </c>
      <c r="J327" s="66">
        <f t="shared" si="37"/>
        <v>0</v>
      </c>
      <c r="K327" s="16">
        <f>'7'!F327</f>
        <v>0</v>
      </c>
      <c r="L327" s="66">
        <f t="shared" si="38"/>
        <v>0</v>
      </c>
      <c r="M327" s="55">
        <f>'8'!M327</f>
        <v>258</v>
      </c>
      <c r="N327" s="66">
        <f t="shared" si="39"/>
        <v>0.11632100991884581</v>
      </c>
      <c r="O327" s="55">
        <f>'9'!O327+'9'!P327</f>
        <v>190</v>
      </c>
      <c r="P327" s="66">
        <f t="shared" si="40"/>
        <v>8.5662759242560865E-2</v>
      </c>
      <c r="Q327" s="55">
        <f t="shared" si="41"/>
        <v>448</v>
      </c>
      <c r="R327" s="66">
        <f t="shared" si="42"/>
        <v>0.20198376916140667</v>
      </c>
    </row>
    <row r="328" spans="1:18" s="4" customFormat="1" ht="11.25" x14ac:dyDescent="0.2">
      <c r="A328" s="70" t="s">
        <v>352</v>
      </c>
      <c r="B328" s="97" t="s">
        <v>589</v>
      </c>
      <c r="C328" s="178">
        <v>3.1333333333333333</v>
      </c>
      <c r="D328" s="90">
        <f>'10'!C328</f>
        <v>670</v>
      </c>
      <c r="E328" s="90">
        <f>'10'!D328</f>
        <v>521</v>
      </c>
      <c r="F328" s="90">
        <f>'10'!E328</f>
        <v>1191</v>
      </c>
      <c r="G328" s="55">
        <f>'5'!M328</f>
        <v>25</v>
      </c>
      <c r="H328" s="66">
        <f t="shared" si="36"/>
        <v>2.0990764063811923E-2</v>
      </c>
      <c r="I328" s="55">
        <f>'6'!H328</f>
        <v>75</v>
      </c>
      <c r="J328" s="66">
        <f t="shared" si="37"/>
        <v>6.2972292191435769E-2</v>
      </c>
      <c r="K328" s="16">
        <f>'7'!F328</f>
        <v>0</v>
      </c>
      <c r="L328" s="66">
        <f t="shared" si="38"/>
        <v>0</v>
      </c>
      <c r="M328" s="55">
        <f>'8'!M328</f>
        <v>98</v>
      </c>
      <c r="N328" s="66">
        <f t="shared" si="39"/>
        <v>8.2283795130142737E-2</v>
      </c>
      <c r="O328" s="55">
        <f>'9'!O328+'9'!P328</f>
        <v>221</v>
      </c>
      <c r="P328" s="66">
        <f t="shared" si="40"/>
        <v>0.1855583543240974</v>
      </c>
      <c r="Q328" s="55">
        <f t="shared" si="41"/>
        <v>419</v>
      </c>
      <c r="R328" s="66">
        <f t="shared" si="42"/>
        <v>0.35180520570948781</v>
      </c>
    </row>
    <row r="329" spans="1:18" s="4" customFormat="1" ht="11.25" x14ac:dyDescent="0.2">
      <c r="A329" s="71" t="s">
        <v>353</v>
      </c>
      <c r="B329" s="98" t="s">
        <v>541</v>
      </c>
      <c r="C329" s="177">
        <v>2.1333333333333333</v>
      </c>
      <c r="D329" s="90">
        <f>'10'!C329</f>
        <v>1147</v>
      </c>
      <c r="E329" s="90">
        <f>'10'!D329</f>
        <v>469</v>
      </c>
      <c r="F329" s="90">
        <f>'10'!E329</f>
        <v>1616</v>
      </c>
      <c r="G329" s="55">
        <f>'5'!M329</f>
        <v>0</v>
      </c>
      <c r="H329" s="66">
        <f t="shared" si="36"/>
        <v>0</v>
      </c>
      <c r="I329" s="55">
        <f>'6'!H329</f>
        <v>0</v>
      </c>
      <c r="J329" s="66">
        <f t="shared" si="37"/>
        <v>0</v>
      </c>
      <c r="K329" s="16">
        <f>'7'!F329</f>
        <v>0</v>
      </c>
      <c r="L329" s="66">
        <f t="shared" si="38"/>
        <v>0</v>
      </c>
      <c r="M329" s="55">
        <f>'8'!M329</f>
        <v>190</v>
      </c>
      <c r="N329" s="66">
        <f t="shared" si="39"/>
        <v>0.11757425742574257</v>
      </c>
      <c r="O329" s="55">
        <f>'9'!O329+'9'!P329</f>
        <v>152</v>
      </c>
      <c r="P329" s="66">
        <f t="shared" si="40"/>
        <v>9.405940594059406E-2</v>
      </c>
      <c r="Q329" s="55">
        <f t="shared" si="41"/>
        <v>342</v>
      </c>
      <c r="R329" s="66">
        <f t="shared" si="42"/>
        <v>0.21163366336633663</v>
      </c>
    </row>
    <row r="330" spans="1:18" s="4" customFormat="1" ht="11.25" x14ac:dyDescent="0.2">
      <c r="A330" s="69" t="s">
        <v>354</v>
      </c>
      <c r="B330" s="96" t="s">
        <v>572</v>
      </c>
      <c r="C330" s="176">
        <v>1.2</v>
      </c>
      <c r="D330" s="90">
        <f>'10'!C330</f>
        <v>1297</v>
      </c>
      <c r="E330" s="90">
        <f>'10'!D330</f>
        <v>968</v>
      </c>
      <c r="F330" s="90">
        <f>'10'!E330</f>
        <v>2265</v>
      </c>
      <c r="G330" s="55">
        <f>'5'!M330</f>
        <v>18</v>
      </c>
      <c r="H330" s="66">
        <f t="shared" si="36"/>
        <v>7.9470198675496689E-3</v>
      </c>
      <c r="I330" s="55">
        <f>'6'!H330</f>
        <v>16</v>
      </c>
      <c r="J330" s="66">
        <f t="shared" si="37"/>
        <v>7.0640176600441501E-3</v>
      </c>
      <c r="K330" s="16">
        <f>'7'!F330</f>
        <v>0</v>
      </c>
      <c r="L330" s="66">
        <f t="shared" si="38"/>
        <v>0</v>
      </c>
      <c r="M330" s="55">
        <f>'8'!M330</f>
        <v>368</v>
      </c>
      <c r="N330" s="66">
        <f t="shared" si="39"/>
        <v>0.16247240618101547</v>
      </c>
      <c r="O330" s="55">
        <f>'9'!O330+'9'!P330</f>
        <v>441</v>
      </c>
      <c r="P330" s="66">
        <f t="shared" si="40"/>
        <v>0.19470198675496689</v>
      </c>
      <c r="Q330" s="55">
        <f t="shared" si="41"/>
        <v>843</v>
      </c>
      <c r="R330" s="66">
        <f t="shared" si="42"/>
        <v>0.37218543046357616</v>
      </c>
    </row>
    <row r="331" spans="1:18" s="4" customFormat="1" ht="11.25" x14ac:dyDescent="0.2">
      <c r="A331" s="71" t="s">
        <v>355</v>
      </c>
      <c r="B331" s="98" t="s">
        <v>577</v>
      </c>
      <c r="C331" s="177">
        <v>2.3333333333333335</v>
      </c>
      <c r="D331" s="90">
        <f>'10'!C331</f>
        <v>151</v>
      </c>
      <c r="E331" s="90">
        <f>'10'!D331</f>
        <v>130</v>
      </c>
      <c r="F331" s="90">
        <f>'10'!E331</f>
        <v>281</v>
      </c>
      <c r="G331" s="55">
        <f>'5'!M331</f>
        <v>61</v>
      </c>
      <c r="H331" s="66">
        <f t="shared" si="36"/>
        <v>0.21708185053380782</v>
      </c>
      <c r="I331" s="55">
        <f>'6'!H331</f>
        <v>24</v>
      </c>
      <c r="J331" s="66">
        <f t="shared" si="37"/>
        <v>8.5409252669039148E-2</v>
      </c>
      <c r="K331" s="16">
        <f>'7'!F331</f>
        <v>39</v>
      </c>
      <c r="L331" s="66">
        <f t="shared" si="38"/>
        <v>0.13879003558718861</v>
      </c>
      <c r="M331" s="55">
        <f>'8'!M331</f>
        <v>54</v>
      </c>
      <c r="N331" s="66">
        <f t="shared" si="39"/>
        <v>0.19217081850533807</v>
      </c>
      <c r="O331" s="55">
        <f>'9'!O331+'9'!P331</f>
        <v>10</v>
      </c>
      <c r="P331" s="66">
        <f t="shared" si="40"/>
        <v>3.5587188612099648E-2</v>
      </c>
      <c r="Q331" s="55">
        <f t="shared" si="41"/>
        <v>188</v>
      </c>
      <c r="R331" s="66">
        <f t="shared" si="42"/>
        <v>0.66903914590747326</v>
      </c>
    </row>
    <row r="332" spans="1:18" s="4" customFormat="1" ht="11.25" x14ac:dyDescent="0.2">
      <c r="A332" s="69" t="s">
        <v>356</v>
      </c>
      <c r="B332" s="96" t="s">
        <v>553</v>
      </c>
      <c r="C332" s="176">
        <v>1.2666666666666666</v>
      </c>
      <c r="D332" s="90">
        <f>'10'!C332</f>
        <v>542</v>
      </c>
      <c r="E332" s="90">
        <f>'10'!D332</f>
        <v>221</v>
      </c>
      <c r="F332" s="90">
        <f>'10'!E332</f>
        <v>763</v>
      </c>
      <c r="G332" s="55">
        <f>'5'!M332</f>
        <v>41</v>
      </c>
      <c r="H332" s="66">
        <f t="shared" si="36"/>
        <v>5.3735255570117955E-2</v>
      </c>
      <c r="I332" s="55">
        <f>'6'!H332</f>
        <v>0</v>
      </c>
      <c r="J332" s="66">
        <f t="shared" si="37"/>
        <v>0</v>
      </c>
      <c r="K332" s="16">
        <f>'7'!F332</f>
        <v>33</v>
      </c>
      <c r="L332" s="66">
        <f t="shared" si="38"/>
        <v>4.3250327653997382E-2</v>
      </c>
      <c r="M332" s="55">
        <f>'8'!M332</f>
        <v>108</v>
      </c>
      <c r="N332" s="66">
        <f t="shared" si="39"/>
        <v>0.14154652686762778</v>
      </c>
      <c r="O332" s="55">
        <f>'9'!O332+'9'!P332</f>
        <v>103</v>
      </c>
      <c r="P332" s="66">
        <f t="shared" si="40"/>
        <v>0.13499344692005241</v>
      </c>
      <c r="Q332" s="55">
        <f t="shared" si="41"/>
        <v>285</v>
      </c>
      <c r="R332" s="66">
        <f t="shared" si="42"/>
        <v>0.37352555701179552</v>
      </c>
    </row>
    <row r="333" spans="1:18" s="4" customFormat="1" ht="11.25" x14ac:dyDescent="0.2">
      <c r="A333" s="69" t="s">
        <v>357</v>
      </c>
      <c r="B333" s="96" t="s">
        <v>572</v>
      </c>
      <c r="C333" s="176">
        <v>1.2</v>
      </c>
      <c r="D333" s="90">
        <f>'10'!C333</f>
        <v>1845</v>
      </c>
      <c r="E333" s="90">
        <f>'10'!D333</f>
        <v>1591</v>
      </c>
      <c r="F333" s="90">
        <f>'10'!E333</f>
        <v>3436</v>
      </c>
      <c r="G333" s="55">
        <f>'5'!M333</f>
        <v>18</v>
      </c>
      <c r="H333" s="66">
        <f t="shared" si="36"/>
        <v>5.2386495925494762E-3</v>
      </c>
      <c r="I333" s="55">
        <f>'6'!H333</f>
        <v>68</v>
      </c>
      <c r="J333" s="66">
        <f t="shared" si="37"/>
        <v>1.9790454016298021E-2</v>
      </c>
      <c r="K333" s="16">
        <f>'7'!F333</f>
        <v>0</v>
      </c>
      <c r="L333" s="66">
        <f t="shared" si="38"/>
        <v>0</v>
      </c>
      <c r="M333" s="55">
        <f>'8'!M333</f>
        <v>539</v>
      </c>
      <c r="N333" s="66">
        <f t="shared" si="39"/>
        <v>0.15686845168800931</v>
      </c>
      <c r="O333" s="55">
        <f>'9'!O333+'9'!P333</f>
        <v>507</v>
      </c>
      <c r="P333" s="66">
        <f t="shared" si="40"/>
        <v>0.14755529685681024</v>
      </c>
      <c r="Q333" s="55">
        <f t="shared" si="41"/>
        <v>1132</v>
      </c>
      <c r="R333" s="66">
        <f t="shared" si="42"/>
        <v>0.32945285215366704</v>
      </c>
    </row>
    <row r="334" spans="1:18" s="4" customFormat="1" ht="11.25" x14ac:dyDescent="0.2">
      <c r="A334" s="69" t="s">
        <v>358</v>
      </c>
      <c r="B334" s="96" t="s">
        <v>571</v>
      </c>
      <c r="C334" s="176">
        <v>1.4666666666666666</v>
      </c>
      <c r="D334" s="90">
        <f>'10'!C334</f>
        <v>801</v>
      </c>
      <c r="E334" s="90">
        <f>'10'!D334</f>
        <v>608</v>
      </c>
      <c r="F334" s="90">
        <f>'10'!E334</f>
        <v>1409</v>
      </c>
      <c r="G334" s="55">
        <f>'5'!M334</f>
        <v>0</v>
      </c>
      <c r="H334" s="66">
        <f t="shared" si="36"/>
        <v>0</v>
      </c>
      <c r="I334" s="55">
        <f>'6'!H334</f>
        <v>0</v>
      </c>
      <c r="J334" s="66">
        <f t="shared" si="37"/>
        <v>0</v>
      </c>
      <c r="K334" s="16">
        <f>'7'!F334</f>
        <v>0</v>
      </c>
      <c r="L334" s="66">
        <f t="shared" si="38"/>
        <v>0</v>
      </c>
      <c r="M334" s="55">
        <f>'8'!M334</f>
        <v>170</v>
      </c>
      <c r="N334" s="66">
        <f t="shared" si="39"/>
        <v>0.12065294535131299</v>
      </c>
      <c r="O334" s="55">
        <f>'9'!O334+'9'!P334</f>
        <v>32</v>
      </c>
      <c r="P334" s="66">
        <f t="shared" si="40"/>
        <v>2.2711142654364799E-2</v>
      </c>
      <c r="Q334" s="55">
        <f t="shared" si="41"/>
        <v>202</v>
      </c>
      <c r="R334" s="66">
        <f t="shared" si="42"/>
        <v>0.14336408800567779</v>
      </c>
    </row>
    <row r="335" spans="1:18" s="4" customFormat="1" ht="11.25" x14ac:dyDescent="0.2">
      <c r="A335" s="71" t="s">
        <v>359</v>
      </c>
      <c r="B335" s="98" t="s">
        <v>546</v>
      </c>
      <c r="C335" s="177">
        <v>2.0666666666666669</v>
      </c>
      <c r="D335" s="90">
        <f>'10'!C335</f>
        <v>1270</v>
      </c>
      <c r="E335" s="90">
        <f>'10'!D335</f>
        <v>790</v>
      </c>
      <c r="F335" s="90">
        <f>'10'!E335</f>
        <v>2060</v>
      </c>
      <c r="G335" s="55">
        <f>'5'!M335</f>
        <v>0</v>
      </c>
      <c r="H335" s="66">
        <f t="shared" si="36"/>
        <v>0</v>
      </c>
      <c r="I335" s="55">
        <f>'6'!H335</f>
        <v>38</v>
      </c>
      <c r="J335" s="66">
        <f t="shared" si="37"/>
        <v>1.8446601941747572E-2</v>
      </c>
      <c r="K335" s="16">
        <f>'7'!F335</f>
        <v>0</v>
      </c>
      <c r="L335" s="66">
        <f t="shared" si="38"/>
        <v>0</v>
      </c>
      <c r="M335" s="55">
        <f>'8'!M335</f>
        <v>128</v>
      </c>
      <c r="N335" s="66">
        <f t="shared" si="39"/>
        <v>6.2135922330097085E-2</v>
      </c>
      <c r="O335" s="55">
        <f>'9'!O335+'9'!P335</f>
        <v>32</v>
      </c>
      <c r="P335" s="66">
        <f t="shared" si="40"/>
        <v>1.5533980582524271E-2</v>
      </c>
      <c r="Q335" s="55">
        <f t="shared" si="41"/>
        <v>198</v>
      </c>
      <c r="R335" s="66">
        <f t="shared" si="42"/>
        <v>9.6116504854368928E-2</v>
      </c>
    </row>
    <row r="336" spans="1:18" s="4" customFormat="1" ht="11.25" x14ac:dyDescent="0.2">
      <c r="A336" s="69" t="s">
        <v>360</v>
      </c>
      <c r="B336" s="96" t="s">
        <v>549</v>
      </c>
      <c r="C336" s="176">
        <v>1.2666666666666666</v>
      </c>
      <c r="D336" s="90">
        <f>'10'!C336</f>
        <v>1124</v>
      </c>
      <c r="E336" s="90">
        <f>'10'!D336</f>
        <v>852</v>
      </c>
      <c r="F336" s="90">
        <f>'10'!E336</f>
        <v>1976</v>
      </c>
      <c r="G336" s="55">
        <f>'5'!M336</f>
        <v>15</v>
      </c>
      <c r="H336" s="66">
        <f t="shared" si="36"/>
        <v>7.5910931174089065E-3</v>
      </c>
      <c r="I336" s="55">
        <f>'6'!H336</f>
        <v>0</v>
      </c>
      <c r="J336" s="66">
        <f t="shared" si="37"/>
        <v>0</v>
      </c>
      <c r="K336" s="16">
        <f>'7'!F336</f>
        <v>0</v>
      </c>
      <c r="L336" s="66">
        <f t="shared" si="38"/>
        <v>0</v>
      </c>
      <c r="M336" s="55">
        <f>'8'!M336</f>
        <v>233</v>
      </c>
      <c r="N336" s="66">
        <f t="shared" si="39"/>
        <v>0.11791497975708502</v>
      </c>
      <c r="O336" s="55">
        <f>'9'!O336+'9'!P336</f>
        <v>364</v>
      </c>
      <c r="P336" s="66">
        <f t="shared" si="40"/>
        <v>0.18421052631578946</v>
      </c>
      <c r="Q336" s="55">
        <f t="shared" si="41"/>
        <v>612</v>
      </c>
      <c r="R336" s="66">
        <f t="shared" si="42"/>
        <v>0.30971659919028338</v>
      </c>
    </row>
    <row r="337" spans="1:18" s="4" customFormat="1" ht="11.25" x14ac:dyDescent="0.2">
      <c r="A337" s="69" t="s">
        <v>361</v>
      </c>
      <c r="B337" s="96" t="s">
        <v>569</v>
      </c>
      <c r="C337" s="176">
        <v>1.4666666666666666</v>
      </c>
      <c r="D337" s="90">
        <f>'10'!C337</f>
        <v>650</v>
      </c>
      <c r="E337" s="90">
        <f>'10'!D337</f>
        <v>533</v>
      </c>
      <c r="F337" s="90">
        <f>'10'!E337</f>
        <v>1183</v>
      </c>
      <c r="G337" s="55">
        <f>'5'!M337</f>
        <v>0</v>
      </c>
      <c r="H337" s="66">
        <f t="shared" si="36"/>
        <v>0</v>
      </c>
      <c r="I337" s="55">
        <f>'6'!H337</f>
        <v>0</v>
      </c>
      <c r="J337" s="66">
        <f t="shared" si="37"/>
        <v>0</v>
      </c>
      <c r="K337" s="16">
        <f>'7'!F337</f>
        <v>0</v>
      </c>
      <c r="L337" s="66">
        <f t="shared" si="38"/>
        <v>0</v>
      </c>
      <c r="M337" s="55">
        <f>'8'!M337</f>
        <v>134</v>
      </c>
      <c r="N337" s="66">
        <f t="shared" si="39"/>
        <v>0.1132713440405748</v>
      </c>
      <c r="O337" s="55">
        <f>'9'!O337+'9'!P337</f>
        <v>97</v>
      </c>
      <c r="P337" s="66">
        <f t="shared" si="40"/>
        <v>8.1994928148774307E-2</v>
      </c>
      <c r="Q337" s="55">
        <f t="shared" si="41"/>
        <v>231</v>
      </c>
      <c r="R337" s="66">
        <f t="shared" si="42"/>
        <v>0.19526627218934911</v>
      </c>
    </row>
    <row r="338" spans="1:18" s="4" customFormat="1" ht="11.25" x14ac:dyDescent="0.2">
      <c r="A338" s="70" t="s">
        <v>362</v>
      </c>
      <c r="B338" s="97" t="s">
        <v>550</v>
      </c>
      <c r="C338" s="178">
        <v>3.5333333333333332</v>
      </c>
      <c r="D338" s="90">
        <f>'10'!C338</f>
        <v>64267</v>
      </c>
      <c r="E338" s="90">
        <f>'10'!D338</f>
        <v>43607</v>
      </c>
      <c r="F338" s="90">
        <f>'10'!E338</f>
        <v>107874</v>
      </c>
      <c r="G338" s="55">
        <f>'5'!M338</f>
        <v>7945</v>
      </c>
      <c r="H338" s="66">
        <f t="shared" si="36"/>
        <v>7.3650740678940244E-2</v>
      </c>
      <c r="I338" s="55">
        <f>'6'!H338</f>
        <v>4022</v>
      </c>
      <c r="J338" s="66">
        <f t="shared" si="37"/>
        <v>3.7284239019596939E-2</v>
      </c>
      <c r="K338" s="16">
        <f>'7'!F338</f>
        <v>2064</v>
      </c>
      <c r="L338" s="66">
        <f t="shared" si="38"/>
        <v>1.913343345013627E-2</v>
      </c>
      <c r="M338" s="55">
        <f>'8'!M338</f>
        <v>14510</v>
      </c>
      <c r="N338" s="66">
        <f t="shared" si="39"/>
        <v>0.13450877876040565</v>
      </c>
      <c r="O338" s="55">
        <f>'9'!O338+'9'!P338</f>
        <v>19563</v>
      </c>
      <c r="P338" s="66">
        <f t="shared" si="40"/>
        <v>0.18135046443072472</v>
      </c>
      <c r="Q338" s="55">
        <f t="shared" si="41"/>
        <v>48104</v>
      </c>
      <c r="R338" s="66">
        <f t="shared" si="42"/>
        <v>0.44592765633980386</v>
      </c>
    </row>
    <row r="339" spans="1:18" s="4" customFormat="1" ht="11.25" x14ac:dyDescent="0.2">
      <c r="A339" s="72" t="s">
        <v>363</v>
      </c>
      <c r="B339" s="95" t="s">
        <v>587</v>
      </c>
      <c r="C339" s="175">
        <v>3.0666666666666669</v>
      </c>
      <c r="D339" s="90">
        <f>'10'!C339</f>
        <v>441</v>
      </c>
      <c r="E339" s="90">
        <f>'10'!D339</f>
        <v>240</v>
      </c>
      <c r="F339" s="90">
        <f>'10'!E339</f>
        <v>681</v>
      </c>
      <c r="G339" s="55">
        <f>'5'!M339</f>
        <v>56</v>
      </c>
      <c r="H339" s="66">
        <f t="shared" si="36"/>
        <v>8.223201174743025E-2</v>
      </c>
      <c r="I339" s="55">
        <f>'6'!H339</f>
        <v>51</v>
      </c>
      <c r="J339" s="66">
        <f t="shared" si="37"/>
        <v>7.4889867841409691E-2</v>
      </c>
      <c r="K339" s="16">
        <f>'7'!F339</f>
        <v>0</v>
      </c>
      <c r="L339" s="66">
        <f t="shared" si="38"/>
        <v>0</v>
      </c>
      <c r="M339" s="55">
        <f>'8'!M339</f>
        <v>164</v>
      </c>
      <c r="N339" s="66">
        <f t="shared" si="39"/>
        <v>0.24082232011747431</v>
      </c>
      <c r="O339" s="55">
        <f>'9'!O339+'9'!P339</f>
        <v>146</v>
      </c>
      <c r="P339" s="66">
        <f t="shared" si="40"/>
        <v>0.21439060205580029</v>
      </c>
      <c r="Q339" s="55">
        <f t="shared" si="41"/>
        <v>417</v>
      </c>
      <c r="R339" s="66">
        <f t="shared" si="42"/>
        <v>0.61233480176211452</v>
      </c>
    </row>
    <row r="340" spans="1:18" s="4" customFormat="1" ht="11.25" x14ac:dyDescent="0.2">
      <c r="A340" s="69" t="s">
        <v>364</v>
      </c>
      <c r="B340" s="96" t="s">
        <v>540</v>
      </c>
      <c r="C340" s="176">
        <v>1.3333333333333333</v>
      </c>
      <c r="D340" s="90">
        <f>'10'!C340</f>
        <v>1495</v>
      </c>
      <c r="E340" s="90">
        <f>'10'!D340</f>
        <v>811</v>
      </c>
      <c r="F340" s="90">
        <f>'10'!E340</f>
        <v>2306</v>
      </c>
      <c r="G340" s="55">
        <f>'5'!M340</f>
        <v>50</v>
      </c>
      <c r="H340" s="66">
        <f t="shared" si="36"/>
        <v>2.1682567215958369E-2</v>
      </c>
      <c r="I340" s="55">
        <f>'6'!H340</f>
        <v>15</v>
      </c>
      <c r="J340" s="66">
        <f t="shared" si="37"/>
        <v>6.5047701647875109E-3</v>
      </c>
      <c r="K340" s="16">
        <f>'7'!F340</f>
        <v>0</v>
      </c>
      <c r="L340" s="66">
        <f t="shared" si="38"/>
        <v>0</v>
      </c>
      <c r="M340" s="55">
        <f>'8'!M340</f>
        <v>274</v>
      </c>
      <c r="N340" s="66">
        <f t="shared" si="39"/>
        <v>0.11882046834345186</v>
      </c>
      <c r="O340" s="55">
        <f>'9'!O340+'9'!P340</f>
        <v>420</v>
      </c>
      <c r="P340" s="66">
        <f t="shared" si="40"/>
        <v>0.18213356461405031</v>
      </c>
      <c r="Q340" s="55">
        <f t="shared" si="41"/>
        <v>759</v>
      </c>
      <c r="R340" s="66">
        <f t="shared" si="42"/>
        <v>0.32914137033824803</v>
      </c>
    </row>
    <row r="341" spans="1:18" s="4" customFormat="1" ht="11.25" x14ac:dyDescent="0.2">
      <c r="A341" s="70" t="s">
        <v>365</v>
      </c>
      <c r="B341" s="97" t="s">
        <v>578</v>
      </c>
      <c r="C341" s="178">
        <v>3.2</v>
      </c>
      <c r="D341" s="90">
        <f>'10'!C341</f>
        <v>335</v>
      </c>
      <c r="E341" s="90">
        <f>'10'!D341</f>
        <v>216</v>
      </c>
      <c r="F341" s="90">
        <f>'10'!E341</f>
        <v>551</v>
      </c>
      <c r="G341" s="55">
        <f>'5'!M341</f>
        <v>3</v>
      </c>
      <c r="H341" s="66">
        <f t="shared" si="36"/>
        <v>5.4446460980036296E-3</v>
      </c>
      <c r="I341" s="55">
        <f>'6'!H341</f>
        <v>33</v>
      </c>
      <c r="J341" s="66">
        <f t="shared" si="37"/>
        <v>5.9891107078039928E-2</v>
      </c>
      <c r="K341" s="16">
        <f>'7'!F341</f>
        <v>0</v>
      </c>
      <c r="L341" s="66">
        <f t="shared" si="38"/>
        <v>0</v>
      </c>
      <c r="M341" s="55">
        <f>'8'!M341</f>
        <v>78</v>
      </c>
      <c r="N341" s="66">
        <f t="shared" si="39"/>
        <v>0.14156079854809436</v>
      </c>
      <c r="O341" s="55">
        <f>'9'!O341+'9'!P341</f>
        <v>34</v>
      </c>
      <c r="P341" s="66">
        <f t="shared" si="40"/>
        <v>6.1705989110707807E-2</v>
      </c>
      <c r="Q341" s="55">
        <f t="shared" si="41"/>
        <v>148</v>
      </c>
      <c r="R341" s="66">
        <f t="shared" si="42"/>
        <v>0.26860254083484575</v>
      </c>
    </row>
    <row r="342" spans="1:18" s="4" customFormat="1" ht="11.25" x14ac:dyDescent="0.2">
      <c r="A342" s="71" t="s">
        <v>366</v>
      </c>
      <c r="B342" s="98" t="s">
        <v>538</v>
      </c>
      <c r="C342" s="177">
        <v>2</v>
      </c>
      <c r="D342" s="90">
        <f>'10'!C342</f>
        <v>895</v>
      </c>
      <c r="E342" s="90">
        <f>'10'!D342</f>
        <v>577</v>
      </c>
      <c r="F342" s="90">
        <f>'10'!E342</f>
        <v>1472</v>
      </c>
      <c r="G342" s="55">
        <f>'5'!M342</f>
        <v>0</v>
      </c>
      <c r="H342" s="66">
        <f t="shared" si="36"/>
        <v>0</v>
      </c>
      <c r="I342" s="55">
        <f>'6'!H342</f>
        <v>0</v>
      </c>
      <c r="J342" s="66">
        <f t="shared" si="37"/>
        <v>0</v>
      </c>
      <c r="K342" s="16">
        <f>'7'!F342</f>
        <v>0</v>
      </c>
      <c r="L342" s="66">
        <f t="shared" si="38"/>
        <v>0</v>
      </c>
      <c r="M342" s="55">
        <f>'8'!M342</f>
        <v>187</v>
      </c>
      <c r="N342" s="66">
        <f t="shared" si="39"/>
        <v>0.12703804347826086</v>
      </c>
      <c r="O342" s="55">
        <f>'9'!O342+'9'!P342</f>
        <v>209</v>
      </c>
      <c r="P342" s="66">
        <f t="shared" si="40"/>
        <v>0.14198369565217392</v>
      </c>
      <c r="Q342" s="55">
        <f t="shared" si="41"/>
        <v>396</v>
      </c>
      <c r="R342" s="66">
        <f t="shared" si="42"/>
        <v>0.26902173913043476</v>
      </c>
    </row>
    <row r="343" spans="1:18" s="4" customFormat="1" ht="11.25" x14ac:dyDescent="0.2">
      <c r="A343" s="71" t="s">
        <v>367</v>
      </c>
      <c r="B343" s="98" t="s">
        <v>538</v>
      </c>
      <c r="C343" s="177">
        <v>2</v>
      </c>
      <c r="D343" s="90">
        <f>'10'!C343</f>
        <v>9393</v>
      </c>
      <c r="E343" s="90">
        <f>'10'!D343</f>
        <v>5979</v>
      </c>
      <c r="F343" s="90">
        <f>'10'!E343</f>
        <v>15372</v>
      </c>
      <c r="G343" s="55">
        <f>'5'!M343</f>
        <v>2301</v>
      </c>
      <c r="H343" s="66">
        <f t="shared" si="36"/>
        <v>0.14968774395003903</v>
      </c>
      <c r="I343" s="55">
        <f>'6'!H343</f>
        <v>699</v>
      </c>
      <c r="J343" s="66">
        <f t="shared" si="37"/>
        <v>4.5472287275565966E-2</v>
      </c>
      <c r="K343" s="16">
        <f>'7'!F343</f>
        <v>392</v>
      </c>
      <c r="L343" s="66">
        <f t="shared" si="38"/>
        <v>2.5500910746812388E-2</v>
      </c>
      <c r="M343" s="55">
        <f>'8'!M343</f>
        <v>2501</v>
      </c>
      <c r="N343" s="66">
        <f t="shared" si="39"/>
        <v>0.1626984126984127</v>
      </c>
      <c r="O343" s="55">
        <f>'9'!O343+'9'!P343</f>
        <v>3076</v>
      </c>
      <c r="P343" s="66">
        <f t="shared" si="40"/>
        <v>0.200104085349987</v>
      </c>
      <c r="Q343" s="55">
        <f t="shared" si="41"/>
        <v>8969</v>
      </c>
      <c r="R343" s="66">
        <f t="shared" si="42"/>
        <v>0.58346344002081707</v>
      </c>
    </row>
    <row r="344" spans="1:18" s="4" customFormat="1" ht="11.25" x14ac:dyDescent="0.2">
      <c r="A344" s="70" t="s">
        <v>368</v>
      </c>
      <c r="B344" s="97" t="s">
        <v>544</v>
      </c>
      <c r="C344" s="178">
        <v>3.3333333333333335</v>
      </c>
      <c r="D344" s="90">
        <f>'10'!C344</f>
        <v>760</v>
      </c>
      <c r="E344" s="90">
        <f>'10'!D344</f>
        <v>533</v>
      </c>
      <c r="F344" s="90">
        <f>'10'!E344</f>
        <v>1293</v>
      </c>
      <c r="G344" s="55">
        <f>'5'!M344</f>
        <v>34</v>
      </c>
      <c r="H344" s="66">
        <f t="shared" si="36"/>
        <v>2.6295436968290797E-2</v>
      </c>
      <c r="I344" s="55">
        <f>'6'!H344</f>
        <v>61</v>
      </c>
      <c r="J344" s="66">
        <f t="shared" si="37"/>
        <v>4.7177107501933491E-2</v>
      </c>
      <c r="K344" s="16">
        <f>'7'!F344</f>
        <v>0</v>
      </c>
      <c r="L344" s="66">
        <f t="shared" si="38"/>
        <v>0</v>
      </c>
      <c r="M344" s="55">
        <f>'8'!M344</f>
        <v>147</v>
      </c>
      <c r="N344" s="66">
        <f t="shared" si="39"/>
        <v>0.1136890951276102</v>
      </c>
      <c r="O344" s="55">
        <f>'9'!O344+'9'!P344</f>
        <v>108</v>
      </c>
      <c r="P344" s="66">
        <f t="shared" si="40"/>
        <v>8.3526682134570762E-2</v>
      </c>
      <c r="Q344" s="55">
        <f t="shared" si="41"/>
        <v>350</v>
      </c>
      <c r="R344" s="66">
        <f t="shared" si="42"/>
        <v>0.27068832173240526</v>
      </c>
    </row>
    <row r="345" spans="1:18" s="4" customFormat="1" ht="11.25" x14ac:dyDescent="0.2">
      <c r="A345" s="72" t="s">
        <v>369</v>
      </c>
      <c r="B345" s="95" t="s">
        <v>593</v>
      </c>
      <c r="C345" s="175">
        <v>2.6</v>
      </c>
      <c r="D345" s="90">
        <f>'10'!C345</f>
        <v>632</v>
      </c>
      <c r="E345" s="90">
        <f>'10'!D345</f>
        <v>538</v>
      </c>
      <c r="F345" s="90">
        <f>'10'!E345</f>
        <v>1170</v>
      </c>
      <c r="G345" s="55">
        <f>'5'!M345</f>
        <v>0</v>
      </c>
      <c r="H345" s="66">
        <f t="shared" si="36"/>
        <v>0</v>
      </c>
      <c r="I345" s="55">
        <f>'6'!H345</f>
        <v>91</v>
      </c>
      <c r="J345" s="66">
        <f t="shared" si="37"/>
        <v>7.7777777777777779E-2</v>
      </c>
      <c r="K345" s="16">
        <f>'7'!F345</f>
        <v>0</v>
      </c>
      <c r="L345" s="66">
        <f t="shared" si="38"/>
        <v>0</v>
      </c>
      <c r="M345" s="55">
        <f>'8'!M345</f>
        <v>156</v>
      </c>
      <c r="N345" s="66">
        <f t="shared" si="39"/>
        <v>0.13333333333333333</v>
      </c>
      <c r="O345" s="55">
        <f>'9'!O345+'9'!P345</f>
        <v>190</v>
      </c>
      <c r="P345" s="66">
        <f t="shared" si="40"/>
        <v>0.1623931623931624</v>
      </c>
      <c r="Q345" s="55">
        <f t="shared" si="41"/>
        <v>437</v>
      </c>
      <c r="R345" s="66">
        <f t="shared" si="42"/>
        <v>0.37350427350427351</v>
      </c>
    </row>
    <row r="346" spans="1:18" s="4" customFormat="1" ht="11.25" x14ac:dyDescent="0.2">
      <c r="A346" s="71" t="s">
        <v>370</v>
      </c>
      <c r="B346" s="98" t="s">
        <v>538</v>
      </c>
      <c r="C346" s="177">
        <v>2</v>
      </c>
      <c r="D346" s="90">
        <f>'10'!C346</f>
        <v>846</v>
      </c>
      <c r="E346" s="90">
        <f>'10'!D346</f>
        <v>590</v>
      </c>
      <c r="F346" s="90">
        <f>'10'!E346</f>
        <v>1436</v>
      </c>
      <c r="G346" s="55">
        <f>'5'!M346</f>
        <v>16</v>
      </c>
      <c r="H346" s="66">
        <f t="shared" si="36"/>
        <v>1.1142061281337047E-2</v>
      </c>
      <c r="I346" s="55">
        <f>'6'!H346</f>
        <v>0</v>
      </c>
      <c r="J346" s="66">
        <f t="shared" si="37"/>
        <v>0</v>
      </c>
      <c r="K346" s="16">
        <f>'7'!F346</f>
        <v>0</v>
      </c>
      <c r="L346" s="66">
        <f t="shared" si="38"/>
        <v>0</v>
      </c>
      <c r="M346" s="55">
        <f>'8'!M346</f>
        <v>168</v>
      </c>
      <c r="N346" s="66">
        <f t="shared" si="39"/>
        <v>0.11699164345403899</v>
      </c>
      <c r="O346" s="55">
        <f>'9'!O346+'9'!P346</f>
        <v>174</v>
      </c>
      <c r="P346" s="66">
        <f t="shared" si="40"/>
        <v>0.12116991643454039</v>
      </c>
      <c r="Q346" s="55">
        <f t="shared" si="41"/>
        <v>358</v>
      </c>
      <c r="R346" s="66">
        <f t="shared" si="42"/>
        <v>0.24930362116991645</v>
      </c>
    </row>
    <row r="347" spans="1:18" s="4" customFormat="1" ht="11.25" x14ac:dyDescent="0.2">
      <c r="A347" s="72" t="s">
        <v>371</v>
      </c>
      <c r="B347" s="95" t="s">
        <v>593</v>
      </c>
      <c r="C347" s="175">
        <v>2.6</v>
      </c>
      <c r="D347" s="90">
        <f>'10'!C347</f>
        <v>1526</v>
      </c>
      <c r="E347" s="90">
        <f>'10'!D347</f>
        <v>1728</v>
      </c>
      <c r="F347" s="90">
        <f>'10'!E347</f>
        <v>3254</v>
      </c>
      <c r="G347" s="55">
        <f>'5'!M347</f>
        <v>148</v>
      </c>
      <c r="H347" s="66">
        <f t="shared" si="36"/>
        <v>4.5482483097725873E-2</v>
      </c>
      <c r="I347" s="55">
        <f>'6'!H347</f>
        <v>59</v>
      </c>
      <c r="J347" s="66">
        <f t="shared" si="37"/>
        <v>1.8131530424093423E-2</v>
      </c>
      <c r="K347" s="16">
        <f>'7'!F347</f>
        <v>0</v>
      </c>
      <c r="L347" s="66">
        <f t="shared" si="38"/>
        <v>0</v>
      </c>
      <c r="M347" s="55">
        <f>'8'!M347</f>
        <v>310</v>
      </c>
      <c r="N347" s="66">
        <f t="shared" si="39"/>
        <v>9.526736324523663E-2</v>
      </c>
      <c r="O347" s="55">
        <f>'9'!O347+'9'!P347</f>
        <v>572</v>
      </c>
      <c r="P347" s="66">
        <f t="shared" si="40"/>
        <v>0.17578365089121081</v>
      </c>
      <c r="Q347" s="55">
        <f t="shared" si="41"/>
        <v>1089</v>
      </c>
      <c r="R347" s="66">
        <f t="shared" si="42"/>
        <v>0.33466502765826672</v>
      </c>
    </row>
    <row r="348" spans="1:18" s="4" customFormat="1" ht="11.25" x14ac:dyDescent="0.2">
      <c r="A348" s="72" t="s">
        <v>372</v>
      </c>
      <c r="B348" s="95" t="s">
        <v>580</v>
      </c>
      <c r="C348" s="175">
        <v>3</v>
      </c>
      <c r="D348" s="90">
        <f>'10'!C348</f>
        <v>111</v>
      </c>
      <c r="E348" s="90">
        <f>'10'!D348</f>
        <v>130</v>
      </c>
      <c r="F348" s="90">
        <f>'10'!E348</f>
        <v>241</v>
      </c>
      <c r="G348" s="55">
        <f>'5'!M348</f>
        <v>0</v>
      </c>
      <c r="H348" s="66">
        <f t="shared" si="36"/>
        <v>0</v>
      </c>
      <c r="I348" s="55">
        <f>'6'!H348</f>
        <v>0</v>
      </c>
      <c r="J348" s="66">
        <f t="shared" si="37"/>
        <v>0</v>
      </c>
      <c r="K348" s="16">
        <f>'7'!F348</f>
        <v>0</v>
      </c>
      <c r="L348" s="66">
        <f t="shared" si="38"/>
        <v>0</v>
      </c>
      <c r="M348" s="55">
        <f>'8'!M348</f>
        <v>87</v>
      </c>
      <c r="N348" s="66">
        <f t="shared" si="39"/>
        <v>0.36099585062240663</v>
      </c>
      <c r="O348" s="55">
        <f>'9'!O348+'9'!P348</f>
        <v>45</v>
      </c>
      <c r="P348" s="66">
        <f t="shared" si="40"/>
        <v>0.18672199170124482</v>
      </c>
      <c r="Q348" s="55">
        <f t="shared" si="41"/>
        <v>132</v>
      </c>
      <c r="R348" s="66">
        <f t="shared" si="42"/>
        <v>0.5477178423236515</v>
      </c>
    </row>
    <row r="349" spans="1:18" s="4" customFormat="1" ht="11.25" x14ac:dyDescent="0.2">
      <c r="A349" s="72" t="s">
        <v>373</v>
      </c>
      <c r="B349" s="95" t="s">
        <v>545</v>
      </c>
      <c r="C349" s="175">
        <v>2.9333333333333331</v>
      </c>
      <c r="D349" s="90">
        <f>'10'!C349</f>
        <v>234</v>
      </c>
      <c r="E349" s="90">
        <f>'10'!D349</f>
        <v>109</v>
      </c>
      <c r="F349" s="90">
        <f>'10'!E349</f>
        <v>343</v>
      </c>
      <c r="G349" s="55">
        <f>'5'!M349</f>
        <v>6</v>
      </c>
      <c r="H349" s="66">
        <f t="shared" si="36"/>
        <v>1.7492711370262391E-2</v>
      </c>
      <c r="I349" s="55">
        <f>'6'!H349</f>
        <v>0</v>
      </c>
      <c r="J349" s="66">
        <f t="shared" si="37"/>
        <v>0</v>
      </c>
      <c r="K349" s="16">
        <f>'7'!F349</f>
        <v>52</v>
      </c>
      <c r="L349" s="66">
        <f t="shared" si="38"/>
        <v>0.15160349854227406</v>
      </c>
      <c r="M349" s="55">
        <f>'8'!M349</f>
        <v>43</v>
      </c>
      <c r="N349" s="66">
        <f t="shared" si="39"/>
        <v>0.12536443148688048</v>
      </c>
      <c r="O349" s="55">
        <f>'9'!O349+'9'!P349</f>
        <v>0</v>
      </c>
      <c r="P349" s="66">
        <f t="shared" si="40"/>
        <v>0</v>
      </c>
      <c r="Q349" s="55">
        <f t="shared" si="41"/>
        <v>101</v>
      </c>
      <c r="R349" s="66">
        <f t="shared" si="42"/>
        <v>0.29446064139941691</v>
      </c>
    </row>
    <row r="350" spans="1:18" s="4" customFormat="1" ht="11.25" x14ac:dyDescent="0.2">
      <c r="A350" s="69" t="s">
        <v>374</v>
      </c>
      <c r="B350" s="96" t="s">
        <v>549</v>
      </c>
      <c r="C350" s="176">
        <v>1.2666666666666666</v>
      </c>
      <c r="D350" s="90">
        <f>'10'!C350</f>
        <v>745</v>
      </c>
      <c r="E350" s="90">
        <f>'10'!D350</f>
        <v>656</v>
      </c>
      <c r="F350" s="90">
        <f>'10'!E350</f>
        <v>1401</v>
      </c>
      <c r="G350" s="55">
        <f>'5'!M350</f>
        <v>0</v>
      </c>
      <c r="H350" s="66">
        <f t="shared" si="36"/>
        <v>0</v>
      </c>
      <c r="I350" s="55">
        <f>'6'!H350</f>
        <v>0</v>
      </c>
      <c r="J350" s="66">
        <f t="shared" si="37"/>
        <v>0</v>
      </c>
      <c r="K350" s="16">
        <f>'7'!F350</f>
        <v>0</v>
      </c>
      <c r="L350" s="66">
        <f t="shared" si="38"/>
        <v>0</v>
      </c>
      <c r="M350" s="55">
        <f>'8'!M350</f>
        <v>188</v>
      </c>
      <c r="N350" s="66">
        <f t="shared" si="39"/>
        <v>0.13418986438258387</v>
      </c>
      <c r="O350" s="55">
        <f>'9'!O350+'9'!P350</f>
        <v>267</v>
      </c>
      <c r="P350" s="66">
        <f t="shared" si="40"/>
        <v>0.19057815845824411</v>
      </c>
      <c r="Q350" s="55">
        <f t="shared" si="41"/>
        <v>455</v>
      </c>
      <c r="R350" s="66">
        <f t="shared" si="42"/>
        <v>0.32476802284082795</v>
      </c>
    </row>
    <row r="351" spans="1:18" s="4" customFormat="1" ht="11.25" x14ac:dyDescent="0.2">
      <c r="A351" s="69" t="s">
        <v>375</v>
      </c>
      <c r="B351" s="96" t="s">
        <v>549</v>
      </c>
      <c r="C351" s="176">
        <v>1.2666666666666666</v>
      </c>
      <c r="D351" s="90">
        <f>'10'!C351</f>
        <v>1196</v>
      </c>
      <c r="E351" s="90">
        <f>'10'!D351</f>
        <v>784</v>
      </c>
      <c r="F351" s="90">
        <f>'10'!E351</f>
        <v>1980</v>
      </c>
      <c r="G351" s="55">
        <f>'5'!M351</f>
        <v>142</v>
      </c>
      <c r="H351" s="66">
        <f t="shared" si="36"/>
        <v>7.1717171717171721E-2</v>
      </c>
      <c r="I351" s="55">
        <f>'6'!H351</f>
        <v>196</v>
      </c>
      <c r="J351" s="66">
        <f t="shared" si="37"/>
        <v>9.8989898989898989E-2</v>
      </c>
      <c r="K351" s="16">
        <f>'7'!F351</f>
        <v>92</v>
      </c>
      <c r="L351" s="66">
        <f t="shared" si="38"/>
        <v>4.6464646464646465E-2</v>
      </c>
      <c r="M351" s="55">
        <f>'8'!M351</f>
        <v>283</v>
      </c>
      <c r="N351" s="66">
        <f t="shared" si="39"/>
        <v>0.14292929292929293</v>
      </c>
      <c r="O351" s="55">
        <f>'9'!O351+'9'!P351</f>
        <v>298</v>
      </c>
      <c r="P351" s="66">
        <f t="shared" si="40"/>
        <v>0.1505050505050505</v>
      </c>
      <c r="Q351" s="55">
        <f t="shared" si="41"/>
        <v>1011</v>
      </c>
      <c r="R351" s="66">
        <f t="shared" si="42"/>
        <v>0.51060606060606062</v>
      </c>
    </row>
    <row r="352" spans="1:18" s="4" customFormat="1" ht="11.25" x14ac:dyDescent="0.2">
      <c r="A352" s="70" t="s">
        <v>376</v>
      </c>
      <c r="B352" s="97" t="s">
        <v>578</v>
      </c>
      <c r="C352" s="178">
        <v>3.2</v>
      </c>
      <c r="D352" s="90">
        <f>'10'!C352</f>
        <v>518</v>
      </c>
      <c r="E352" s="90">
        <f>'10'!D352</f>
        <v>296</v>
      </c>
      <c r="F352" s="90">
        <f>'10'!E352</f>
        <v>814</v>
      </c>
      <c r="G352" s="55">
        <f>'5'!M352</f>
        <v>98</v>
      </c>
      <c r="H352" s="66">
        <f t="shared" si="36"/>
        <v>0.12039312039312039</v>
      </c>
      <c r="I352" s="55">
        <f>'6'!H352</f>
        <v>51</v>
      </c>
      <c r="J352" s="66">
        <f t="shared" si="37"/>
        <v>6.2653562653562658E-2</v>
      </c>
      <c r="K352" s="16">
        <f>'7'!F352</f>
        <v>0</v>
      </c>
      <c r="L352" s="66">
        <f t="shared" si="38"/>
        <v>0</v>
      </c>
      <c r="M352" s="55">
        <f>'8'!M352</f>
        <v>233</v>
      </c>
      <c r="N352" s="66">
        <f t="shared" si="39"/>
        <v>0.28624078624078625</v>
      </c>
      <c r="O352" s="55">
        <f>'9'!O352+'9'!P352</f>
        <v>169</v>
      </c>
      <c r="P352" s="66">
        <f t="shared" si="40"/>
        <v>0.20761670761670761</v>
      </c>
      <c r="Q352" s="55">
        <f t="shared" si="41"/>
        <v>551</v>
      </c>
      <c r="R352" s="66">
        <f t="shared" si="42"/>
        <v>0.67690417690417692</v>
      </c>
    </row>
    <row r="353" spans="1:18" s="4" customFormat="1" ht="11.25" x14ac:dyDescent="0.2">
      <c r="A353" s="72" t="s">
        <v>377</v>
      </c>
      <c r="B353" s="95" t="s">
        <v>581</v>
      </c>
      <c r="C353" s="175">
        <v>2.4666666666666668</v>
      </c>
      <c r="D353" s="90">
        <f>'10'!C353</f>
        <v>824</v>
      </c>
      <c r="E353" s="90">
        <f>'10'!D353</f>
        <v>615</v>
      </c>
      <c r="F353" s="90">
        <f>'10'!E353</f>
        <v>1439</v>
      </c>
      <c r="G353" s="55">
        <f>'5'!M353</f>
        <v>64</v>
      </c>
      <c r="H353" s="66">
        <f t="shared" si="36"/>
        <v>4.4475330090340513E-2</v>
      </c>
      <c r="I353" s="55">
        <f>'6'!H353</f>
        <v>50</v>
      </c>
      <c r="J353" s="66">
        <f t="shared" si="37"/>
        <v>3.4746351633078529E-2</v>
      </c>
      <c r="K353" s="16">
        <f>'7'!F353</f>
        <v>0</v>
      </c>
      <c r="L353" s="66">
        <f t="shared" si="38"/>
        <v>0</v>
      </c>
      <c r="M353" s="55">
        <f>'8'!M353</f>
        <v>177</v>
      </c>
      <c r="N353" s="66">
        <f t="shared" si="39"/>
        <v>0.12300208478109799</v>
      </c>
      <c r="O353" s="55">
        <f>'9'!O353+'9'!P353</f>
        <v>89</v>
      </c>
      <c r="P353" s="66">
        <f t="shared" si="40"/>
        <v>6.1848505906879778E-2</v>
      </c>
      <c r="Q353" s="55">
        <f t="shared" si="41"/>
        <v>380</v>
      </c>
      <c r="R353" s="66">
        <f t="shared" si="42"/>
        <v>0.2640722724113968</v>
      </c>
    </row>
    <row r="354" spans="1:18" s="4" customFormat="1" ht="11.25" x14ac:dyDescent="0.2">
      <c r="A354" s="71" t="s">
        <v>378</v>
      </c>
      <c r="B354" s="98" t="s">
        <v>577</v>
      </c>
      <c r="C354" s="177">
        <v>2.3333333333333335</v>
      </c>
      <c r="D354" s="90">
        <f>'10'!C354</f>
        <v>177</v>
      </c>
      <c r="E354" s="90">
        <f>'10'!D354</f>
        <v>196</v>
      </c>
      <c r="F354" s="90">
        <f>'10'!E354</f>
        <v>373</v>
      </c>
      <c r="G354" s="55">
        <f>'5'!M354</f>
        <v>15</v>
      </c>
      <c r="H354" s="66">
        <f t="shared" si="36"/>
        <v>4.0214477211796246E-2</v>
      </c>
      <c r="I354" s="55">
        <f>'6'!H354</f>
        <v>0</v>
      </c>
      <c r="J354" s="66">
        <f t="shared" si="37"/>
        <v>0</v>
      </c>
      <c r="K354" s="16">
        <f>'7'!F354</f>
        <v>0</v>
      </c>
      <c r="L354" s="66">
        <f t="shared" si="38"/>
        <v>0</v>
      </c>
      <c r="M354" s="55">
        <f>'8'!M354</f>
        <v>51</v>
      </c>
      <c r="N354" s="66">
        <f t="shared" si="39"/>
        <v>0.13672922252010725</v>
      </c>
      <c r="O354" s="55">
        <f>'9'!O354+'9'!P354</f>
        <v>3</v>
      </c>
      <c r="P354" s="66">
        <f t="shared" si="40"/>
        <v>8.0428954423592495E-3</v>
      </c>
      <c r="Q354" s="55">
        <f t="shared" si="41"/>
        <v>69</v>
      </c>
      <c r="R354" s="66">
        <f t="shared" si="42"/>
        <v>0.18498659517426275</v>
      </c>
    </row>
    <row r="355" spans="1:18" s="4" customFormat="1" ht="11.25" x14ac:dyDescent="0.2">
      <c r="A355" s="71" t="s">
        <v>379</v>
      </c>
      <c r="B355" s="98" t="s">
        <v>538</v>
      </c>
      <c r="C355" s="177">
        <v>2</v>
      </c>
      <c r="D355" s="90">
        <f>'10'!C355</f>
        <v>396</v>
      </c>
      <c r="E355" s="90">
        <f>'10'!D355</f>
        <v>384</v>
      </c>
      <c r="F355" s="90">
        <f>'10'!E355</f>
        <v>780</v>
      </c>
      <c r="G355" s="55">
        <f>'5'!M355</f>
        <v>0</v>
      </c>
      <c r="H355" s="66">
        <f t="shared" si="36"/>
        <v>0</v>
      </c>
      <c r="I355" s="55">
        <f>'6'!H355</f>
        <v>0</v>
      </c>
      <c r="J355" s="66">
        <f t="shared" si="37"/>
        <v>0</v>
      </c>
      <c r="K355" s="16">
        <f>'7'!F355</f>
        <v>0</v>
      </c>
      <c r="L355" s="66">
        <f t="shared" si="38"/>
        <v>0</v>
      </c>
      <c r="M355" s="55">
        <f>'8'!M355</f>
        <v>92</v>
      </c>
      <c r="N355" s="66">
        <f t="shared" si="39"/>
        <v>0.11794871794871795</v>
      </c>
      <c r="O355" s="55">
        <f>'9'!O355+'9'!P355</f>
        <v>174</v>
      </c>
      <c r="P355" s="66">
        <f t="shared" si="40"/>
        <v>0.22307692307692309</v>
      </c>
      <c r="Q355" s="55">
        <f t="shared" si="41"/>
        <v>266</v>
      </c>
      <c r="R355" s="66">
        <f t="shared" si="42"/>
        <v>0.34102564102564104</v>
      </c>
    </row>
    <row r="356" spans="1:18" s="4" customFormat="1" ht="11.25" x14ac:dyDescent="0.2">
      <c r="A356" s="69" t="s">
        <v>380</v>
      </c>
      <c r="B356" s="96" t="s">
        <v>572</v>
      </c>
      <c r="C356" s="176">
        <v>1.2</v>
      </c>
      <c r="D356" s="90">
        <f>'10'!C356</f>
        <v>1120</v>
      </c>
      <c r="E356" s="90">
        <f>'10'!D356</f>
        <v>893</v>
      </c>
      <c r="F356" s="90">
        <f>'10'!E356</f>
        <v>2013</v>
      </c>
      <c r="G356" s="55">
        <f>'5'!M356</f>
        <v>25</v>
      </c>
      <c r="H356" s="66">
        <f t="shared" si="36"/>
        <v>1.2419274714356682E-2</v>
      </c>
      <c r="I356" s="55">
        <f>'6'!H356</f>
        <v>59</v>
      </c>
      <c r="J356" s="66">
        <f t="shared" si="37"/>
        <v>2.9309488325881768E-2</v>
      </c>
      <c r="K356" s="16">
        <f>'7'!F356</f>
        <v>0</v>
      </c>
      <c r="L356" s="66">
        <f t="shared" si="38"/>
        <v>0</v>
      </c>
      <c r="M356" s="55">
        <f>'8'!M356</f>
        <v>384</v>
      </c>
      <c r="N356" s="66">
        <f t="shared" si="39"/>
        <v>0.19076005961251863</v>
      </c>
      <c r="O356" s="55">
        <f>'9'!O356+'9'!P356</f>
        <v>410</v>
      </c>
      <c r="P356" s="66">
        <f t="shared" si="40"/>
        <v>0.20367610531544958</v>
      </c>
      <c r="Q356" s="55">
        <f t="shared" si="41"/>
        <v>878</v>
      </c>
      <c r="R356" s="66">
        <f t="shared" si="42"/>
        <v>0.43616492796820666</v>
      </c>
    </row>
    <row r="357" spans="1:18" s="4" customFormat="1" ht="11.25" x14ac:dyDescent="0.2">
      <c r="A357" s="71" t="s">
        <v>381</v>
      </c>
      <c r="B357" s="98" t="s">
        <v>541</v>
      </c>
      <c r="C357" s="177">
        <v>2.1333333333333333</v>
      </c>
      <c r="D357" s="90">
        <f>'10'!C357</f>
        <v>680</v>
      </c>
      <c r="E357" s="90">
        <f>'10'!D357</f>
        <v>801</v>
      </c>
      <c r="F357" s="90">
        <f>'10'!E357</f>
        <v>1481</v>
      </c>
      <c r="G357" s="55">
        <f>'5'!M357</f>
        <v>0</v>
      </c>
      <c r="H357" s="66">
        <f t="shared" si="36"/>
        <v>0</v>
      </c>
      <c r="I357" s="55">
        <f>'6'!H357</f>
        <v>0</v>
      </c>
      <c r="J357" s="66">
        <f t="shared" si="37"/>
        <v>0</v>
      </c>
      <c r="K357" s="16">
        <f>'7'!F357</f>
        <v>0</v>
      </c>
      <c r="L357" s="66">
        <f t="shared" si="38"/>
        <v>0</v>
      </c>
      <c r="M357" s="55">
        <f>'8'!M357</f>
        <v>125</v>
      </c>
      <c r="N357" s="66">
        <f t="shared" si="39"/>
        <v>8.4402430790006755E-2</v>
      </c>
      <c r="O357" s="55">
        <f>'9'!O357+'9'!P357</f>
        <v>0</v>
      </c>
      <c r="P357" s="66">
        <f t="shared" si="40"/>
        <v>0</v>
      </c>
      <c r="Q357" s="55">
        <f t="shared" si="41"/>
        <v>125</v>
      </c>
      <c r="R357" s="66">
        <f t="shared" si="42"/>
        <v>8.4402430790006755E-2</v>
      </c>
    </row>
    <row r="358" spans="1:18" s="4" customFormat="1" ht="11.25" x14ac:dyDescent="0.2">
      <c r="A358" s="72" t="s">
        <v>382</v>
      </c>
      <c r="B358" s="95" t="s">
        <v>551</v>
      </c>
      <c r="C358" s="175">
        <v>2.8</v>
      </c>
      <c r="D358" s="90">
        <f>'10'!C358</f>
        <v>4577</v>
      </c>
      <c r="E358" s="90">
        <f>'10'!D358</f>
        <v>2938</v>
      </c>
      <c r="F358" s="90">
        <f>'10'!E358</f>
        <v>7515</v>
      </c>
      <c r="G358" s="55">
        <f>'5'!M358</f>
        <v>454</v>
      </c>
      <c r="H358" s="66">
        <f t="shared" si="36"/>
        <v>6.0412508316699934E-2</v>
      </c>
      <c r="I358" s="55">
        <f>'6'!H358</f>
        <v>200</v>
      </c>
      <c r="J358" s="66">
        <f t="shared" si="37"/>
        <v>2.6613439787092481E-2</v>
      </c>
      <c r="K358" s="16">
        <f>'7'!F358</f>
        <v>446</v>
      </c>
      <c r="L358" s="66">
        <f t="shared" si="38"/>
        <v>5.9347970725216234E-2</v>
      </c>
      <c r="M358" s="55">
        <f>'8'!M358</f>
        <v>1541</v>
      </c>
      <c r="N358" s="66">
        <f t="shared" si="39"/>
        <v>0.20505655355954758</v>
      </c>
      <c r="O358" s="55">
        <f>'9'!O358+'9'!P358</f>
        <v>809</v>
      </c>
      <c r="P358" s="66">
        <f t="shared" si="40"/>
        <v>0.10765136393878909</v>
      </c>
      <c r="Q358" s="55">
        <f t="shared" si="41"/>
        <v>3450</v>
      </c>
      <c r="R358" s="66">
        <f t="shared" si="42"/>
        <v>0.45908183632734528</v>
      </c>
    </row>
    <row r="359" spans="1:18" s="4" customFormat="1" ht="11.25" x14ac:dyDescent="0.2">
      <c r="A359" s="71" t="s">
        <v>383</v>
      </c>
      <c r="B359" s="98" t="s">
        <v>555</v>
      </c>
      <c r="C359" s="177">
        <v>2.4</v>
      </c>
      <c r="D359" s="90">
        <f>'10'!C359</f>
        <v>1472</v>
      </c>
      <c r="E359" s="90">
        <f>'10'!D359</f>
        <v>867</v>
      </c>
      <c r="F359" s="90">
        <f>'10'!E359</f>
        <v>2339</v>
      </c>
      <c r="G359" s="55">
        <f>'5'!M359</f>
        <v>63</v>
      </c>
      <c r="H359" s="66">
        <f t="shared" si="36"/>
        <v>2.6934587430525864E-2</v>
      </c>
      <c r="I359" s="55">
        <f>'6'!H359</f>
        <v>0</v>
      </c>
      <c r="J359" s="66">
        <f t="shared" si="37"/>
        <v>0</v>
      </c>
      <c r="K359" s="16">
        <f>'7'!F359</f>
        <v>0</v>
      </c>
      <c r="L359" s="66">
        <f t="shared" si="38"/>
        <v>0</v>
      </c>
      <c r="M359" s="55">
        <f>'8'!M359</f>
        <v>242</v>
      </c>
      <c r="N359" s="66">
        <f t="shared" si="39"/>
        <v>0.10346301838392476</v>
      </c>
      <c r="O359" s="55">
        <f>'9'!O359+'9'!P359</f>
        <v>101</v>
      </c>
      <c r="P359" s="66">
        <f t="shared" si="40"/>
        <v>4.3180846515604956E-2</v>
      </c>
      <c r="Q359" s="55">
        <f t="shared" si="41"/>
        <v>406</v>
      </c>
      <c r="R359" s="66">
        <f t="shared" si="42"/>
        <v>0.17357845233005559</v>
      </c>
    </row>
    <row r="360" spans="1:18" s="4" customFormat="1" ht="11.25" x14ac:dyDescent="0.2">
      <c r="A360" s="72" t="s">
        <v>384</v>
      </c>
      <c r="B360" s="95" t="s">
        <v>563</v>
      </c>
      <c r="C360" s="175">
        <v>2.6666666666666665</v>
      </c>
      <c r="D360" s="90">
        <f>'10'!C360</f>
        <v>253</v>
      </c>
      <c r="E360" s="90">
        <f>'10'!D360</f>
        <v>227</v>
      </c>
      <c r="F360" s="90">
        <f>'10'!E360</f>
        <v>480</v>
      </c>
      <c r="G360" s="55">
        <f>'5'!M360</f>
        <v>18</v>
      </c>
      <c r="H360" s="66">
        <f t="shared" si="36"/>
        <v>3.7499999999999999E-2</v>
      </c>
      <c r="I360" s="55">
        <f>'6'!H360</f>
        <v>17</v>
      </c>
      <c r="J360" s="66">
        <f t="shared" si="37"/>
        <v>3.5416666666666666E-2</v>
      </c>
      <c r="K360" s="16">
        <f>'7'!F360</f>
        <v>0</v>
      </c>
      <c r="L360" s="66">
        <f t="shared" si="38"/>
        <v>0</v>
      </c>
      <c r="M360" s="55">
        <f>'8'!M360</f>
        <v>102</v>
      </c>
      <c r="N360" s="66">
        <f t="shared" si="39"/>
        <v>0.21249999999999999</v>
      </c>
      <c r="O360" s="55">
        <f>'9'!O360+'9'!P360</f>
        <v>64</v>
      </c>
      <c r="P360" s="66">
        <f t="shared" si="40"/>
        <v>0.13333333333333333</v>
      </c>
      <c r="Q360" s="55">
        <f t="shared" si="41"/>
        <v>201</v>
      </c>
      <c r="R360" s="66">
        <f t="shared" si="42"/>
        <v>0.41875000000000001</v>
      </c>
    </row>
    <row r="361" spans="1:18" s="4" customFormat="1" ht="11.25" x14ac:dyDescent="0.2">
      <c r="A361" s="70" t="s">
        <v>385</v>
      </c>
      <c r="B361" s="97" t="s">
        <v>588</v>
      </c>
      <c r="C361" s="178">
        <v>3.3333333333333335</v>
      </c>
      <c r="D361" s="90">
        <f>'10'!C361</f>
        <v>340</v>
      </c>
      <c r="E361" s="90">
        <f>'10'!D361</f>
        <v>229</v>
      </c>
      <c r="F361" s="90">
        <f>'10'!E361</f>
        <v>569</v>
      </c>
      <c r="G361" s="55">
        <f>'5'!M361</f>
        <v>28</v>
      </c>
      <c r="H361" s="66">
        <f t="shared" si="36"/>
        <v>4.9209138840070298E-2</v>
      </c>
      <c r="I361" s="55">
        <f>'6'!H361</f>
        <v>16</v>
      </c>
      <c r="J361" s="66">
        <f t="shared" si="37"/>
        <v>2.8119507908611598E-2</v>
      </c>
      <c r="K361" s="16">
        <f>'7'!F361</f>
        <v>0</v>
      </c>
      <c r="L361" s="66">
        <f t="shared" si="38"/>
        <v>0</v>
      </c>
      <c r="M361" s="55">
        <f>'8'!M361</f>
        <v>57</v>
      </c>
      <c r="N361" s="66">
        <f t="shared" si="39"/>
        <v>0.10017574692442882</v>
      </c>
      <c r="O361" s="55">
        <f>'9'!O361+'9'!P361</f>
        <v>4</v>
      </c>
      <c r="P361" s="66">
        <f t="shared" si="40"/>
        <v>7.0298769771528994E-3</v>
      </c>
      <c r="Q361" s="55">
        <f t="shared" si="41"/>
        <v>105</v>
      </c>
      <c r="R361" s="66">
        <f t="shared" si="42"/>
        <v>0.18453427065026362</v>
      </c>
    </row>
    <row r="362" spans="1:18" s="4" customFormat="1" ht="11.25" x14ac:dyDescent="0.2">
      <c r="A362" s="72" t="s">
        <v>386</v>
      </c>
      <c r="B362" s="95" t="s">
        <v>545</v>
      </c>
      <c r="C362" s="175">
        <v>2.9333333333333331</v>
      </c>
      <c r="D362" s="90">
        <f>'10'!C362</f>
        <v>312</v>
      </c>
      <c r="E362" s="90">
        <f>'10'!D362</f>
        <v>160</v>
      </c>
      <c r="F362" s="90">
        <f>'10'!E362</f>
        <v>472</v>
      </c>
      <c r="G362" s="55">
        <f>'5'!M362</f>
        <v>1</v>
      </c>
      <c r="H362" s="66">
        <f t="shared" si="36"/>
        <v>2.1186440677966102E-3</v>
      </c>
      <c r="I362" s="55">
        <f>'6'!H362</f>
        <v>0</v>
      </c>
      <c r="J362" s="66">
        <f t="shared" si="37"/>
        <v>0</v>
      </c>
      <c r="K362" s="16">
        <f>'7'!F362</f>
        <v>0</v>
      </c>
      <c r="L362" s="66">
        <f t="shared" si="38"/>
        <v>0</v>
      </c>
      <c r="M362" s="55">
        <f>'8'!M362</f>
        <v>63</v>
      </c>
      <c r="N362" s="66">
        <f t="shared" si="39"/>
        <v>0.13347457627118645</v>
      </c>
      <c r="O362" s="55">
        <f>'9'!O362+'9'!P362</f>
        <v>104</v>
      </c>
      <c r="P362" s="66">
        <f t="shared" si="40"/>
        <v>0.22033898305084745</v>
      </c>
      <c r="Q362" s="55">
        <f t="shared" si="41"/>
        <v>168</v>
      </c>
      <c r="R362" s="66">
        <f t="shared" si="42"/>
        <v>0.3559322033898305</v>
      </c>
    </row>
    <row r="363" spans="1:18" s="4" customFormat="1" ht="11.25" x14ac:dyDescent="0.2">
      <c r="A363" s="71" t="s">
        <v>387</v>
      </c>
      <c r="B363" s="98" t="s">
        <v>562</v>
      </c>
      <c r="C363" s="177">
        <v>2.0666666666666669</v>
      </c>
      <c r="D363" s="90">
        <f>'10'!C363</f>
        <v>195</v>
      </c>
      <c r="E363" s="90">
        <f>'10'!D363</f>
        <v>103</v>
      </c>
      <c r="F363" s="90">
        <f>'10'!E363</f>
        <v>298</v>
      </c>
      <c r="G363" s="55">
        <f>'5'!M363</f>
        <v>19</v>
      </c>
      <c r="H363" s="66">
        <f t="shared" si="36"/>
        <v>6.3758389261744972E-2</v>
      </c>
      <c r="I363" s="55">
        <f>'6'!H363</f>
        <v>0</v>
      </c>
      <c r="J363" s="66">
        <f t="shared" si="37"/>
        <v>0</v>
      </c>
      <c r="K363" s="16">
        <f>'7'!F363</f>
        <v>0</v>
      </c>
      <c r="L363" s="66">
        <f t="shared" si="38"/>
        <v>0</v>
      </c>
      <c r="M363" s="55">
        <f>'8'!M363</f>
        <v>56</v>
      </c>
      <c r="N363" s="66">
        <f t="shared" si="39"/>
        <v>0.18791946308724833</v>
      </c>
      <c r="O363" s="55">
        <f>'9'!O363+'9'!P363</f>
        <v>48</v>
      </c>
      <c r="P363" s="66">
        <f t="shared" si="40"/>
        <v>0.16107382550335569</v>
      </c>
      <c r="Q363" s="55">
        <f t="shared" si="41"/>
        <v>123</v>
      </c>
      <c r="R363" s="66">
        <f t="shared" si="42"/>
        <v>0.41275167785234901</v>
      </c>
    </row>
    <row r="364" spans="1:18" s="4" customFormat="1" ht="11.25" x14ac:dyDescent="0.2">
      <c r="A364" s="71" t="s">
        <v>388</v>
      </c>
      <c r="B364" s="98" t="s">
        <v>541</v>
      </c>
      <c r="C364" s="177">
        <v>2.1333333333333333</v>
      </c>
      <c r="D364" s="90">
        <f>'10'!C364</f>
        <v>1546</v>
      </c>
      <c r="E364" s="90">
        <f>'10'!D364</f>
        <v>807</v>
      </c>
      <c r="F364" s="90">
        <f>'10'!E364</f>
        <v>2353</v>
      </c>
      <c r="G364" s="55">
        <f>'5'!M364</f>
        <v>38</v>
      </c>
      <c r="H364" s="66">
        <f t="shared" si="36"/>
        <v>1.6149596260093498E-2</v>
      </c>
      <c r="I364" s="55">
        <f>'6'!H364</f>
        <v>0</v>
      </c>
      <c r="J364" s="66">
        <f t="shared" si="37"/>
        <v>0</v>
      </c>
      <c r="K364" s="16">
        <f>'7'!F364</f>
        <v>0</v>
      </c>
      <c r="L364" s="66">
        <f t="shared" si="38"/>
        <v>0</v>
      </c>
      <c r="M364" s="55">
        <f>'8'!M364</f>
        <v>261</v>
      </c>
      <c r="N364" s="66">
        <f t="shared" si="39"/>
        <v>0.11092222694432639</v>
      </c>
      <c r="O364" s="55">
        <f>'9'!O364+'9'!P364</f>
        <v>152</v>
      </c>
      <c r="P364" s="66">
        <f t="shared" si="40"/>
        <v>6.459838504037399E-2</v>
      </c>
      <c r="Q364" s="55">
        <f t="shared" si="41"/>
        <v>451</v>
      </c>
      <c r="R364" s="66">
        <f t="shared" si="42"/>
        <v>0.19167020824479389</v>
      </c>
    </row>
    <row r="365" spans="1:18" s="4" customFormat="1" ht="11.25" x14ac:dyDescent="0.2">
      <c r="A365" s="69" t="s">
        <v>389</v>
      </c>
      <c r="B365" s="96" t="s">
        <v>569</v>
      </c>
      <c r="C365" s="176">
        <v>1.4666666666666666</v>
      </c>
      <c r="D365" s="90">
        <f>'10'!C365</f>
        <v>660</v>
      </c>
      <c r="E365" s="90">
        <f>'10'!D365</f>
        <v>560</v>
      </c>
      <c r="F365" s="90">
        <f>'10'!E365</f>
        <v>1220</v>
      </c>
      <c r="G365" s="55">
        <f>'5'!M365</f>
        <v>76</v>
      </c>
      <c r="H365" s="66">
        <f t="shared" si="36"/>
        <v>6.2295081967213117E-2</v>
      </c>
      <c r="I365" s="55">
        <f>'6'!H365</f>
        <v>46</v>
      </c>
      <c r="J365" s="66">
        <f t="shared" si="37"/>
        <v>3.7704918032786888E-2</v>
      </c>
      <c r="K365" s="16">
        <f>'7'!F365</f>
        <v>0</v>
      </c>
      <c r="L365" s="66">
        <f t="shared" si="38"/>
        <v>0</v>
      </c>
      <c r="M365" s="55">
        <f>'8'!M365</f>
        <v>194</v>
      </c>
      <c r="N365" s="66">
        <f t="shared" si="39"/>
        <v>0.15901639344262294</v>
      </c>
      <c r="O365" s="55">
        <f>'9'!O365+'9'!P365</f>
        <v>193</v>
      </c>
      <c r="P365" s="66">
        <f t="shared" si="40"/>
        <v>0.15819672131147541</v>
      </c>
      <c r="Q365" s="55">
        <f t="shared" si="41"/>
        <v>509</v>
      </c>
      <c r="R365" s="66">
        <f t="shared" si="42"/>
        <v>0.41721311475409834</v>
      </c>
    </row>
    <row r="366" spans="1:18" s="4" customFormat="1" ht="11.25" x14ac:dyDescent="0.2">
      <c r="A366" s="71" t="s">
        <v>390</v>
      </c>
      <c r="B366" s="98" t="s">
        <v>564</v>
      </c>
      <c r="C366" s="177">
        <v>2.0666666666666669</v>
      </c>
      <c r="D366" s="90">
        <f>'10'!C366</f>
        <v>301</v>
      </c>
      <c r="E366" s="90">
        <f>'10'!D366</f>
        <v>282</v>
      </c>
      <c r="F366" s="90">
        <f>'10'!E366</f>
        <v>583</v>
      </c>
      <c r="G366" s="55">
        <f>'5'!M366</f>
        <v>22</v>
      </c>
      <c r="H366" s="66">
        <f t="shared" si="36"/>
        <v>3.7735849056603772E-2</v>
      </c>
      <c r="I366" s="55">
        <f>'6'!H366</f>
        <v>19</v>
      </c>
      <c r="J366" s="66">
        <f t="shared" si="37"/>
        <v>3.2590051457975985E-2</v>
      </c>
      <c r="K366" s="16">
        <f>'7'!F366</f>
        <v>0</v>
      </c>
      <c r="L366" s="66">
        <f t="shared" si="38"/>
        <v>0</v>
      </c>
      <c r="M366" s="55">
        <f>'8'!M366</f>
        <v>60</v>
      </c>
      <c r="N366" s="66">
        <f t="shared" si="39"/>
        <v>0.10291595197255575</v>
      </c>
      <c r="O366" s="55">
        <f>'9'!O366+'9'!P366</f>
        <v>0</v>
      </c>
      <c r="P366" s="66">
        <f t="shared" si="40"/>
        <v>0</v>
      </c>
      <c r="Q366" s="55">
        <f t="shared" si="41"/>
        <v>101</v>
      </c>
      <c r="R366" s="66">
        <f t="shared" si="42"/>
        <v>0.1732418524871355</v>
      </c>
    </row>
    <row r="367" spans="1:18" s="4" customFormat="1" ht="11.25" x14ac:dyDescent="0.2">
      <c r="A367" s="72" t="s">
        <v>391</v>
      </c>
      <c r="B367" s="95" t="s">
        <v>552</v>
      </c>
      <c r="C367" s="175">
        <v>3.0666666666666669</v>
      </c>
      <c r="D367" s="90">
        <f>'10'!C367</f>
        <v>334</v>
      </c>
      <c r="E367" s="90">
        <f>'10'!D367</f>
        <v>217</v>
      </c>
      <c r="F367" s="90">
        <f>'10'!E367</f>
        <v>551</v>
      </c>
      <c r="G367" s="55">
        <f>'5'!M367</f>
        <v>61</v>
      </c>
      <c r="H367" s="66">
        <f t="shared" si="36"/>
        <v>0.11070780399274047</v>
      </c>
      <c r="I367" s="55">
        <f>'6'!H367</f>
        <v>38</v>
      </c>
      <c r="J367" s="66">
        <f t="shared" si="37"/>
        <v>6.8965517241379309E-2</v>
      </c>
      <c r="K367" s="16">
        <f>'7'!F367</f>
        <v>0</v>
      </c>
      <c r="L367" s="66">
        <f t="shared" si="38"/>
        <v>0</v>
      </c>
      <c r="M367" s="55">
        <f>'8'!M367</f>
        <v>95</v>
      </c>
      <c r="N367" s="66">
        <f t="shared" si="39"/>
        <v>0.17241379310344829</v>
      </c>
      <c r="O367" s="55">
        <f>'9'!O367+'9'!P367</f>
        <v>122</v>
      </c>
      <c r="P367" s="66">
        <f t="shared" si="40"/>
        <v>0.22141560798548093</v>
      </c>
      <c r="Q367" s="55">
        <f t="shared" si="41"/>
        <v>316</v>
      </c>
      <c r="R367" s="66">
        <f t="shared" si="42"/>
        <v>0.573502722323049</v>
      </c>
    </row>
    <row r="368" spans="1:18" s="4" customFormat="1" ht="11.25" x14ac:dyDescent="0.2">
      <c r="A368" s="71" t="s">
        <v>392</v>
      </c>
      <c r="B368" s="98" t="s">
        <v>538</v>
      </c>
      <c r="C368" s="177">
        <v>2</v>
      </c>
      <c r="D368" s="90">
        <f>'10'!C368</f>
        <v>308</v>
      </c>
      <c r="E368" s="90">
        <f>'10'!D368</f>
        <v>79</v>
      </c>
      <c r="F368" s="90">
        <f>'10'!E368</f>
        <v>387</v>
      </c>
      <c r="G368" s="55">
        <f>'5'!M368</f>
        <v>0</v>
      </c>
      <c r="H368" s="66">
        <f t="shared" si="36"/>
        <v>0</v>
      </c>
      <c r="I368" s="55">
        <f>'6'!H368</f>
        <v>72</v>
      </c>
      <c r="J368" s="66">
        <f t="shared" si="37"/>
        <v>0.18604651162790697</v>
      </c>
      <c r="K368" s="16">
        <f>'7'!F368</f>
        <v>0</v>
      </c>
      <c r="L368" s="66">
        <f t="shared" si="38"/>
        <v>0</v>
      </c>
      <c r="M368" s="55">
        <f>'8'!M368</f>
        <v>67</v>
      </c>
      <c r="N368" s="66">
        <f t="shared" si="39"/>
        <v>0.1731266149870801</v>
      </c>
      <c r="O368" s="55">
        <f>'9'!O368+'9'!P368</f>
        <v>105</v>
      </c>
      <c r="P368" s="66">
        <f t="shared" si="40"/>
        <v>0.27131782945736432</v>
      </c>
      <c r="Q368" s="55">
        <f t="shared" si="41"/>
        <v>244</v>
      </c>
      <c r="R368" s="66">
        <f t="shared" si="42"/>
        <v>0.63049095607235139</v>
      </c>
    </row>
    <row r="369" spans="1:18" s="4" customFormat="1" ht="11.25" x14ac:dyDescent="0.2">
      <c r="A369" s="71" t="s">
        <v>393</v>
      </c>
      <c r="B369" s="98" t="s">
        <v>564</v>
      </c>
      <c r="C369" s="177">
        <v>2.0666666666666669</v>
      </c>
      <c r="D369" s="90">
        <f>'10'!C369</f>
        <v>135</v>
      </c>
      <c r="E369" s="90">
        <f>'10'!D369</f>
        <v>102</v>
      </c>
      <c r="F369" s="90">
        <f>'10'!E369</f>
        <v>237</v>
      </c>
      <c r="G369" s="55">
        <f>'5'!M369</f>
        <v>47</v>
      </c>
      <c r="H369" s="66">
        <f t="shared" si="36"/>
        <v>0.19831223628691982</v>
      </c>
      <c r="I369" s="55">
        <f>'6'!H369</f>
        <v>31</v>
      </c>
      <c r="J369" s="66">
        <f t="shared" si="37"/>
        <v>0.13080168776371309</v>
      </c>
      <c r="K369" s="16">
        <f>'7'!F369</f>
        <v>0</v>
      </c>
      <c r="L369" s="66">
        <f t="shared" si="38"/>
        <v>0</v>
      </c>
      <c r="M369" s="55">
        <f>'8'!M369</f>
        <v>49</v>
      </c>
      <c r="N369" s="66">
        <f t="shared" si="39"/>
        <v>0.20675105485232068</v>
      </c>
      <c r="O369" s="55">
        <f>'9'!O369+'9'!P369</f>
        <v>68</v>
      </c>
      <c r="P369" s="66">
        <f t="shared" si="40"/>
        <v>0.28691983122362869</v>
      </c>
      <c r="Q369" s="55">
        <f t="shared" si="41"/>
        <v>195</v>
      </c>
      <c r="R369" s="66">
        <f t="shared" si="42"/>
        <v>0.82278481012658233</v>
      </c>
    </row>
    <row r="370" spans="1:18" s="4" customFormat="1" ht="11.25" x14ac:dyDescent="0.2">
      <c r="A370" s="71" t="s">
        <v>394</v>
      </c>
      <c r="B370" s="98" t="s">
        <v>574</v>
      </c>
      <c r="C370" s="177">
        <v>1.9333333333333333</v>
      </c>
      <c r="D370" s="90">
        <f>'10'!C370</f>
        <v>98</v>
      </c>
      <c r="E370" s="90">
        <f>'10'!D370</f>
        <v>75</v>
      </c>
      <c r="F370" s="90">
        <f>'10'!E370</f>
        <v>173</v>
      </c>
      <c r="G370" s="55">
        <f>'5'!M370</f>
        <v>1</v>
      </c>
      <c r="H370" s="66">
        <f t="shared" si="36"/>
        <v>5.7803468208092483E-3</v>
      </c>
      <c r="I370" s="55">
        <f>'6'!H370</f>
        <v>20</v>
      </c>
      <c r="J370" s="66">
        <f t="shared" si="37"/>
        <v>0.11560693641618497</v>
      </c>
      <c r="K370" s="16">
        <f>'7'!F370</f>
        <v>0</v>
      </c>
      <c r="L370" s="66">
        <f t="shared" si="38"/>
        <v>0</v>
      </c>
      <c r="M370" s="55">
        <f>'8'!M370</f>
        <v>29</v>
      </c>
      <c r="N370" s="66">
        <f t="shared" si="39"/>
        <v>0.16763005780346821</v>
      </c>
      <c r="O370" s="55">
        <f>'9'!O370+'9'!P370</f>
        <v>0</v>
      </c>
      <c r="P370" s="66">
        <f t="shared" si="40"/>
        <v>0</v>
      </c>
      <c r="Q370" s="55">
        <f t="shared" si="41"/>
        <v>50</v>
      </c>
      <c r="R370" s="66">
        <f t="shared" si="42"/>
        <v>0.28901734104046245</v>
      </c>
    </row>
    <row r="371" spans="1:18" s="4" customFormat="1" ht="11.25" x14ac:dyDescent="0.2">
      <c r="A371" s="71" t="s">
        <v>395</v>
      </c>
      <c r="B371" s="98" t="s">
        <v>541</v>
      </c>
      <c r="C371" s="177">
        <v>2.1333333333333333</v>
      </c>
      <c r="D371" s="90">
        <f>'10'!C371</f>
        <v>907</v>
      </c>
      <c r="E371" s="90">
        <f>'10'!D371</f>
        <v>842</v>
      </c>
      <c r="F371" s="90">
        <f>'10'!E371</f>
        <v>1749</v>
      </c>
      <c r="G371" s="55">
        <f>'5'!M371</f>
        <v>0</v>
      </c>
      <c r="H371" s="66">
        <f t="shared" si="36"/>
        <v>0</v>
      </c>
      <c r="I371" s="55">
        <f>'6'!H371</f>
        <v>0</v>
      </c>
      <c r="J371" s="66">
        <f t="shared" si="37"/>
        <v>0</v>
      </c>
      <c r="K371" s="16">
        <f>'7'!F371</f>
        <v>0</v>
      </c>
      <c r="L371" s="66">
        <f t="shared" si="38"/>
        <v>0</v>
      </c>
      <c r="M371" s="55">
        <f>'8'!M371</f>
        <v>189</v>
      </c>
      <c r="N371" s="66">
        <f t="shared" si="39"/>
        <v>0.10806174957118353</v>
      </c>
      <c r="O371" s="55">
        <f>'9'!O371+'9'!P371</f>
        <v>213</v>
      </c>
      <c r="P371" s="66">
        <f t="shared" si="40"/>
        <v>0.12178387650085763</v>
      </c>
      <c r="Q371" s="55">
        <f t="shared" si="41"/>
        <v>402</v>
      </c>
      <c r="R371" s="66">
        <f t="shared" si="42"/>
        <v>0.22984562607204118</v>
      </c>
    </row>
    <row r="372" spans="1:18" s="4" customFormat="1" ht="11.25" x14ac:dyDescent="0.2">
      <c r="A372" s="70" t="s">
        <v>396</v>
      </c>
      <c r="B372" s="97" t="s">
        <v>578</v>
      </c>
      <c r="C372" s="178">
        <v>3.2</v>
      </c>
      <c r="D372" s="90">
        <f>'10'!C372</f>
        <v>150</v>
      </c>
      <c r="E372" s="90">
        <f>'10'!D372</f>
        <v>143</v>
      </c>
      <c r="F372" s="90">
        <f>'10'!E372</f>
        <v>293</v>
      </c>
      <c r="G372" s="55">
        <f>'5'!M372</f>
        <v>36</v>
      </c>
      <c r="H372" s="66">
        <f t="shared" si="36"/>
        <v>0.12286689419795221</v>
      </c>
      <c r="I372" s="55">
        <f>'6'!H372</f>
        <v>17</v>
      </c>
      <c r="J372" s="66">
        <f t="shared" si="37"/>
        <v>5.8020477815699661E-2</v>
      </c>
      <c r="K372" s="16">
        <f>'7'!F372</f>
        <v>0</v>
      </c>
      <c r="L372" s="66">
        <f t="shared" si="38"/>
        <v>0</v>
      </c>
      <c r="M372" s="55">
        <f>'8'!M372</f>
        <v>51</v>
      </c>
      <c r="N372" s="66">
        <f t="shared" si="39"/>
        <v>0.17406143344709898</v>
      </c>
      <c r="O372" s="55">
        <f>'9'!O372+'9'!P372</f>
        <v>0</v>
      </c>
      <c r="P372" s="66">
        <f t="shared" si="40"/>
        <v>0</v>
      </c>
      <c r="Q372" s="55">
        <f t="shared" si="41"/>
        <v>104</v>
      </c>
      <c r="R372" s="66">
        <f t="shared" si="42"/>
        <v>0.35494880546075086</v>
      </c>
    </row>
    <row r="373" spans="1:18" s="4" customFormat="1" ht="11.25" x14ac:dyDescent="0.2">
      <c r="A373" s="72" t="s">
        <v>397</v>
      </c>
      <c r="B373" s="95" t="s">
        <v>536</v>
      </c>
      <c r="C373" s="175">
        <v>2.8666666666666667</v>
      </c>
      <c r="D373" s="90">
        <f>'10'!C373</f>
        <v>332</v>
      </c>
      <c r="E373" s="90">
        <f>'10'!D373</f>
        <v>278</v>
      </c>
      <c r="F373" s="90">
        <f>'10'!E373</f>
        <v>610</v>
      </c>
      <c r="G373" s="55">
        <f>'5'!M373</f>
        <v>20</v>
      </c>
      <c r="H373" s="66">
        <f t="shared" si="36"/>
        <v>3.2786885245901641E-2</v>
      </c>
      <c r="I373" s="55">
        <f>'6'!H373</f>
        <v>0</v>
      </c>
      <c r="J373" s="66">
        <f t="shared" si="37"/>
        <v>0</v>
      </c>
      <c r="K373" s="16">
        <f>'7'!F373</f>
        <v>0</v>
      </c>
      <c r="L373" s="66">
        <f t="shared" si="38"/>
        <v>0</v>
      </c>
      <c r="M373" s="55">
        <f>'8'!M373</f>
        <v>128</v>
      </c>
      <c r="N373" s="66">
        <f t="shared" si="39"/>
        <v>0.20983606557377049</v>
      </c>
      <c r="O373" s="55">
        <f>'9'!O373+'9'!P373</f>
        <v>114</v>
      </c>
      <c r="P373" s="66">
        <f t="shared" si="40"/>
        <v>0.18688524590163935</v>
      </c>
      <c r="Q373" s="55">
        <f t="shared" si="41"/>
        <v>262</v>
      </c>
      <c r="R373" s="66">
        <f t="shared" si="42"/>
        <v>0.42950819672131146</v>
      </c>
    </row>
    <row r="374" spans="1:18" s="4" customFormat="1" ht="11.25" x14ac:dyDescent="0.2">
      <c r="A374" s="71" t="s">
        <v>398</v>
      </c>
      <c r="B374" s="98" t="s">
        <v>574</v>
      </c>
      <c r="C374" s="177">
        <v>1.9333333333333333</v>
      </c>
      <c r="D374" s="90">
        <f>'10'!C374</f>
        <v>117</v>
      </c>
      <c r="E374" s="90">
        <f>'10'!D374</f>
        <v>93</v>
      </c>
      <c r="F374" s="90">
        <f>'10'!E374</f>
        <v>210</v>
      </c>
      <c r="G374" s="55">
        <f>'5'!M374</f>
        <v>5</v>
      </c>
      <c r="H374" s="66">
        <f t="shared" si="36"/>
        <v>2.3809523809523808E-2</v>
      </c>
      <c r="I374" s="55">
        <f>'6'!H374</f>
        <v>8</v>
      </c>
      <c r="J374" s="66">
        <f t="shared" si="37"/>
        <v>3.8095238095238099E-2</v>
      </c>
      <c r="K374" s="16">
        <f>'7'!F374</f>
        <v>0</v>
      </c>
      <c r="L374" s="66">
        <f t="shared" si="38"/>
        <v>0</v>
      </c>
      <c r="M374" s="55">
        <f>'8'!M374</f>
        <v>55</v>
      </c>
      <c r="N374" s="66">
        <f t="shared" si="39"/>
        <v>0.26190476190476192</v>
      </c>
      <c r="O374" s="55">
        <f>'9'!O374+'9'!P374</f>
        <v>5</v>
      </c>
      <c r="P374" s="66">
        <f t="shared" si="40"/>
        <v>2.3809523809523808E-2</v>
      </c>
      <c r="Q374" s="55">
        <f t="shared" si="41"/>
        <v>73</v>
      </c>
      <c r="R374" s="66">
        <f t="shared" si="42"/>
        <v>0.34761904761904761</v>
      </c>
    </row>
    <row r="375" spans="1:18" s="4" customFormat="1" ht="11.25" x14ac:dyDescent="0.2">
      <c r="A375" s="71" t="s">
        <v>399</v>
      </c>
      <c r="B375" s="98" t="s">
        <v>539</v>
      </c>
      <c r="C375" s="177">
        <v>2.2000000000000002</v>
      </c>
      <c r="D375" s="90">
        <f>'10'!C375</f>
        <v>523</v>
      </c>
      <c r="E375" s="90">
        <f>'10'!D375</f>
        <v>261</v>
      </c>
      <c r="F375" s="90">
        <f>'10'!E375</f>
        <v>784</v>
      </c>
      <c r="G375" s="55">
        <f>'5'!M375</f>
        <v>1</v>
      </c>
      <c r="H375" s="66">
        <f t="shared" si="36"/>
        <v>1.2755102040816326E-3</v>
      </c>
      <c r="I375" s="55">
        <f>'6'!H375</f>
        <v>0</v>
      </c>
      <c r="J375" s="66">
        <f t="shared" si="37"/>
        <v>0</v>
      </c>
      <c r="K375" s="16">
        <f>'7'!F375</f>
        <v>0</v>
      </c>
      <c r="L375" s="66">
        <f t="shared" si="38"/>
        <v>0</v>
      </c>
      <c r="M375" s="55">
        <f>'8'!M375</f>
        <v>70</v>
      </c>
      <c r="N375" s="66">
        <f t="shared" si="39"/>
        <v>8.9285714285714288E-2</v>
      </c>
      <c r="O375" s="55">
        <f>'9'!O375+'9'!P375</f>
        <v>57</v>
      </c>
      <c r="P375" s="66">
        <f t="shared" si="40"/>
        <v>7.2704081632653059E-2</v>
      </c>
      <c r="Q375" s="55">
        <f t="shared" si="41"/>
        <v>128</v>
      </c>
      <c r="R375" s="66">
        <f t="shared" si="42"/>
        <v>0.16326530612244897</v>
      </c>
    </row>
    <row r="376" spans="1:18" s="4" customFormat="1" ht="11.25" x14ac:dyDescent="0.2">
      <c r="A376" s="72" t="s">
        <v>400</v>
      </c>
      <c r="B376" s="95" t="s">
        <v>567</v>
      </c>
      <c r="C376" s="175">
        <v>2.7333333333333334</v>
      </c>
      <c r="D376" s="90">
        <f>'10'!C376</f>
        <v>204</v>
      </c>
      <c r="E376" s="90">
        <f>'10'!D376</f>
        <v>71</v>
      </c>
      <c r="F376" s="90">
        <f>'10'!E376</f>
        <v>275</v>
      </c>
      <c r="G376" s="55">
        <f>'5'!M376</f>
        <v>12</v>
      </c>
      <c r="H376" s="66">
        <f t="shared" si="36"/>
        <v>4.363636363636364E-2</v>
      </c>
      <c r="I376" s="55">
        <f>'6'!H376</f>
        <v>0</v>
      </c>
      <c r="J376" s="66">
        <f t="shared" si="37"/>
        <v>0</v>
      </c>
      <c r="K376" s="16">
        <f>'7'!F376</f>
        <v>30</v>
      </c>
      <c r="L376" s="66">
        <f t="shared" si="38"/>
        <v>0.10909090909090909</v>
      </c>
      <c r="M376" s="55">
        <f>'8'!M376</f>
        <v>79</v>
      </c>
      <c r="N376" s="66">
        <f t="shared" si="39"/>
        <v>0.28727272727272729</v>
      </c>
      <c r="O376" s="55">
        <f>'9'!O376+'9'!P376</f>
        <v>146</v>
      </c>
      <c r="P376" s="66">
        <f t="shared" si="40"/>
        <v>0.53090909090909089</v>
      </c>
      <c r="Q376" s="55">
        <f t="shared" si="41"/>
        <v>267</v>
      </c>
      <c r="R376" s="66">
        <f t="shared" si="42"/>
        <v>0.97090909090909094</v>
      </c>
    </row>
    <row r="377" spans="1:18" s="4" customFormat="1" ht="11.25" x14ac:dyDescent="0.2">
      <c r="A377" s="70" t="s">
        <v>401</v>
      </c>
      <c r="B377" s="97" t="s">
        <v>578</v>
      </c>
      <c r="C377" s="178">
        <v>3.2</v>
      </c>
      <c r="D377" s="90">
        <f>'10'!C377</f>
        <v>125</v>
      </c>
      <c r="E377" s="90">
        <f>'10'!D377</f>
        <v>277</v>
      </c>
      <c r="F377" s="90">
        <f>'10'!E377</f>
        <v>402</v>
      </c>
      <c r="G377" s="55">
        <f>'5'!M377</f>
        <v>7</v>
      </c>
      <c r="H377" s="66">
        <f t="shared" si="36"/>
        <v>1.7412935323383085E-2</v>
      </c>
      <c r="I377" s="55">
        <f>'6'!H377</f>
        <v>33</v>
      </c>
      <c r="J377" s="66">
        <f t="shared" si="37"/>
        <v>8.2089552238805971E-2</v>
      </c>
      <c r="K377" s="16">
        <f>'7'!F377</f>
        <v>0</v>
      </c>
      <c r="L377" s="66">
        <f t="shared" si="38"/>
        <v>0</v>
      </c>
      <c r="M377" s="55">
        <f>'8'!M377</f>
        <v>72</v>
      </c>
      <c r="N377" s="66">
        <f t="shared" si="39"/>
        <v>0.17910447761194029</v>
      </c>
      <c r="O377" s="55">
        <f>'9'!O377+'9'!P377</f>
        <v>102</v>
      </c>
      <c r="P377" s="66">
        <f t="shared" si="40"/>
        <v>0.2537313432835821</v>
      </c>
      <c r="Q377" s="55">
        <f t="shared" si="41"/>
        <v>214</v>
      </c>
      <c r="R377" s="66">
        <f t="shared" si="42"/>
        <v>0.53233830845771146</v>
      </c>
    </row>
    <row r="378" spans="1:18" s="4" customFormat="1" ht="11.25" x14ac:dyDescent="0.2">
      <c r="A378" s="72" t="s">
        <v>402</v>
      </c>
      <c r="B378" s="95" t="s">
        <v>551</v>
      </c>
      <c r="C378" s="175">
        <v>2.8</v>
      </c>
      <c r="D378" s="90">
        <f>'10'!C378</f>
        <v>507</v>
      </c>
      <c r="E378" s="90">
        <f>'10'!D378</f>
        <v>299</v>
      </c>
      <c r="F378" s="90">
        <f>'10'!E378</f>
        <v>806</v>
      </c>
      <c r="G378" s="55">
        <f>'5'!M378</f>
        <v>34</v>
      </c>
      <c r="H378" s="66">
        <f t="shared" si="36"/>
        <v>4.2183622828784122E-2</v>
      </c>
      <c r="I378" s="55">
        <f>'6'!H378</f>
        <v>0</v>
      </c>
      <c r="J378" s="66">
        <f t="shared" si="37"/>
        <v>0</v>
      </c>
      <c r="K378" s="16">
        <f>'7'!F378</f>
        <v>0</v>
      </c>
      <c r="L378" s="66">
        <f t="shared" si="38"/>
        <v>0</v>
      </c>
      <c r="M378" s="55">
        <f>'8'!M378</f>
        <v>90</v>
      </c>
      <c r="N378" s="66">
        <f t="shared" si="39"/>
        <v>0.11166253101736973</v>
      </c>
      <c r="O378" s="55">
        <f>'9'!O378+'9'!P378</f>
        <v>120</v>
      </c>
      <c r="P378" s="66">
        <f t="shared" si="40"/>
        <v>0.14888337468982629</v>
      </c>
      <c r="Q378" s="55">
        <f t="shared" si="41"/>
        <v>244</v>
      </c>
      <c r="R378" s="66">
        <f t="shared" si="42"/>
        <v>0.30272952853598017</v>
      </c>
    </row>
    <row r="379" spans="1:18" s="4" customFormat="1" ht="11.25" x14ac:dyDescent="0.2">
      <c r="A379" s="72" t="s">
        <v>403</v>
      </c>
      <c r="B379" s="95" t="s">
        <v>552</v>
      </c>
      <c r="C379" s="175">
        <v>3.0666666666666669</v>
      </c>
      <c r="D379" s="90">
        <f>'10'!C379</f>
        <v>2744</v>
      </c>
      <c r="E379" s="90">
        <f>'10'!D379</f>
        <v>1847</v>
      </c>
      <c r="F379" s="90">
        <f>'10'!E379</f>
        <v>4591</v>
      </c>
      <c r="G379" s="55">
        <f>'5'!M379</f>
        <v>803</v>
      </c>
      <c r="H379" s="66">
        <f t="shared" si="36"/>
        <v>0.17490742757569158</v>
      </c>
      <c r="I379" s="55">
        <f>'6'!H379</f>
        <v>25</v>
      </c>
      <c r="J379" s="66">
        <f t="shared" si="37"/>
        <v>5.4454367240252665E-3</v>
      </c>
      <c r="K379" s="16">
        <f>'7'!F379</f>
        <v>445</v>
      </c>
      <c r="L379" s="66">
        <f t="shared" si="38"/>
        <v>9.6928773687649752E-2</v>
      </c>
      <c r="M379" s="55">
        <f>'8'!M379</f>
        <v>325</v>
      </c>
      <c r="N379" s="66">
        <f t="shared" si="39"/>
        <v>7.0790677412328473E-2</v>
      </c>
      <c r="O379" s="55">
        <f>'9'!O379+'9'!P379</f>
        <v>561</v>
      </c>
      <c r="P379" s="66">
        <f t="shared" si="40"/>
        <v>0.12219560008712699</v>
      </c>
      <c r="Q379" s="55">
        <f t="shared" si="41"/>
        <v>2159</v>
      </c>
      <c r="R379" s="66">
        <f t="shared" si="42"/>
        <v>0.47026791548682206</v>
      </c>
    </row>
    <row r="380" spans="1:18" s="4" customFormat="1" ht="11.25" x14ac:dyDescent="0.2">
      <c r="A380" s="71" t="s">
        <v>404</v>
      </c>
      <c r="B380" s="98" t="s">
        <v>603</v>
      </c>
      <c r="C380" s="177">
        <v>2.1333333333333333</v>
      </c>
      <c r="D380" s="90">
        <f>'10'!C380</f>
        <v>845</v>
      </c>
      <c r="E380" s="90">
        <f>'10'!D380</f>
        <v>408</v>
      </c>
      <c r="F380" s="90">
        <f>'10'!E380</f>
        <v>1253</v>
      </c>
      <c r="G380" s="55">
        <f>'5'!M380</f>
        <v>46</v>
      </c>
      <c r="H380" s="66">
        <f t="shared" si="36"/>
        <v>3.6711891460494812E-2</v>
      </c>
      <c r="I380" s="55">
        <f>'6'!H380</f>
        <v>21</v>
      </c>
      <c r="J380" s="66">
        <f t="shared" si="37"/>
        <v>1.6759776536312849E-2</v>
      </c>
      <c r="K380" s="16">
        <f>'7'!F380</f>
        <v>0</v>
      </c>
      <c r="L380" s="66">
        <f t="shared" si="38"/>
        <v>0</v>
      </c>
      <c r="M380" s="55">
        <f>'8'!M380</f>
        <v>371</v>
      </c>
      <c r="N380" s="66">
        <f t="shared" si="39"/>
        <v>0.29608938547486036</v>
      </c>
      <c r="O380" s="55">
        <f>'9'!O380+'9'!P380</f>
        <v>171</v>
      </c>
      <c r="P380" s="66">
        <f t="shared" si="40"/>
        <v>0.13647246608140462</v>
      </c>
      <c r="Q380" s="55">
        <f t="shared" si="41"/>
        <v>609</v>
      </c>
      <c r="R380" s="66">
        <f t="shared" si="42"/>
        <v>0.48603351955307261</v>
      </c>
    </row>
    <row r="381" spans="1:18" s="4" customFormat="1" ht="11.25" x14ac:dyDescent="0.2">
      <c r="A381" s="69" t="s">
        <v>405</v>
      </c>
      <c r="B381" s="96" t="s">
        <v>582</v>
      </c>
      <c r="C381" s="176">
        <v>1.2666666666666666</v>
      </c>
      <c r="D381" s="90">
        <f>'10'!C381</f>
        <v>1707</v>
      </c>
      <c r="E381" s="90">
        <f>'10'!D381</f>
        <v>1139</v>
      </c>
      <c r="F381" s="90">
        <f>'10'!E381</f>
        <v>2846</v>
      </c>
      <c r="G381" s="55">
        <f>'5'!M381</f>
        <v>28</v>
      </c>
      <c r="H381" s="66">
        <f t="shared" si="36"/>
        <v>9.8383696416022483E-3</v>
      </c>
      <c r="I381" s="55">
        <f>'6'!H381</f>
        <v>0</v>
      </c>
      <c r="J381" s="66">
        <f t="shared" si="37"/>
        <v>0</v>
      </c>
      <c r="K381" s="16">
        <f>'7'!F381</f>
        <v>0</v>
      </c>
      <c r="L381" s="66">
        <f t="shared" si="38"/>
        <v>0</v>
      </c>
      <c r="M381" s="55">
        <f>'8'!M381</f>
        <v>303</v>
      </c>
      <c r="N381" s="66">
        <f t="shared" si="39"/>
        <v>0.10646521433591005</v>
      </c>
      <c r="O381" s="55">
        <f>'9'!O381+'9'!P381</f>
        <v>247</v>
      </c>
      <c r="P381" s="66">
        <f t="shared" si="40"/>
        <v>8.6788475052705552E-2</v>
      </c>
      <c r="Q381" s="55">
        <f t="shared" si="41"/>
        <v>578</v>
      </c>
      <c r="R381" s="66">
        <f t="shared" si="42"/>
        <v>0.20309205903021785</v>
      </c>
    </row>
    <row r="382" spans="1:18" s="4" customFormat="1" ht="11.25" x14ac:dyDescent="0.2">
      <c r="A382" s="71" t="s">
        <v>406</v>
      </c>
      <c r="B382" s="98" t="s">
        <v>574</v>
      </c>
      <c r="C382" s="177">
        <v>1.9333333333333333</v>
      </c>
      <c r="D382" s="90">
        <f>'10'!C382</f>
        <v>85</v>
      </c>
      <c r="E382" s="90">
        <f>'10'!D382</f>
        <v>25</v>
      </c>
      <c r="F382" s="90">
        <f>'10'!E382</f>
        <v>110</v>
      </c>
      <c r="G382" s="55">
        <f>'5'!M382</f>
        <v>7</v>
      </c>
      <c r="H382" s="66">
        <f t="shared" si="36"/>
        <v>6.363636363636363E-2</v>
      </c>
      <c r="I382" s="55">
        <f>'6'!H382</f>
        <v>14</v>
      </c>
      <c r="J382" s="66">
        <f t="shared" si="37"/>
        <v>0.12727272727272726</v>
      </c>
      <c r="K382" s="16">
        <f>'7'!F382</f>
        <v>0</v>
      </c>
      <c r="L382" s="66">
        <f t="shared" si="38"/>
        <v>0</v>
      </c>
      <c r="M382" s="55">
        <f>'8'!M382</f>
        <v>183</v>
      </c>
      <c r="N382" s="66">
        <f t="shared" si="39"/>
        <v>1.6636363636363636</v>
      </c>
      <c r="O382" s="55">
        <f>'9'!O382+'9'!P382</f>
        <v>5</v>
      </c>
      <c r="P382" s="66">
        <f t="shared" si="40"/>
        <v>4.5454545454545456E-2</v>
      </c>
      <c r="Q382" s="55">
        <f t="shared" si="41"/>
        <v>209</v>
      </c>
      <c r="R382" s="66">
        <f t="shared" si="42"/>
        <v>1.9</v>
      </c>
    </row>
    <row r="383" spans="1:18" s="4" customFormat="1" ht="11.25" x14ac:dyDescent="0.2">
      <c r="A383" s="71" t="s">
        <v>407</v>
      </c>
      <c r="B383" s="98" t="s">
        <v>538</v>
      </c>
      <c r="C383" s="177">
        <v>2</v>
      </c>
      <c r="D383" s="90">
        <f>'10'!C383</f>
        <v>1146</v>
      </c>
      <c r="E383" s="90">
        <f>'10'!D383</f>
        <v>821</v>
      </c>
      <c r="F383" s="90">
        <f>'10'!E383</f>
        <v>1967</v>
      </c>
      <c r="G383" s="55">
        <f>'5'!M383</f>
        <v>0</v>
      </c>
      <c r="H383" s="66">
        <f t="shared" si="36"/>
        <v>0</v>
      </c>
      <c r="I383" s="55">
        <f>'6'!H383</f>
        <v>40</v>
      </c>
      <c r="J383" s="66">
        <f t="shared" si="37"/>
        <v>2.0335536349771224E-2</v>
      </c>
      <c r="K383" s="16">
        <f>'7'!F383</f>
        <v>0</v>
      </c>
      <c r="L383" s="66">
        <f t="shared" si="38"/>
        <v>0</v>
      </c>
      <c r="M383" s="55">
        <f>'8'!M383</f>
        <v>133</v>
      </c>
      <c r="N383" s="66">
        <f t="shared" si="39"/>
        <v>6.7615658362989328E-2</v>
      </c>
      <c r="O383" s="55">
        <f>'9'!O383+'9'!P383</f>
        <v>105</v>
      </c>
      <c r="P383" s="66">
        <f t="shared" si="40"/>
        <v>5.3380782918149468E-2</v>
      </c>
      <c r="Q383" s="55">
        <f t="shared" si="41"/>
        <v>278</v>
      </c>
      <c r="R383" s="66">
        <f t="shared" si="42"/>
        <v>0.14133197763091002</v>
      </c>
    </row>
    <row r="384" spans="1:18" s="4" customFormat="1" ht="11.25" x14ac:dyDescent="0.2">
      <c r="A384" s="70" t="s">
        <v>408</v>
      </c>
      <c r="B384" s="97" t="s">
        <v>602</v>
      </c>
      <c r="C384" s="178">
        <v>3.4666666666666668</v>
      </c>
      <c r="D384" s="90">
        <f>'10'!C384</f>
        <v>524</v>
      </c>
      <c r="E384" s="90">
        <f>'10'!D384</f>
        <v>458</v>
      </c>
      <c r="F384" s="90">
        <f>'10'!E384</f>
        <v>982</v>
      </c>
      <c r="G384" s="55">
        <f>'5'!M384</f>
        <v>96</v>
      </c>
      <c r="H384" s="66">
        <f t="shared" si="36"/>
        <v>9.775967413441955E-2</v>
      </c>
      <c r="I384" s="55">
        <f>'6'!H384</f>
        <v>40</v>
      </c>
      <c r="J384" s="66">
        <f t="shared" si="37"/>
        <v>4.0733197556008148E-2</v>
      </c>
      <c r="K384" s="16">
        <f>'7'!F384</f>
        <v>0</v>
      </c>
      <c r="L384" s="66">
        <f t="shared" si="38"/>
        <v>0</v>
      </c>
      <c r="M384" s="55">
        <f>'8'!M384</f>
        <v>251</v>
      </c>
      <c r="N384" s="66">
        <f t="shared" si="39"/>
        <v>0.25560081466395113</v>
      </c>
      <c r="O384" s="55">
        <f>'9'!O384+'9'!P384</f>
        <v>13</v>
      </c>
      <c r="P384" s="66">
        <f t="shared" si="40"/>
        <v>1.3238289205702648E-2</v>
      </c>
      <c r="Q384" s="55">
        <f t="shared" si="41"/>
        <v>400</v>
      </c>
      <c r="R384" s="66">
        <f t="shared" si="42"/>
        <v>0.40733197556008149</v>
      </c>
    </row>
    <row r="385" spans="1:18" s="4" customFormat="1" ht="11.25" x14ac:dyDescent="0.2">
      <c r="A385" s="71" t="s">
        <v>409</v>
      </c>
      <c r="B385" s="98" t="s">
        <v>574</v>
      </c>
      <c r="C385" s="177">
        <v>1.9333333333333333</v>
      </c>
      <c r="D385" s="90">
        <f>'10'!C385</f>
        <v>127</v>
      </c>
      <c r="E385" s="90">
        <f>'10'!D385</f>
        <v>62</v>
      </c>
      <c r="F385" s="90">
        <f>'10'!E385</f>
        <v>189</v>
      </c>
      <c r="G385" s="55">
        <f>'5'!M385</f>
        <v>0</v>
      </c>
      <c r="H385" s="66">
        <f t="shared" si="36"/>
        <v>0</v>
      </c>
      <c r="I385" s="55">
        <f>'6'!H385</f>
        <v>0</v>
      </c>
      <c r="J385" s="66">
        <f t="shared" si="37"/>
        <v>0</v>
      </c>
      <c r="K385" s="16">
        <f>'7'!F385</f>
        <v>24</v>
      </c>
      <c r="L385" s="66">
        <f t="shared" si="38"/>
        <v>0.12698412698412698</v>
      </c>
      <c r="M385" s="55">
        <f>'8'!M385</f>
        <v>83</v>
      </c>
      <c r="N385" s="66">
        <f t="shared" si="39"/>
        <v>0.43915343915343913</v>
      </c>
      <c r="O385" s="55">
        <f>'9'!O385+'9'!P385</f>
        <v>0</v>
      </c>
      <c r="P385" s="66">
        <f t="shared" si="40"/>
        <v>0</v>
      </c>
      <c r="Q385" s="55">
        <f t="shared" si="41"/>
        <v>107</v>
      </c>
      <c r="R385" s="66">
        <f t="shared" si="42"/>
        <v>0.56613756613756616</v>
      </c>
    </row>
    <row r="386" spans="1:18" s="4" customFormat="1" ht="11.25" x14ac:dyDescent="0.2">
      <c r="A386" s="70" t="s">
        <v>410</v>
      </c>
      <c r="B386" s="97" t="s">
        <v>588</v>
      </c>
      <c r="C386" s="178">
        <v>3.3333333333333335</v>
      </c>
      <c r="D386" s="90">
        <f>'10'!C386</f>
        <v>461</v>
      </c>
      <c r="E386" s="90">
        <f>'10'!D386</f>
        <v>372</v>
      </c>
      <c r="F386" s="90">
        <f>'10'!E386</f>
        <v>833</v>
      </c>
      <c r="G386" s="55">
        <f>'5'!M386</f>
        <v>125</v>
      </c>
      <c r="H386" s="66">
        <f t="shared" si="36"/>
        <v>0.15006002400960383</v>
      </c>
      <c r="I386" s="55">
        <f>'6'!H386</f>
        <v>32</v>
      </c>
      <c r="J386" s="66">
        <f t="shared" si="37"/>
        <v>3.8415366146458581E-2</v>
      </c>
      <c r="K386" s="16">
        <f>'7'!F386</f>
        <v>0</v>
      </c>
      <c r="L386" s="66">
        <f t="shared" si="38"/>
        <v>0</v>
      </c>
      <c r="M386" s="55">
        <f>'8'!M386</f>
        <v>56</v>
      </c>
      <c r="N386" s="66">
        <f t="shared" si="39"/>
        <v>6.7226890756302518E-2</v>
      </c>
      <c r="O386" s="55">
        <f>'9'!O386+'9'!P386</f>
        <v>50</v>
      </c>
      <c r="P386" s="66">
        <f t="shared" si="40"/>
        <v>6.0024009603841535E-2</v>
      </c>
      <c r="Q386" s="55">
        <f t="shared" si="41"/>
        <v>263</v>
      </c>
      <c r="R386" s="66">
        <f t="shared" si="42"/>
        <v>0.31572629051620649</v>
      </c>
    </row>
    <row r="387" spans="1:18" s="4" customFormat="1" ht="11.25" x14ac:dyDescent="0.2">
      <c r="A387" s="70" t="s">
        <v>411</v>
      </c>
      <c r="B387" s="97" t="s">
        <v>588</v>
      </c>
      <c r="C387" s="178">
        <v>3.3333333333333335</v>
      </c>
      <c r="D387" s="90">
        <f>'10'!C387</f>
        <v>219</v>
      </c>
      <c r="E387" s="90">
        <f>'10'!D387</f>
        <v>229</v>
      </c>
      <c r="F387" s="90">
        <f>'10'!E387</f>
        <v>448</v>
      </c>
      <c r="G387" s="55">
        <f>'5'!M387</f>
        <v>36</v>
      </c>
      <c r="H387" s="66">
        <f t="shared" si="36"/>
        <v>8.0357142857142863E-2</v>
      </c>
      <c r="I387" s="55">
        <f>'6'!H387</f>
        <v>18</v>
      </c>
      <c r="J387" s="66">
        <f t="shared" si="37"/>
        <v>4.0178571428571432E-2</v>
      </c>
      <c r="K387" s="16">
        <f>'7'!F387</f>
        <v>0</v>
      </c>
      <c r="L387" s="66">
        <f t="shared" si="38"/>
        <v>0</v>
      </c>
      <c r="M387" s="55">
        <f>'8'!M387</f>
        <v>103</v>
      </c>
      <c r="N387" s="66">
        <f t="shared" si="39"/>
        <v>0.22991071428571427</v>
      </c>
      <c r="O387" s="55">
        <f>'9'!O387+'9'!P387</f>
        <v>72</v>
      </c>
      <c r="P387" s="66">
        <f t="shared" si="40"/>
        <v>0.16071428571428573</v>
      </c>
      <c r="Q387" s="55">
        <f t="shared" si="41"/>
        <v>229</v>
      </c>
      <c r="R387" s="66">
        <f t="shared" si="42"/>
        <v>0.5111607142857143</v>
      </c>
    </row>
    <row r="388" spans="1:18" s="4" customFormat="1" ht="11.25" x14ac:dyDescent="0.2">
      <c r="A388" s="70" t="s">
        <v>412</v>
      </c>
      <c r="B388" s="97" t="s">
        <v>578</v>
      </c>
      <c r="C388" s="178">
        <v>3.2</v>
      </c>
      <c r="D388" s="90">
        <f>'10'!C388</f>
        <v>260</v>
      </c>
      <c r="E388" s="90">
        <f>'10'!D388</f>
        <v>107</v>
      </c>
      <c r="F388" s="90">
        <f>'10'!E388</f>
        <v>367</v>
      </c>
      <c r="G388" s="55">
        <f>'5'!M388</f>
        <v>18</v>
      </c>
      <c r="H388" s="66">
        <f t="shared" si="36"/>
        <v>4.9046321525885561E-2</v>
      </c>
      <c r="I388" s="55">
        <f>'6'!H388</f>
        <v>0</v>
      </c>
      <c r="J388" s="66">
        <f t="shared" si="37"/>
        <v>0</v>
      </c>
      <c r="K388" s="16">
        <f>'7'!F388</f>
        <v>64</v>
      </c>
      <c r="L388" s="66">
        <f t="shared" si="38"/>
        <v>0.17438692098092642</v>
      </c>
      <c r="M388" s="55">
        <f>'8'!M388</f>
        <v>43</v>
      </c>
      <c r="N388" s="66">
        <f t="shared" si="39"/>
        <v>0.11716621253405994</v>
      </c>
      <c r="O388" s="55">
        <f>'9'!O388+'9'!P388</f>
        <v>34</v>
      </c>
      <c r="P388" s="66">
        <f t="shared" si="40"/>
        <v>9.264305177111716E-2</v>
      </c>
      <c r="Q388" s="55">
        <f t="shared" si="41"/>
        <v>159</v>
      </c>
      <c r="R388" s="66">
        <f t="shared" si="42"/>
        <v>0.43324250681198911</v>
      </c>
    </row>
    <row r="389" spans="1:18" s="4" customFormat="1" ht="11.25" x14ac:dyDescent="0.2">
      <c r="A389" s="72" t="s">
        <v>413</v>
      </c>
      <c r="B389" s="95" t="s">
        <v>548</v>
      </c>
      <c r="C389" s="175">
        <v>2.7333333333333334</v>
      </c>
      <c r="D389" s="90">
        <f>'10'!C389</f>
        <v>233</v>
      </c>
      <c r="E389" s="90">
        <f>'10'!D389</f>
        <v>176</v>
      </c>
      <c r="F389" s="90">
        <f>'10'!E389</f>
        <v>409</v>
      </c>
      <c r="G389" s="55">
        <f>'5'!M389</f>
        <v>1</v>
      </c>
      <c r="H389" s="66">
        <f t="shared" ref="H389:H452" si="43">G389/F389</f>
        <v>2.4449877750611247E-3</v>
      </c>
      <c r="I389" s="55">
        <f>'6'!H389</f>
        <v>0</v>
      </c>
      <c r="J389" s="66">
        <f t="shared" ref="J389:J452" si="44">I389/F389</f>
        <v>0</v>
      </c>
      <c r="K389" s="16">
        <f>'7'!F389</f>
        <v>0</v>
      </c>
      <c r="L389" s="66">
        <f t="shared" ref="L389:L452" si="45">K389/F389</f>
        <v>0</v>
      </c>
      <c r="M389" s="55">
        <f>'8'!M389</f>
        <v>74</v>
      </c>
      <c r="N389" s="66">
        <f t="shared" ref="N389:N452" si="46">M389/F389</f>
        <v>0.18092909535452323</v>
      </c>
      <c r="O389" s="55">
        <f>'9'!O389+'9'!P389</f>
        <v>30</v>
      </c>
      <c r="P389" s="66">
        <f t="shared" ref="P389:P452" si="47">O389/F389</f>
        <v>7.3349633251833746E-2</v>
      </c>
      <c r="Q389" s="55">
        <f t="shared" ref="Q389:Q452" si="48">SUM(G389,I389,K389,M389,O389)</f>
        <v>105</v>
      </c>
      <c r="R389" s="66">
        <f t="shared" ref="R389:R452" si="49">Q389/F389</f>
        <v>0.25672371638141811</v>
      </c>
    </row>
    <row r="390" spans="1:18" s="4" customFormat="1" ht="11.25" x14ac:dyDescent="0.2">
      <c r="A390" s="70" t="s">
        <v>414</v>
      </c>
      <c r="B390" s="97" t="s">
        <v>602</v>
      </c>
      <c r="C390" s="178">
        <v>3.4666666666666668</v>
      </c>
      <c r="D390" s="90">
        <f>'10'!C390</f>
        <v>730</v>
      </c>
      <c r="E390" s="90">
        <f>'10'!D390</f>
        <v>628</v>
      </c>
      <c r="F390" s="90">
        <f>'10'!E390</f>
        <v>1358</v>
      </c>
      <c r="G390" s="55">
        <f>'5'!M390</f>
        <v>96</v>
      </c>
      <c r="H390" s="66">
        <f t="shared" si="43"/>
        <v>7.0692194403534608E-2</v>
      </c>
      <c r="I390" s="55">
        <f>'6'!H390</f>
        <v>18</v>
      </c>
      <c r="J390" s="66">
        <f t="shared" si="44"/>
        <v>1.3254786450662739E-2</v>
      </c>
      <c r="K390" s="16">
        <f>'7'!F390</f>
        <v>0</v>
      </c>
      <c r="L390" s="66">
        <f t="shared" si="45"/>
        <v>0</v>
      </c>
      <c r="M390" s="55">
        <f>'8'!M390</f>
        <v>125</v>
      </c>
      <c r="N390" s="66">
        <f t="shared" si="46"/>
        <v>9.2047128129602362E-2</v>
      </c>
      <c r="O390" s="55">
        <f>'9'!O390+'9'!P390</f>
        <v>115</v>
      </c>
      <c r="P390" s="66">
        <f t="shared" si="47"/>
        <v>8.4683357879234172E-2</v>
      </c>
      <c r="Q390" s="55">
        <f t="shared" si="48"/>
        <v>354</v>
      </c>
      <c r="R390" s="66">
        <f t="shared" si="49"/>
        <v>0.26067746686303389</v>
      </c>
    </row>
    <row r="391" spans="1:18" s="4" customFormat="1" ht="11.25" x14ac:dyDescent="0.2">
      <c r="A391" s="69" t="s">
        <v>415</v>
      </c>
      <c r="B391" s="96" t="s">
        <v>576</v>
      </c>
      <c r="C391" s="176">
        <v>1.6</v>
      </c>
      <c r="D391" s="90">
        <f>'10'!C391</f>
        <v>1096</v>
      </c>
      <c r="E391" s="90">
        <f>'10'!D391</f>
        <v>775</v>
      </c>
      <c r="F391" s="90">
        <f>'10'!E391</f>
        <v>1871</v>
      </c>
      <c r="G391" s="55">
        <f>'5'!M391</f>
        <v>54</v>
      </c>
      <c r="H391" s="66">
        <f t="shared" si="43"/>
        <v>2.8861571352218066E-2</v>
      </c>
      <c r="I391" s="55">
        <f>'6'!H391</f>
        <v>52</v>
      </c>
      <c r="J391" s="66">
        <f t="shared" si="44"/>
        <v>2.7792624265098879E-2</v>
      </c>
      <c r="K391" s="16">
        <f>'7'!F391</f>
        <v>0</v>
      </c>
      <c r="L391" s="66">
        <f t="shared" si="45"/>
        <v>0</v>
      </c>
      <c r="M391" s="55">
        <f>'8'!M391</f>
        <v>157</v>
      </c>
      <c r="N391" s="66">
        <f t="shared" si="46"/>
        <v>8.3912346338856234E-2</v>
      </c>
      <c r="O391" s="55">
        <f>'9'!O391+'9'!P391</f>
        <v>173</v>
      </c>
      <c r="P391" s="66">
        <f t="shared" si="47"/>
        <v>9.2463923035809734E-2</v>
      </c>
      <c r="Q391" s="55">
        <f t="shared" si="48"/>
        <v>436</v>
      </c>
      <c r="R391" s="66">
        <f t="shared" si="49"/>
        <v>0.23303046499198291</v>
      </c>
    </row>
    <row r="392" spans="1:18" s="4" customFormat="1" ht="11.25" x14ac:dyDescent="0.2">
      <c r="A392" s="69" t="s">
        <v>416</v>
      </c>
      <c r="B392" s="96" t="s">
        <v>582</v>
      </c>
      <c r="C392" s="176">
        <v>1.2666666666666666</v>
      </c>
      <c r="D392" s="90">
        <f>'10'!C392</f>
        <v>447</v>
      </c>
      <c r="E392" s="90">
        <f>'10'!D392</f>
        <v>338</v>
      </c>
      <c r="F392" s="90">
        <f>'10'!E392</f>
        <v>785</v>
      </c>
      <c r="G392" s="55">
        <f>'5'!M392</f>
        <v>49</v>
      </c>
      <c r="H392" s="66">
        <f t="shared" si="43"/>
        <v>6.2420382165605096E-2</v>
      </c>
      <c r="I392" s="55">
        <f>'6'!H392</f>
        <v>35</v>
      </c>
      <c r="J392" s="66">
        <f t="shared" si="44"/>
        <v>4.4585987261146494E-2</v>
      </c>
      <c r="K392" s="16">
        <f>'7'!F392</f>
        <v>0</v>
      </c>
      <c r="L392" s="66">
        <f t="shared" si="45"/>
        <v>0</v>
      </c>
      <c r="M392" s="55">
        <f>'8'!M392</f>
        <v>133</v>
      </c>
      <c r="N392" s="66">
        <f t="shared" si="46"/>
        <v>0.16942675159235668</v>
      </c>
      <c r="O392" s="55">
        <f>'9'!O392+'9'!P392</f>
        <v>35</v>
      </c>
      <c r="P392" s="66">
        <f t="shared" si="47"/>
        <v>4.4585987261146494E-2</v>
      </c>
      <c r="Q392" s="55">
        <f t="shared" si="48"/>
        <v>252</v>
      </c>
      <c r="R392" s="66">
        <f t="shared" si="49"/>
        <v>0.32101910828025476</v>
      </c>
    </row>
    <row r="393" spans="1:18" s="4" customFormat="1" ht="11.25" x14ac:dyDescent="0.2">
      <c r="A393" s="72" t="s">
        <v>417</v>
      </c>
      <c r="B393" s="95" t="s">
        <v>580</v>
      </c>
      <c r="C393" s="175">
        <v>3</v>
      </c>
      <c r="D393" s="90">
        <f>'10'!C393</f>
        <v>160</v>
      </c>
      <c r="E393" s="90">
        <f>'10'!D393</f>
        <v>50</v>
      </c>
      <c r="F393" s="90">
        <f>'10'!E393</f>
        <v>210</v>
      </c>
      <c r="G393" s="55">
        <f>'5'!M393</f>
        <v>14</v>
      </c>
      <c r="H393" s="66">
        <f t="shared" si="43"/>
        <v>6.6666666666666666E-2</v>
      </c>
      <c r="I393" s="55">
        <f>'6'!H393</f>
        <v>34</v>
      </c>
      <c r="J393" s="66">
        <f t="shared" si="44"/>
        <v>0.16190476190476191</v>
      </c>
      <c r="K393" s="16">
        <f>'7'!F393</f>
        <v>33</v>
      </c>
      <c r="L393" s="66">
        <f t="shared" si="45"/>
        <v>0.15714285714285714</v>
      </c>
      <c r="M393" s="55">
        <f>'8'!M393</f>
        <v>67</v>
      </c>
      <c r="N393" s="66">
        <f t="shared" si="46"/>
        <v>0.31904761904761902</v>
      </c>
      <c r="O393" s="55">
        <f>'9'!O393+'9'!P393</f>
        <v>0</v>
      </c>
      <c r="P393" s="66">
        <f t="shared" si="47"/>
        <v>0</v>
      </c>
      <c r="Q393" s="55">
        <f t="shared" si="48"/>
        <v>148</v>
      </c>
      <c r="R393" s="66">
        <f t="shared" si="49"/>
        <v>0.70476190476190481</v>
      </c>
    </row>
    <row r="394" spans="1:18" s="4" customFormat="1" ht="11.25" x14ac:dyDescent="0.2">
      <c r="A394" s="71" t="s">
        <v>418</v>
      </c>
      <c r="B394" s="98" t="s">
        <v>546</v>
      </c>
      <c r="C394" s="177">
        <v>2.0666666666666669</v>
      </c>
      <c r="D394" s="90">
        <f>'10'!C394</f>
        <v>1335</v>
      </c>
      <c r="E394" s="90">
        <f>'10'!D394</f>
        <v>1068</v>
      </c>
      <c r="F394" s="90">
        <f>'10'!E394</f>
        <v>2403</v>
      </c>
      <c r="G394" s="55">
        <f>'5'!M394</f>
        <v>18</v>
      </c>
      <c r="H394" s="66">
        <f t="shared" si="43"/>
        <v>7.4906367041198503E-3</v>
      </c>
      <c r="I394" s="55">
        <f>'6'!H394</f>
        <v>0</v>
      </c>
      <c r="J394" s="66">
        <f t="shared" si="44"/>
        <v>0</v>
      </c>
      <c r="K394" s="16">
        <f>'7'!F394</f>
        <v>0</v>
      </c>
      <c r="L394" s="66">
        <f t="shared" si="45"/>
        <v>0</v>
      </c>
      <c r="M394" s="55">
        <f>'8'!M394</f>
        <v>74</v>
      </c>
      <c r="N394" s="66">
        <f t="shared" si="46"/>
        <v>3.0794839783603829E-2</v>
      </c>
      <c r="O394" s="55">
        <f>'9'!O394+'9'!P394</f>
        <v>37</v>
      </c>
      <c r="P394" s="66">
        <f t="shared" si="47"/>
        <v>1.5397419891801914E-2</v>
      </c>
      <c r="Q394" s="55">
        <f t="shared" si="48"/>
        <v>129</v>
      </c>
      <c r="R394" s="66">
        <f t="shared" si="49"/>
        <v>5.3682896379525592E-2</v>
      </c>
    </row>
    <row r="395" spans="1:18" s="4" customFormat="1" ht="11.25" x14ac:dyDescent="0.2">
      <c r="A395" s="71" t="s">
        <v>419</v>
      </c>
      <c r="B395" s="98" t="s">
        <v>574</v>
      </c>
      <c r="C395" s="177">
        <v>1.9333333333333333</v>
      </c>
      <c r="D395" s="90">
        <f>'10'!C395</f>
        <v>593</v>
      </c>
      <c r="E395" s="90">
        <f>'10'!D395</f>
        <v>330</v>
      </c>
      <c r="F395" s="90">
        <f>'10'!E395</f>
        <v>923</v>
      </c>
      <c r="G395" s="55">
        <f>'5'!M395</f>
        <v>52</v>
      </c>
      <c r="H395" s="66">
        <f t="shared" si="43"/>
        <v>5.6338028169014086E-2</v>
      </c>
      <c r="I395" s="55">
        <f>'6'!H395</f>
        <v>41</v>
      </c>
      <c r="J395" s="66">
        <f t="shared" si="44"/>
        <v>4.4420368364030335E-2</v>
      </c>
      <c r="K395" s="16">
        <f>'7'!F395</f>
        <v>61</v>
      </c>
      <c r="L395" s="66">
        <f t="shared" si="45"/>
        <v>6.6088840736728063E-2</v>
      </c>
      <c r="M395" s="55">
        <f>'8'!M395</f>
        <v>135</v>
      </c>
      <c r="N395" s="66">
        <f t="shared" si="46"/>
        <v>0.14626218851570963</v>
      </c>
      <c r="O395" s="55">
        <f>'9'!O395+'9'!P395</f>
        <v>111</v>
      </c>
      <c r="P395" s="66">
        <f t="shared" si="47"/>
        <v>0.12026002166847237</v>
      </c>
      <c r="Q395" s="55">
        <f t="shared" si="48"/>
        <v>400</v>
      </c>
      <c r="R395" s="66">
        <f t="shared" si="49"/>
        <v>0.4333694474539545</v>
      </c>
    </row>
    <row r="396" spans="1:18" s="4" customFormat="1" ht="11.25" x14ac:dyDescent="0.2">
      <c r="A396" s="69" t="s">
        <v>420</v>
      </c>
      <c r="B396" s="96" t="s">
        <v>549</v>
      </c>
      <c r="C396" s="176">
        <v>1.2666666666666666</v>
      </c>
      <c r="D396" s="90">
        <f>'10'!C396</f>
        <v>1385</v>
      </c>
      <c r="E396" s="90">
        <f>'10'!D396</f>
        <v>979</v>
      </c>
      <c r="F396" s="90">
        <f>'10'!E396</f>
        <v>2364</v>
      </c>
      <c r="G396" s="55">
        <f>'5'!M396</f>
        <v>27</v>
      </c>
      <c r="H396" s="66">
        <f t="shared" si="43"/>
        <v>1.1421319796954314E-2</v>
      </c>
      <c r="I396" s="55">
        <f>'6'!H396</f>
        <v>0</v>
      </c>
      <c r="J396" s="66">
        <f t="shared" si="44"/>
        <v>0</v>
      </c>
      <c r="K396" s="16">
        <f>'7'!F396</f>
        <v>0</v>
      </c>
      <c r="L396" s="66">
        <f t="shared" si="45"/>
        <v>0</v>
      </c>
      <c r="M396" s="55">
        <f>'8'!M396</f>
        <v>204</v>
      </c>
      <c r="N396" s="66">
        <f t="shared" si="46"/>
        <v>8.6294416243654817E-2</v>
      </c>
      <c r="O396" s="55">
        <f>'9'!O396+'9'!P396</f>
        <v>439</v>
      </c>
      <c r="P396" s="66">
        <f t="shared" si="47"/>
        <v>0.18570219966159052</v>
      </c>
      <c r="Q396" s="55">
        <f t="shared" si="48"/>
        <v>670</v>
      </c>
      <c r="R396" s="66">
        <f t="shared" si="49"/>
        <v>0.28341793570219964</v>
      </c>
    </row>
    <row r="397" spans="1:18" s="4" customFormat="1" ht="11.25" x14ac:dyDescent="0.2">
      <c r="A397" s="71" t="s">
        <v>421</v>
      </c>
      <c r="B397" s="98" t="s">
        <v>538</v>
      </c>
      <c r="C397" s="177">
        <v>2</v>
      </c>
      <c r="D397" s="90">
        <f>'10'!C397</f>
        <v>388</v>
      </c>
      <c r="E397" s="90">
        <f>'10'!D397</f>
        <v>436</v>
      </c>
      <c r="F397" s="90">
        <f>'10'!E397</f>
        <v>824</v>
      </c>
      <c r="G397" s="55">
        <f>'5'!M397</f>
        <v>0</v>
      </c>
      <c r="H397" s="66">
        <f t="shared" si="43"/>
        <v>0</v>
      </c>
      <c r="I397" s="55">
        <f>'6'!H397</f>
        <v>38</v>
      </c>
      <c r="J397" s="66">
        <f t="shared" si="44"/>
        <v>4.6116504854368932E-2</v>
      </c>
      <c r="K397" s="16">
        <f>'7'!F397</f>
        <v>0</v>
      </c>
      <c r="L397" s="66">
        <f t="shared" si="45"/>
        <v>0</v>
      </c>
      <c r="M397" s="55">
        <f>'8'!M397</f>
        <v>206</v>
      </c>
      <c r="N397" s="66">
        <f t="shared" si="46"/>
        <v>0.25</v>
      </c>
      <c r="O397" s="55">
        <f>'9'!O397+'9'!P397</f>
        <v>0</v>
      </c>
      <c r="P397" s="66">
        <f t="shared" si="47"/>
        <v>0</v>
      </c>
      <c r="Q397" s="55">
        <f t="shared" si="48"/>
        <v>244</v>
      </c>
      <c r="R397" s="66">
        <f t="shared" si="49"/>
        <v>0.29611650485436891</v>
      </c>
    </row>
    <row r="398" spans="1:18" s="4" customFormat="1" ht="11.25" x14ac:dyDescent="0.2">
      <c r="A398" s="69" t="s">
        <v>422</v>
      </c>
      <c r="B398" s="96" t="s">
        <v>582</v>
      </c>
      <c r="C398" s="176">
        <v>1.2666666666666666</v>
      </c>
      <c r="D398" s="90">
        <f>'10'!C398</f>
        <v>361</v>
      </c>
      <c r="E398" s="90">
        <f>'10'!D398</f>
        <v>289</v>
      </c>
      <c r="F398" s="90">
        <f>'10'!E398</f>
        <v>650</v>
      </c>
      <c r="G398" s="55">
        <f>'5'!M398</f>
        <v>30</v>
      </c>
      <c r="H398" s="66">
        <f t="shared" si="43"/>
        <v>4.6153846153846156E-2</v>
      </c>
      <c r="I398" s="55">
        <f>'6'!H398</f>
        <v>20</v>
      </c>
      <c r="J398" s="66">
        <f t="shared" si="44"/>
        <v>3.0769230769230771E-2</v>
      </c>
      <c r="K398" s="16">
        <f>'7'!F398</f>
        <v>0</v>
      </c>
      <c r="L398" s="66">
        <f t="shared" si="45"/>
        <v>0</v>
      </c>
      <c r="M398" s="55">
        <f>'8'!M398</f>
        <v>102</v>
      </c>
      <c r="N398" s="66">
        <f t="shared" si="46"/>
        <v>0.15692307692307692</v>
      </c>
      <c r="O398" s="55">
        <f>'9'!O398+'9'!P398</f>
        <v>209</v>
      </c>
      <c r="P398" s="66">
        <f t="shared" si="47"/>
        <v>0.32153846153846155</v>
      </c>
      <c r="Q398" s="55">
        <f t="shared" si="48"/>
        <v>361</v>
      </c>
      <c r="R398" s="66">
        <f t="shared" si="49"/>
        <v>0.55538461538461537</v>
      </c>
    </row>
    <row r="399" spans="1:18" s="4" customFormat="1" ht="11.25" x14ac:dyDescent="0.2">
      <c r="A399" s="71" t="s">
        <v>423</v>
      </c>
      <c r="B399" s="98" t="s">
        <v>555</v>
      </c>
      <c r="C399" s="177">
        <v>2.4</v>
      </c>
      <c r="D399" s="90">
        <f>'10'!C399</f>
        <v>628</v>
      </c>
      <c r="E399" s="90">
        <f>'10'!D399</f>
        <v>459</v>
      </c>
      <c r="F399" s="90">
        <f>'10'!E399</f>
        <v>1087</v>
      </c>
      <c r="G399" s="55">
        <f>'5'!M399</f>
        <v>15</v>
      </c>
      <c r="H399" s="66">
        <f t="shared" si="43"/>
        <v>1.3799448022079117E-2</v>
      </c>
      <c r="I399" s="55">
        <f>'6'!H399</f>
        <v>0</v>
      </c>
      <c r="J399" s="66">
        <f t="shared" si="44"/>
        <v>0</v>
      </c>
      <c r="K399" s="16">
        <f>'7'!F399</f>
        <v>23</v>
      </c>
      <c r="L399" s="66">
        <f t="shared" si="45"/>
        <v>2.1159153633854646E-2</v>
      </c>
      <c r="M399" s="55">
        <f>'8'!M399</f>
        <v>80</v>
      </c>
      <c r="N399" s="66">
        <f t="shared" si="46"/>
        <v>7.3597056117755286E-2</v>
      </c>
      <c r="O399" s="55">
        <f>'9'!O399+'9'!P399</f>
        <v>93</v>
      </c>
      <c r="P399" s="66">
        <f t="shared" si="47"/>
        <v>8.5556577736890529E-2</v>
      </c>
      <c r="Q399" s="55">
        <f t="shared" si="48"/>
        <v>211</v>
      </c>
      <c r="R399" s="66">
        <f t="shared" si="49"/>
        <v>0.19411223551057957</v>
      </c>
    </row>
    <row r="400" spans="1:18" s="4" customFormat="1" ht="11.25" x14ac:dyDescent="0.2">
      <c r="A400" s="71" t="s">
        <v>424</v>
      </c>
      <c r="B400" s="98" t="s">
        <v>538</v>
      </c>
      <c r="C400" s="177">
        <v>2</v>
      </c>
      <c r="D400" s="90">
        <f>'10'!C400</f>
        <v>438</v>
      </c>
      <c r="E400" s="90">
        <f>'10'!D400</f>
        <v>549</v>
      </c>
      <c r="F400" s="90">
        <f>'10'!E400</f>
        <v>987</v>
      </c>
      <c r="G400" s="55">
        <f>'5'!M400</f>
        <v>0</v>
      </c>
      <c r="H400" s="66">
        <f t="shared" si="43"/>
        <v>0</v>
      </c>
      <c r="I400" s="55">
        <f>'6'!H400</f>
        <v>0</v>
      </c>
      <c r="J400" s="66">
        <f t="shared" si="44"/>
        <v>0</v>
      </c>
      <c r="K400" s="16">
        <f>'7'!F400</f>
        <v>0</v>
      </c>
      <c r="L400" s="66">
        <f t="shared" si="45"/>
        <v>0</v>
      </c>
      <c r="M400" s="55">
        <f>'8'!M400</f>
        <v>124</v>
      </c>
      <c r="N400" s="66">
        <f t="shared" si="46"/>
        <v>0.12563323201621074</v>
      </c>
      <c r="O400" s="55">
        <f>'9'!O400+'9'!P400</f>
        <v>105</v>
      </c>
      <c r="P400" s="66">
        <f t="shared" si="47"/>
        <v>0.10638297872340426</v>
      </c>
      <c r="Q400" s="55">
        <f t="shared" si="48"/>
        <v>229</v>
      </c>
      <c r="R400" s="66">
        <f t="shared" si="49"/>
        <v>0.23201621073961501</v>
      </c>
    </row>
    <row r="401" spans="1:18" s="4" customFormat="1" ht="11.25" x14ac:dyDescent="0.2">
      <c r="A401" s="69" t="s">
        <v>425</v>
      </c>
      <c r="B401" s="96" t="s">
        <v>576</v>
      </c>
      <c r="C401" s="176">
        <v>1.6</v>
      </c>
      <c r="D401" s="90">
        <f>'10'!C401</f>
        <v>447</v>
      </c>
      <c r="E401" s="90">
        <f>'10'!D401</f>
        <v>308</v>
      </c>
      <c r="F401" s="90">
        <f>'10'!E401</f>
        <v>755</v>
      </c>
      <c r="G401" s="55">
        <f>'5'!M401</f>
        <v>0</v>
      </c>
      <c r="H401" s="66">
        <f t="shared" si="43"/>
        <v>0</v>
      </c>
      <c r="I401" s="55">
        <f>'6'!H401</f>
        <v>0</v>
      </c>
      <c r="J401" s="66">
        <f t="shared" si="44"/>
        <v>0</v>
      </c>
      <c r="K401" s="16">
        <f>'7'!F401</f>
        <v>0</v>
      </c>
      <c r="L401" s="66">
        <f t="shared" si="45"/>
        <v>0</v>
      </c>
      <c r="M401" s="55">
        <f>'8'!M401</f>
        <v>102</v>
      </c>
      <c r="N401" s="66">
        <f t="shared" si="46"/>
        <v>0.13509933774834437</v>
      </c>
      <c r="O401" s="55">
        <f>'9'!O401+'9'!P401</f>
        <v>169</v>
      </c>
      <c r="P401" s="66">
        <f t="shared" si="47"/>
        <v>0.223841059602649</v>
      </c>
      <c r="Q401" s="55">
        <f t="shared" si="48"/>
        <v>271</v>
      </c>
      <c r="R401" s="66">
        <f t="shared" si="49"/>
        <v>0.35894039735099337</v>
      </c>
    </row>
    <row r="402" spans="1:18" s="4" customFormat="1" ht="11.25" x14ac:dyDescent="0.2">
      <c r="A402" s="71" t="s">
        <v>426</v>
      </c>
      <c r="B402" s="98" t="s">
        <v>538</v>
      </c>
      <c r="C402" s="177">
        <v>2</v>
      </c>
      <c r="D402" s="90">
        <f>'10'!C402</f>
        <v>399</v>
      </c>
      <c r="E402" s="90">
        <f>'10'!D402</f>
        <v>174</v>
      </c>
      <c r="F402" s="90">
        <f>'10'!E402</f>
        <v>573</v>
      </c>
      <c r="G402" s="55">
        <f>'5'!M402</f>
        <v>0</v>
      </c>
      <c r="H402" s="66">
        <f t="shared" si="43"/>
        <v>0</v>
      </c>
      <c r="I402" s="55">
        <f>'6'!H402</f>
        <v>0</v>
      </c>
      <c r="J402" s="66">
        <f t="shared" si="44"/>
        <v>0</v>
      </c>
      <c r="K402" s="16">
        <f>'7'!F402</f>
        <v>0</v>
      </c>
      <c r="L402" s="66">
        <f t="shared" si="45"/>
        <v>0</v>
      </c>
      <c r="M402" s="55">
        <f>'8'!M402</f>
        <v>119</v>
      </c>
      <c r="N402" s="66">
        <f t="shared" si="46"/>
        <v>0.20767888307155322</v>
      </c>
      <c r="O402" s="55">
        <f>'9'!O402+'9'!P402</f>
        <v>105</v>
      </c>
      <c r="P402" s="66">
        <f t="shared" si="47"/>
        <v>0.18324607329842932</v>
      </c>
      <c r="Q402" s="55">
        <f t="shared" si="48"/>
        <v>224</v>
      </c>
      <c r="R402" s="66">
        <f t="shared" si="49"/>
        <v>0.39092495636998253</v>
      </c>
    </row>
    <row r="403" spans="1:18" s="4" customFormat="1" ht="11.25" x14ac:dyDescent="0.2">
      <c r="A403" s="71" t="s">
        <v>427</v>
      </c>
      <c r="B403" s="98" t="s">
        <v>564</v>
      </c>
      <c r="C403" s="177">
        <v>2.0666666666666669</v>
      </c>
      <c r="D403" s="90">
        <f>'10'!C403</f>
        <v>163</v>
      </c>
      <c r="E403" s="90">
        <f>'10'!D403</f>
        <v>153</v>
      </c>
      <c r="F403" s="90">
        <f>'10'!E403</f>
        <v>316</v>
      </c>
      <c r="G403" s="55">
        <f>'5'!M403</f>
        <v>0</v>
      </c>
      <c r="H403" s="66">
        <f t="shared" si="43"/>
        <v>0</v>
      </c>
      <c r="I403" s="55">
        <f>'6'!H403</f>
        <v>0</v>
      </c>
      <c r="J403" s="66">
        <f t="shared" si="44"/>
        <v>0</v>
      </c>
      <c r="K403" s="16">
        <f>'7'!F403</f>
        <v>20</v>
      </c>
      <c r="L403" s="66">
        <f t="shared" si="45"/>
        <v>6.3291139240506333E-2</v>
      </c>
      <c r="M403" s="55">
        <f>'8'!M403</f>
        <v>60</v>
      </c>
      <c r="N403" s="66">
        <f t="shared" si="46"/>
        <v>0.189873417721519</v>
      </c>
      <c r="O403" s="55">
        <f>'9'!O403+'9'!P403</f>
        <v>0</v>
      </c>
      <c r="P403" s="66">
        <f t="shared" si="47"/>
        <v>0</v>
      </c>
      <c r="Q403" s="55">
        <f t="shared" si="48"/>
        <v>80</v>
      </c>
      <c r="R403" s="66">
        <f t="shared" si="49"/>
        <v>0.25316455696202533</v>
      </c>
    </row>
    <row r="404" spans="1:18" s="4" customFormat="1" ht="11.25" x14ac:dyDescent="0.2">
      <c r="A404" s="71" t="s">
        <v>428</v>
      </c>
      <c r="B404" s="98" t="s">
        <v>555</v>
      </c>
      <c r="C404" s="177">
        <v>2.4</v>
      </c>
      <c r="D404" s="90">
        <f>'10'!C404</f>
        <v>991</v>
      </c>
      <c r="E404" s="90">
        <f>'10'!D404</f>
        <v>656</v>
      </c>
      <c r="F404" s="90">
        <f>'10'!E404</f>
        <v>1647</v>
      </c>
      <c r="G404" s="55">
        <f>'5'!M404</f>
        <v>0</v>
      </c>
      <c r="H404" s="66">
        <f t="shared" si="43"/>
        <v>0</v>
      </c>
      <c r="I404" s="55">
        <f>'6'!H404</f>
        <v>0</v>
      </c>
      <c r="J404" s="66">
        <f t="shared" si="44"/>
        <v>0</v>
      </c>
      <c r="K404" s="16">
        <f>'7'!F404</f>
        <v>0</v>
      </c>
      <c r="L404" s="66">
        <f t="shared" si="45"/>
        <v>0</v>
      </c>
      <c r="M404" s="55">
        <f>'8'!M404</f>
        <v>91</v>
      </c>
      <c r="N404" s="66">
        <f t="shared" si="46"/>
        <v>5.525197328476017E-2</v>
      </c>
      <c r="O404" s="55">
        <f>'9'!O404+'9'!P404</f>
        <v>124</v>
      </c>
      <c r="P404" s="66">
        <f t="shared" si="47"/>
        <v>7.5288403157255615E-2</v>
      </c>
      <c r="Q404" s="55">
        <f t="shared" si="48"/>
        <v>215</v>
      </c>
      <c r="R404" s="66">
        <f t="shared" si="49"/>
        <v>0.1305403764420158</v>
      </c>
    </row>
    <row r="405" spans="1:18" s="4" customFormat="1" ht="11.25" x14ac:dyDescent="0.2">
      <c r="A405" s="72" t="s">
        <v>429</v>
      </c>
      <c r="B405" s="95" t="s">
        <v>554</v>
      </c>
      <c r="C405" s="175">
        <v>2.5333333333333332</v>
      </c>
      <c r="D405" s="90">
        <f>'10'!C405</f>
        <v>360</v>
      </c>
      <c r="E405" s="90">
        <f>'10'!D405</f>
        <v>198</v>
      </c>
      <c r="F405" s="90">
        <f>'10'!E405</f>
        <v>558</v>
      </c>
      <c r="G405" s="55">
        <f>'5'!M405</f>
        <v>0</v>
      </c>
      <c r="H405" s="66">
        <f t="shared" si="43"/>
        <v>0</v>
      </c>
      <c r="I405" s="55">
        <f>'6'!H405</f>
        <v>0</v>
      </c>
      <c r="J405" s="66">
        <f t="shared" si="44"/>
        <v>0</v>
      </c>
      <c r="K405" s="16">
        <f>'7'!F405</f>
        <v>0</v>
      </c>
      <c r="L405" s="66">
        <f t="shared" si="45"/>
        <v>0</v>
      </c>
      <c r="M405" s="55">
        <f>'8'!M405</f>
        <v>110</v>
      </c>
      <c r="N405" s="66">
        <f t="shared" si="46"/>
        <v>0.1971326164874552</v>
      </c>
      <c r="O405" s="55">
        <f>'9'!O405+'9'!P405</f>
        <v>106</v>
      </c>
      <c r="P405" s="66">
        <f t="shared" si="47"/>
        <v>0.18996415770609318</v>
      </c>
      <c r="Q405" s="55">
        <f t="shared" si="48"/>
        <v>216</v>
      </c>
      <c r="R405" s="66">
        <f t="shared" si="49"/>
        <v>0.38709677419354838</v>
      </c>
    </row>
    <row r="406" spans="1:18" s="4" customFormat="1" ht="11.25" x14ac:dyDescent="0.2">
      <c r="A406" s="71" t="s">
        <v>430</v>
      </c>
      <c r="B406" s="98" t="s">
        <v>541</v>
      </c>
      <c r="C406" s="177">
        <v>2.1333333333333333</v>
      </c>
      <c r="D406" s="90">
        <f>'10'!C406</f>
        <v>1374</v>
      </c>
      <c r="E406" s="90">
        <f>'10'!D406</f>
        <v>1098</v>
      </c>
      <c r="F406" s="90">
        <f>'10'!E406</f>
        <v>2472</v>
      </c>
      <c r="G406" s="55">
        <f>'5'!M406</f>
        <v>154</v>
      </c>
      <c r="H406" s="66">
        <f t="shared" si="43"/>
        <v>6.2297734627831718E-2</v>
      </c>
      <c r="I406" s="55">
        <f>'6'!H406</f>
        <v>86</v>
      </c>
      <c r="J406" s="66">
        <f t="shared" si="44"/>
        <v>3.4789644012944987E-2</v>
      </c>
      <c r="K406" s="16">
        <f>'7'!F406</f>
        <v>0</v>
      </c>
      <c r="L406" s="66">
        <f t="shared" si="45"/>
        <v>0</v>
      </c>
      <c r="M406" s="55">
        <f>'8'!M406</f>
        <v>137</v>
      </c>
      <c r="N406" s="66">
        <f t="shared" si="46"/>
        <v>5.5420711974110033E-2</v>
      </c>
      <c r="O406" s="55">
        <f>'9'!O406+'9'!P406</f>
        <v>489</v>
      </c>
      <c r="P406" s="66">
        <f t="shared" si="47"/>
        <v>0.19781553398058252</v>
      </c>
      <c r="Q406" s="55">
        <f t="shared" si="48"/>
        <v>866</v>
      </c>
      <c r="R406" s="66">
        <f t="shared" si="49"/>
        <v>0.35032362459546923</v>
      </c>
    </row>
    <row r="407" spans="1:18" s="4" customFormat="1" ht="11.25" x14ac:dyDescent="0.2">
      <c r="A407" s="72" t="s">
        <v>431</v>
      </c>
      <c r="B407" s="95" t="s">
        <v>584</v>
      </c>
      <c r="C407" s="175">
        <v>2.8666666666666667</v>
      </c>
      <c r="D407" s="90">
        <f>'10'!C407</f>
        <v>125</v>
      </c>
      <c r="E407" s="90">
        <f>'10'!D407</f>
        <v>102</v>
      </c>
      <c r="F407" s="90">
        <f>'10'!E407</f>
        <v>227</v>
      </c>
      <c r="G407" s="55">
        <f>'5'!M407</f>
        <v>9</v>
      </c>
      <c r="H407" s="66">
        <f t="shared" si="43"/>
        <v>3.9647577092511016E-2</v>
      </c>
      <c r="I407" s="55">
        <f>'6'!H407</f>
        <v>10</v>
      </c>
      <c r="J407" s="66">
        <f t="shared" si="44"/>
        <v>4.405286343612335E-2</v>
      </c>
      <c r="K407" s="16">
        <f>'7'!F407</f>
        <v>0</v>
      </c>
      <c r="L407" s="66">
        <f t="shared" si="45"/>
        <v>0</v>
      </c>
      <c r="M407" s="55">
        <f>'8'!M407</f>
        <v>155</v>
      </c>
      <c r="N407" s="66">
        <f t="shared" si="46"/>
        <v>0.68281938325991187</v>
      </c>
      <c r="O407" s="55">
        <f>'9'!O407+'9'!P407</f>
        <v>3</v>
      </c>
      <c r="P407" s="66">
        <f t="shared" si="47"/>
        <v>1.3215859030837005E-2</v>
      </c>
      <c r="Q407" s="55">
        <f t="shared" si="48"/>
        <v>177</v>
      </c>
      <c r="R407" s="66">
        <f t="shared" si="49"/>
        <v>0.77973568281938321</v>
      </c>
    </row>
    <row r="408" spans="1:18" s="4" customFormat="1" ht="11.25" x14ac:dyDescent="0.2">
      <c r="A408" s="71" t="s">
        <v>432</v>
      </c>
      <c r="B408" s="98" t="s">
        <v>573</v>
      </c>
      <c r="C408" s="177">
        <v>2.0666666666666669</v>
      </c>
      <c r="D408" s="90">
        <f>'10'!C408</f>
        <v>227</v>
      </c>
      <c r="E408" s="90">
        <f>'10'!D408</f>
        <v>162</v>
      </c>
      <c r="F408" s="90">
        <f>'10'!E408</f>
        <v>389</v>
      </c>
      <c r="G408" s="55">
        <f>'5'!M408</f>
        <v>4</v>
      </c>
      <c r="H408" s="66">
        <f t="shared" si="43"/>
        <v>1.0282776349614395E-2</v>
      </c>
      <c r="I408" s="55">
        <f>'6'!H408</f>
        <v>18</v>
      </c>
      <c r="J408" s="66">
        <f t="shared" si="44"/>
        <v>4.6272493573264781E-2</v>
      </c>
      <c r="K408" s="16">
        <f>'7'!F408</f>
        <v>0</v>
      </c>
      <c r="L408" s="66">
        <f t="shared" si="45"/>
        <v>0</v>
      </c>
      <c r="M408" s="55">
        <f>'8'!M408</f>
        <v>44</v>
      </c>
      <c r="N408" s="66">
        <f t="shared" si="46"/>
        <v>0.11311053984575835</v>
      </c>
      <c r="O408" s="55">
        <f>'9'!O408+'9'!P408</f>
        <v>2</v>
      </c>
      <c r="P408" s="66">
        <f t="shared" si="47"/>
        <v>5.1413881748071976E-3</v>
      </c>
      <c r="Q408" s="55">
        <f t="shared" si="48"/>
        <v>68</v>
      </c>
      <c r="R408" s="66">
        <f t="shared" si="49"/>
        <v>0.17480719794344474</v>
      </c>
    </row>
    <row r="409" spans="1:18" s="4" customFormat="1" ht="11.25" x14ac:dyDescent="0.2">
      <c r="A409" s="72" t="s">
        <v>433</v>
      </c>
      <c r="B409" s="95" t="s">
        <v>585</v>
      </c>
      <c r="C409" s="175">
        <v>2.6</v>
      </c>
      <c r="D409" s="90">
        <f>'10'!C409</f>
        <v>127</v>
      </c>
      <c r="E409" s="90">
        <f>'10'!D409</f>
        <v>90</v>
      </c>
      <c r="F409" s="90">
        <f>'10'!E409</f>
        <v>217</v>
      </c>
      <c r="G409" s="55">
        <f>'5'!M409</f>
        <v>15</v>
      </c>
      <c r="H409" s="66">
        <f t="shared" si="43"/>
        <v>6.9124423963133647E-2</v>
      </c>
      <c r="I409" s="55">
        <f>'6'!H409</f>
        <v>17</v>
      </c>
      <c r="J409" s="66">
        <f t="shared" si="44"/>
        <v>7.8341013824884786E-2</v>
      </c>
      <c r="K409" s="16">
        <f>'7'!F409</f>
        <v>0</v>
      </c>
      <c r="L409" s="66">
        <f t="shared" si="45"/>
        <v>0</v>
      </c>
      <c r="M409" s="55">
        <f>'8'!M409</f>
        <v>37</v>
      </c>
      <c r="N409" s="66">
        <f t="shared" si="46"/>
        <v>0.17050691244239632</v>
      </c>
      <c r="O409" s="55">
        <f>'9'!O409+'9'!P409</f>
        <v>2</v>
      </c>
      <c r="P409" s="66">
        <f t="shared" si="47"/>
        <v>9.2165898617511521E-3</v>
      </c>
      <c r="Q409" s="55">
        <f t="shared" si="48"/>
        <v>71</v>
      </c>
      <c r="R409" s="66">
        <f t="shared" si="49"/>
        <v>0.32718894009216593</v>
      </c>
    </row>
    <row r="410" spans="1:18" s="4" customFormat="1" ht="11.25" x14ac:dyDescent="0.2">
      <c r="A410" s="72" t="s">
        <v>434</v>
      </c>
      <c r="B410" s="95" t="s">
        <v>596</v>
      </c>
      <c r="C410" s="175">
        <v>2.6</v>
      </c>
      <c r="D410" s="90">
        <f>'10'!C410</f>
        <v>257</v>
      </c>
      <c r="E410" s="90">
        <f>'10'!D410</f>
        <v>210</v>
      </c>
      <c r="F410" s="90">
        <f>'10'!E410</f>
        <v>467</v>
      </c>
      <c r="G410" s="55">
        <f>'5'!M410</f>
        <v>52</v>
      </c>
      <c r="H410" s="66">
        <f t="shared" si="43"/>
        <v>0.11134903640256959</v>
      </c>
      <c r="I410" s="55">
        <f>'6'!H410</f>
        <v>18</v>
      </c>
      <c r="J410" s="66">
        <f t="shared" si="44"/>
        <v>3.8543897216274089E-2</v>
      </c>
      <c r="K410" s="16">
        <f>'7'!F410</f>
        <v>0</v>
      </c>
      <c r="L410" s="66">
        <f t="shared" si="45"/>
        <v>0</v>
      </c>
      <c r="M410" s="55">
        <f>'8'!M410</f>
        <v>32</v>
      </c>
      <c r="N410" s="66">
        <f t="shared" si="46"/>
        <v>6.852248394004283E-2</v>
      </c>
      <c r="O410" s="55">
        <f>'9'!O410+'9'!P410</f>
        <v>31</v>
      </c>
      <c r="P410" s="66">
        <f t="shared" si="47"/>
        <v>6.638115631691649E-2</v>
      </c>
      <c r="Q410" s="55">
        <f t="shared" si="48"/>
        <v>133</v>
      </c>
      <c r="R410" s="66">
        <f t="shared" si="49"/>
        <v>0.28479657387580298</v>
      </c>
    </row>
    <row r="411" spans="1:18" s="4" customFormat="1" ht="11.25" x14ac:dyDescent="0.2">
      <c r="A411" s="72" t="s">
        <v>435</v>
      </c>
      <c r="B411" s="95" t="s">
        <v>536</v>
      </c>
      <c r="C411" s="175">
        <v>2.8666666666666667</v>
      </c>
      <c r="D411" s="90">
        <f>'10'!C411</f>
        <v>389</v>
      </c>
      <c r="E411" s="90">
        <f>'10'!D411</f>
        <v>565</v>
      </c>
      <c r="F411" s="90">
        <f>'10'!E411</f>
        <v>954</v>
      </c>
      <c r="G411" s="55">
        <f>'5'!M411</f>
        <v>0</v>
      </c>
      <c r="H411" s="66">
        <f t="shared" si="43"/>
        <v>0</v>
      </c>
      <c r="I411" s="55">
        <f>'6'!H411</f>
        <v>0</v>
      </c>
      <c r="J411" s="66">
        <f t="shared" si="44"/>
        <v>0</v>
      </c>
      <c r="K411" s="16">
        <f>'7'!F411</f>
        <v>0</v>
      </c>
      <c r="L411" s="66">
        <f t="shared" si="45"/>
        <v>0</v>
      </c>
      <c r="M411" s="55">
        <f>'8'!M411</f>
        <v>123</v>
      </c>
      <c r="N411" s="66">
        <f t="shared" si="46"/>
        <v>0.12893081761006289</v>
      </c>
      <c r="O411" s="55">
        <f>'9'!O411+'9'!P411</f>
        <v>59</v>
      </c>
      <c r="P411" s="66">
        <f t="shared" si="47"/>
        <v>6.1844863731656187E-2</v>
      </c>
      <c r="Q411" s="55">
        <f t="shared" si="48"/>
        <v>182</v>
      </c>
      <c r="R411" s="66">
        <f t="shared" si="49"/>
        <v>0.19077568134171907</v>
      </c>
    </row>
    <row r="412" spans="1:18" s="4" customFormat="1" ht="11.25" x14ac:dyDescent="0.2">
      <c r="A412" s="70" t="s">
        <v>436</v>
      </c>
      <c r="B412" s="97" t="s">
        <v>605</v>
      </c>
      <c r="C412" s="178">
        <v>3.2666666666666666</v>
      </c>
      <c r="D412" s="90">
        <f>'10'!C412</f>
        <v>490</v>
      </c>
      <c r="E412" s="90">
        <f>'10'!D412</f>
        <v>352</v>
      </c>
      <c r="F412" s="90">
        <f>'10'!E412</f>
        <v>842</v>
      </c>
      <c r="G412" s="55">
        <f>'5'!M412</f>
        <v>74</v>
      </c>
      <c r="H412" s="66">
        <f t="shared" si="43"/>
        <v>8.7885985748218529E-2</v>
      </c>
      <c r="I412" s="55">
        <f>'6'!H412</f>
        <v>88</v>
      </c>
      <c r="J412" s="66">
        <f t="shared" si="44"/>
        <v>0.10451306413301663</v>
      </c>
      <c r="K412" s="16">
        <f>'7'!F412</f>
        <v>0</v>
      </c>
      <c r="L412" s="66">
        <f t="shared" si="45"/>
        <v>0</v>
      </c>
      <c r="M412" s="55">
        <f>'8'!M412</f>
        <v>135</v>
      </c>
      <c r="N412" s="66">
        <f t="shared" si="46"/>
        <v>0.16033254156769597</v>
      </c>
      <c r="O412" s="55">
        <f>'9'!O412+'9'!P412</f>
        <v>307</v>
      </c>
      <c r="P412" s="66">
        <f t="shared" si="47"/>
        <v>0.36460807600950118</v>
      </c>
      <c r="Q412" s="55">
        <f t="shared" si="48"/>
        <v>604</v>
      </c>
      <c r="R412" s="66">
        <f t="shared" si="49"/>
        <v>0.71733966745843225</v>
      </c>
    </row>
    <row r="413" spans="1:18" s="4" customFormat="1" ht="11.25" x14ac:dyDescent="0.2">
      <c r="A413" s="71" t="s">
        <v>437</v>
      </c>
      <c r="B413" s="98" t="s">
        <v>555</v>
      </c>
      <c r="C413" s="177">
        <v>2.4</v>
      </c>
      <c r="D413" s="90">
        <f>'10'!C413</f>
        <v>594</v>
      </c>
      <c r="E413" s="90">
        <f>'10'!D413</f>
        <v>511</v>
      </c>
      <c r="F413" s="90">
        <f>'10'!E413</f>
        <v>1105</v>
      </c>
      <c r="G413" s="55">
        <f>'5'!M413</f>
        <v>2</v>
      </c>
      <c r="H413" s="66">
        <f t="shared" si="43"/>
        <v>1.8099547511312218E-3</v>
      </c>
      <c r="I413" s="55">
        <f>'6'!H413</f>
        <v>0</v>
      </c>
      <c r="J413" s="66">
        <f t="shared" si="44"/>
        <v>0</v>
      </c>
      <c r="K413" s="16">
        <f>'7'!F413</f>
        <v>0</v>
      </c>
      <c r="L413" s="66">
        <f t="shared" si="45"/>
        <v>0</v>
      </c>
      <c r="M413" s="55">
        <f>'8'!M413</f>
        <v>119</v>
      </c>
      <c r="N413" s="66">
        <f t="shared" si="46"/>
        <v>0.1076923076923077</v>
      </c>
      <c r="O413" s="55">
        <f>'9'!O413+'9'!P413</f>
        <v>217</v>
      </c>
      <c r="P413" s="66">
        <f t="shared" si="47"/>
        <v>0.19638009049773755</v>
      </c>
      <c r="Q413" s="55">
        <f t="shared" si="48"/>
        <v>338</v>
      </c>
      <c r="R413" s="66">
        <f t="shared" si="49"/>
        <v>0.30588235294117649</v>
      </c>
    </row>
    <row r="414" spans="1:18" s="4" customFormat="1" ht="11.25" x14ac:dyDescent="0.2">
      <c r="A414" s="69" t="s">
        <v>438</v>
      </c>
      <c r="B414" s="96" t="s">
        <v>571</v>
      </c>
      <c r="C414" s="176">
        <v>1.4666666666666666</v>
      </c>
      <c r="D414" s="90">
        <f>'10'!C414</f>
        <v>360</v>
      </c>
      <c r="E414" s="90">
        <f>'10'!D414</f>
        <v>227</v>
      </c>
      <c r="F414" s="90">
        <f>'10'!E414</f>
        <v>587</v>
      </c>
      <c r="G414" s="55">
        <f>'5'!M414</f>
        <v>116</v>
      </c>
      <c r="H414" s="66">
        <f t="shared" si="43"/>
        <v>0.19761499148211242</v>
      </c>
      <c r="I414" s="55">
        <f>'6'!H414</f>
        <v>20</v>
      </c>
      <c r="J414" s="66">
        <f t="shared" si="44"/>
        <v>3.4071550255536626E-2</v>
      </c>
      <c r="K414" s="16">
        <f>'7'!F414</f>
        <v>0</v>
      </c>
      <c r="L414" s="66">
        <f t="shared" si="45"/>
        <v>0</v>
      </c>
      <c r="M414" s="55">
        <f>'8'!M414</f>
        <v>107</v>
      </c>
      <c r="N414" s="66">
        <f t="shared" si="46"/>
        <v>0.18228279386712096</v>
      </c>
      <c r="O414" s="55">
        <f>'9'!O414+'9'!P414</f>
        <v>66</v>
      </c>
      <c r="P414" s="66">
        <f t="shared" si="47"/>
        <v>0.11243611584327087</v>
      </c>
      <c r="Q414" s="55">
        <f t="shared" si="48"/>
        <v>309</v>
      </c>
      <c r="R414" s="66">
        <f t="shared" si="49"/>
        <v>0.52640545144804085</v>
      </c>
    </row>
    <row r="415" spans="1:18" s="4" customFormat="1" ht="11.25" x14ac:dyDescent="0.2">
      <c r="A415" s="72" t="s">
        <v>439</v>
      </c>
      <c r="B415" s="95" t="s">
        <v>537</v>
      </c>
      <c r="C415" s="175">
        <v>3.0666666666666669</v>
      </c>
      <c r="D415" s="90">
        <f>'10'!C415</f>
        <v>531</v>
      </c>
      <c r="E415" s="90">
        <f>'10'!D415</f>
        <v>456</v>
      </c>
      <c r="F415" s="90">
        <f>'10'!E415</f>
        <v>987</v>
      </c>
      <c r="G415" s="55">
        <f>'5'!M415</f>
        <v>45</v>
      </c>
      <c r="H415" s="66">
        <f t="shared" si="43"/>
        <v>4.5592705167173252E-2</v>
      </c>
      <c r="I415" s="55">
        <f>'6'!H415</f>
        <v>0</v>
      </c>
      <c r="J415" s="66">
        <f t="shared" si="44"/>
        <v>0</v>
      </c>
      <c r="K415" s="16">
        <f>'7'!F415</f>
        <v>57</v>
      </c>
      <c r="L415" s="66">
        <f t="shared" si="45"/>
        <v>5.7750759878419454E-2</v>
      </c>
      <c r="M415" s="55">
        <f>'8'!M415</f>
        <v>116</v>
      </c>
      <c r="N415" s="66">
        <f t="shared" si="46"/>
        <v>0.11752786220871327</v>
      </c>
      <c r="O415" s="55">
        <f>'9'!O415+'9'!P415</f>
        <v>95</v>
      </c>
      <c r="P415" s="66">
        <f t="shared" si="47"/>
        <v>9.6251266464032426E-2</v>
      </c>
      <c r="Q415" s="55">
        <f t="shared" si="48"/>
        <v>313</v>
      </c>
      <c r="R415" s="66">
        <f t="shared" si="49"/>
        <v>0.3171225937183384</v>
      </c>
    </row>
    <row r="416" spans="1:18" s="4" customFormat="1" ht="11.25" x14ac:dyDescent="0.2">
      <c r="A416" s="71" t="s">
        <v>440</v>
      </c>
      <c r="B416" s="98" t="s">
        <v>555</v>
      </c>
      <c r="C416" s="177">
        <v>2.4</v>
      </c>
      <c r="D416" s="90">
        <f>'10'!C416</f>
        <v>944</v>
      </c>
      <c r="E416" s="90">
        <f>'10'!D416</f>
        <v>475</v>
      </c>
      <c r="F416" s="90">
        <f>'10'!E416</f>
        <v>1419</v>
      </c>
      <c r="G416" s="55">
        <f>'5'!M416</f>
        <v>5</v>
      </c>
      <c r="H416" s="66">
        <f t="shared" si="43"/>
        <v>3.5236081747709656E-3</v>
      </c>
      <c r="I416" s="55">
        <f>'6'!H416</f>
        <v>0</v>
      </c>
      <c r="J416" s="66">
        <f t="shared" si="44"/>
        <v>0</v>
      </c>
      <c r="K416" s="16">
        <f>'7'!F416</f>
        <v>0</v>
      </c>
      <c r="L416" s="66">
        <f t="shared" si="45"/>
        <v>0</v>
      </c>
      <c r="M416" s="55">
        <f>'8'!M416</f>
        <v>121</v>
      </c>
      <c r="N416" s="66">
        <f t="shared" si="46"/>
        <v>8.5271317829457363E-2</v>
      </c>
      <c r="O416" s="55">
        <f>'9'!O416+'9'!P416</f>
        <v>186</v>
      </c>
      <c r="P416" s="66">
        <f t="shared" si="47"/>
        <v>0.13107822410147993</v>
      </c>
      <c r="Q416" s="55">
        <f t="shared" si="48"/>
        <v>312</v>
      </c>
      <c r="R416" s="66">
        <f t="shared" si="49"/>
        <v>0.21987315010570824</v>
      </c>
    </row>
    <row r="417" spans="1:18" s="4" customFormat="1" ht="11.25" x14ac:dyDescent="0.2">
      <c r="A417" s="71" t="s">
        <v>441</v>
      </c>
      <c r="B417" s="98" t="s">
        <v>541</v>
      </c>
      <c r="C417" s="177">
        <v>2.1333333333333333</v>
      </c>
      <c r="D417" s="90">
        <f>'10'!C417</f>
        <v>881</v>
      </c>
      <c r="E417" s="90">
        <f>'10'!D417</f>
        <v>570</v>
      </c>
      <c r="F417" s="90">
        <f>'10'!E417</f>
        <v>1451</v>
      </c>
      <c r="G417" s="55">
        <f>'5'!M417</f>
        <v>0</v>
      </c>
      <c r="H417" s="66">
        <f t="shared" si="43"/>
        <v>0</v>
      </c>
      <c r="I417" s="55">
        <f>'6'!H417</f>
        <v>0</v>
      </c>
      <c r="J417" s="66">
        <f t="shared" si="44"/>
        <v>0</v>
      </c>
      <c r="K417" s="16">
        <f>'7'!F417</f>
        <v>0</v>
      </c>
      <c r="L417" s="66">
        <f t="shared" si="45"/>
        <v>0</v>
      </c>
      <c r="M417" s="55">
        <f>'8'!M417</f>
        <v>176</v>
      </c>
      <c r="N417" s="66">
        <f t="shared" si="46"/>
        <v>0.12129565816678153</v>
      </c>
      <c r="O417" s="55">
        <f>'9'!O417+'9'!P417</f>
        <v>152</v>
      </c>
      <c r="P417" s="66">
        <f t="shared" si="47"/>
        <v>0.10475534114403859</v>
      </c>
      <c r="Q417" s="55">
        <f t="shared" si="48"/>
        <v>328</v>
      </c>
      <c r="R417" s="66">
        <f t="shared" si="49"/>
        <v>0.22605099931082012</v>
      </c>
    </row>
    <row r="418" spans="1:18" s="4" customFormat="1" ht="11.25" x14ac:dyDescent="0.2">
      <c r="A418" s="69" t="s">
        <v>442</v>
      </c>
      <c r="B418" s="96" t="s">
        <v>549</v>
      </c>
      <c r="C418" s="176">
        <v>1.2666666666666666</v>
      </c>
      <c r="D418" s="90">
        <f>'10'!C418</f>
        <v>721</v>
      </c>
      <c r="E418" s="90">
        <f>'10'!D418</f>
        <v>488</v>
      </c>
      <c r="F418" s="90">
        <f>'10'!E418</f>
        <v>1209</v>
      </c>
      <c r="G418" s="55">
        <f>'5'!M418</f>
        <v>0</v>
      </c>
      <c r="H418" s="66">
        <f t="shared" si="43"/>
        <v>0</v>
      </c>
      <c r="I418" s="55">
        <f>'6'!H418</f>
        <v>0</v>
      </c>
      <c r="J418" s="66">
        <f t="shared" si="44"/>
        <v>0</v>
      </c>
      <c r="K418" s="16">
        <f>'7'!F418</f>
        <v>0</v>
      </c>
      <c r="L418" s="66">
        <f t="shared" si="45"/>
        <v>0</v>
      </c>
      <c r="M418" s="55">
        <f>'8'!M418</f>
        <v>190</v>
      </c>
      <c r="N418" s="66">
        <f t="shared" si="46"/>
        <v>0.15715467328370555</v>
      </c>
      <c r="O418" s="55">
        <f>'9'!O418+'9'!P418</f>
        <v>66</v>
      </c>
      <c r="P418" s="66">
        <f t="shared" si="47"/>
        <v>5.4590570719602979E-2</v>
      </c>
      <c r="Q418" s="55">
        <f t="shared" si="48"/>
        <v>256</v>
      </c>
      <c r="R418" s="66">
        <f t="shared" si="49"/>
        <v>0.21174524400330852</v>
      </c>
    </row>
    <row r="419" spans="1:18" s="4" customFormat="1" ht="11.25" x14ac:dyDescent="0.2">
      <c r="A419" s="69" t="s">
        <v>443</v>
      </c>
      <c r="B419" s="96" t="s">
        <v>549</v>
      </c>
      <c r="C419" s="176">
        <v>1.2666666666666666</v>
      </c>
      <c r="D419" s="90">
        <f>'10'!C419</f>
        <v>1749</v>
      </c>
      <c r="E419" s="90">
        <f>'10'!D419</f>
        <v>1356</v>
      </c>
      <c r="F419" s="90">
        <f>'10'!E419</f>
        <v>3105</v>
      </c>
      <c r="G419" s="55">
        <f>'5'!M419</f>
        <v>0</v>
      </c>
      <c r="H419" s="66">
        <f t="shared" si="43"/>
        <v>0</v>
      </c>
      <c r="I419" s="55">
        <f>'6'!H419</f>
        <v>0</v>
      </c>
      <c r="J419" s="66">
        <f t="shared" si="44"/>
        <v>0</v>
      </c>
      <c r="K419" s="16">
        <f>'7'!F419</f>
        <v>0</v>
      </c>
      <c r="L419" s="66">
        <f t="shared" si="45"/>
        <v>0</v>
      </c>
      <c r="M419" s="55">
        <f>'8'!M419</f>
        <v>241</v>
      </c>
      <c r="N419" s="66">
        <f t="shared" si="46"/>
        <v>7.7616747181964568E-2</v>
      </c>
      <c r="O419" s="55">
        <f>'9'!O419+'9'!P419</f>
        <v>562</v>
      </c>
      <c r="P419" s="66">
        <f t="shared" si="47"/>
        <v>0.18099838969404186</v>
      </c>
      <c r="Q419" s="55">
        <f t="shared" si="48"/>
        <v>803</v>
      </c>
      <c r="R419" s="66">
        <f t="shared" si="49"/>
        <v>0.25861513687600646</v>
      </c>
    </row>
    <row r="420" spans="1:18" s="4" customFormat="1" ht="11.25" x14ac:dyDescent="0.2">
      <c r="A420" s="71" t="s">
        <v>444</v>
      </c>
      <c r="B420" s="98" t="s">
        <v>562</v>
      </c>
      <c r="C420" s="177">
        <v>2.0666666666666669</v>
      </c>
      <c r="D420" s="90">
        <f>'10'!C420</f>
        <v>420</v>
      </c>
      <c r="E420" s="90">
        <f>'10'!D420</f>
        <v>533</v>
      </c>
      <c r="F420" s="90">
        <f>'10'!E420</f>
        <v>953</v>
      </c>
      <c r="G420" s="55">
        <f>'5'!M420</f>
        <v>31</v>
      </c>
      <c r="H420" s="66">
        <f t="shared" si="43"/>
        <v>3.2528856243441762E-2</v>
      </c>
      <c r="I420" s="55">
        <f>'6'!H420</f>
        <v>29</v>
      </c>
      <c r="J420" s="66">
        <f t="shared" si="44"/>
        <v>3.0430220356768102E-2</v>
      </c>
      <c r="K420" s="16">
        <f>'7'!F420</f>
        <v>0</v>
      </c>
      <c r="L420" s="66">
        <f t="shared" si="45"/>
        <v>0</v>
      </c>
      <c r="M420" s="55">
        <f>'8'!M420</f>
        <v>282</v>
      </c>
      <c r="N420" s="66">
        <f t="shared" si="46"/>
        <v>0.29590766002098634</v>
      </c>
      <c r="O420" s="55">
        <f>'9'!O420+'9'!P420</f>
        <v>100</v>
      </c>
      <c r="P420" s="66">
        <f t="shared" si="47"/>
        <v>0.1049317943336831</v>
      </c>
      <c r="Q420" s="55">
        <f t="shared" si="48"/>
        <v>442</v>
      </c>
      <c r="R420" s="66">
        <f t="shared" si="49"/>
        <v>0.46379853095487933</v>
      </c>
    </row>
    <row r="421" spans="1:18" s="4" customFormat="1" ht="11.25" x14ac:dyDescent="0.2">
      <c r="A421" s="69" t="s">
        <v>445</v>
      </c>
      <c r="B421" s="96" t="s">
        <v>553</v>
      </c>
      <c r="C421" s="176">
        <v>1.2666666666666666</v>
      </c>
      <c r="D421" s="90">
        <f>'10'!C421</f>
        <v>1900</v>
      </c>
      <c r="E421" s="90">
        <f>'10'!D421</f>
        <v>1187</v>
      </c>
      <c r="F421" s="90">
        <f>'10'!E421</f>
        <v>3087</v>
      </c>
      <c r="G421" s="55">
        <f>'5'!M421</f>
        <v>56</v>
      </c>
      <c r="H421" s="66">
        <f t="shared" si="43"/>
        <v>1.8140589569160998E-2</v>
      </c>
      <c r="I421" s="55">
        <f>'6'!H421</f>
        <v>81</v>
      </c>
      <c r="J421" s="66">
        <f t="shared" si="44"/>
        <v>2.6239067055393587E-2</v>
      </c>
      <c r="K421" s="16">
        <f>'7'!F421</f>
        <v>0</v>
      </c>
      <c r="L421" s="66">
        <f t="shared" si="45"/>
        <v>0</v>
      </c>
      <c r="M421" s="55">
        <f>'8'!M421</f>
        <v>315</v>
      </c>
      <c r="N421" s="66">
        <f t="shared" si="46"/>
        <v>0.10204081632653061</v>
      </c>
      <c r="O421" s="55">
        <f>'9'!O421+'9'!P421</f>
        <v>678</v>
      </c>
      <c r="P421" s="66">
        <f t="shared" si="47"/>
        <v>0.2196307094266278</v>
      </c>
      <c r="Q421" s="55">
        <f t="shared" si="48"/>
        <v>1130</v>
      </c>
      <c r="R421" s="66">
        <f t="shared" si="49"/>
        <v>0.366051182377713</v>
      </c>
    </row>
    <row r="422" spans="1:18" s="4" customFormat="1" ht="11.25" x14ac:dyDescent="0.2">
      <c r="A422" s="71" t="s">
        <v>446</v>
      </c>
      <c r="B422" s="98" t="s">
        <v>538</v>
      </c>
      <c r="C422" s="177">
        <v>2</v>
      </c>
      <c r="D422" s="90">
        <f>'10'!C422</f>
        <v>494</v>
      </c>
      <c r="E422" s="90">
        <f>'10'!D422</f>
        <v>277</v>
      </c>
      <c r="F422" s="90">
        <f>'10'!E422</f>
        <v>771</v>
      </c>
      <c r="G422" s="55">
        <f>'5'!M422</f>
        <v>62</v>
      </c>
      <c r="H422" s="66">
        <f t="shared" si="43"/>
        <v>8.0415045395590148E-2</v>
      </c>
      <c r="I422" s="55">
        <f>'6'!H422</f>
        <v>30</v>
      </c>
      <c r="J422" s="66">
        <f t="shared" si="44"/>
        <v>3.8910505836575876E-2</v>
      </c>
      <c r="K422" s="16">
        <f>'7'!F422</f>
        <v>0</v>
      </c>
      <c r="L422" s="66">
        <f t="shared" si="45"/>
        <v>0</v>
      </c>
      <c r="M422" s="55">
        <f>'8'!M422</f>
        <v>148</v>
      </c>
      <c r="N422" s="66">
        <f t="shared" si="46"/>
        <v>0.191958495460441</v>
      </c>
      <c r="O422" s="55">
        <f>'9'!O422+'9'!P422</f>
        <v>242</v>
      </c>
      <c r="P422" s="66">
        <f t="shared" si="47"/>
        <v>0.31387808041504539</v>
      </c>
      <c r="Q422" s="55">
        <f t="shared" si="48"/>
        <v>482</v>
      </c>
      <c r="R422" s="66">
        <f t="shared" si="49"/>
        <v>0.6251621271076524</v>
      </c>
    </row>
    <row r="423" spans="1:18" s="4" customFormat="1" ht="11.25" x14ac:dyDescent="0.2">
      <c r="A423" s="70" t="s">
        <v>447</v>
      </c>
      <c r="B423" s="97" t="s">
        <v>543</v>
      </c>
      <c r="C423" s="178">
        <v>3.4</v>
      </c>
      <c r="D423" s="90">
        <f>'10'!C423</f>
        <v>293</v>
      </c>
      <c r="E423" s="90">
        <f>'10'!D423</f>
        <v>377</v>
      </c>
      <c r="F423" s="90">
        <f>'10'!E423</f>
        <v>670</v>
      </c>
      <c r="G423" s="55">
        <f>'5'!M423</f>
        <v>48</v>
      </c>
      <c r="H423" s="66">
        <f t="shared" si="43"/>
        <v>7.1641791044776124E-2</v>
      </c>
      <c r="I423" s="55">
        <f>'6'!H423</f>
        <v>72</v>
      </c>
      <c r="J423" s="66">
        <f t="shared" si="44"/>
        <v>0.10746268656716418</v>
      </c>
      <c r="K423" s="16">
        <f>'7'!F423</f>
        <v>0</v>
      </c>
      <c r="L423" s="66">
        <f t="shared" si="45"/>
        <v>0</v>
      </c>
      <c r="M423" s="55">
        <f>'8'!M423</f>
        <v>92</v>
      </c>
      <c r="N423" s="66">
        <f t="shared" si="46"/>
        <v>0.1373134328358209</v>
      </c>
      <c r="O423" s="55">
        <f>'9'!O423+'9'!P423</f>
        <v>130</v>
      </c>
      <c r="P423" s="66">
        <f t="shared" si="47"/>
        <v>0.19402985074626866</v>
      </c>
      <c r="Q423" s="55">
        <f t="shared" si="48"/>
        <v>342</v>
      </c>
      <c r="R423" s="66">
        <f t="shared" si="49"/>
        <v>0.5104477611940299</v>
      </c>
    </row>
    <row r="424" spans="1:18" s="4" customFormat="1" ht="11.25" x14ac:dyDescent="0.2">
      <c r="A424" s="71" t="s">
        <v>448</v>
      </c>
      <c r="B424" s="98" t="s">
        <v>538</v>
      </c>
      <c r="C424" s="177">
        <v>2</v>
      </c>
      <c r="D424" s="90">
        <f>'10'!C424</f>
        <v>486</v>
      </c>
      <c r="E424" s="90">
        <f>'10'!D424</f>
        <v>391</v>
      </c>
      <c r="F424" s="90">
        <f>'10'!E424</f>
        <v>877</v>
      </c>
      <c r="G424" s="55">
        <f>'5'!M424</f>
        <v>145</v>
      </c>
      <c r="H424" s="66">
        <f t="shared" si="43"/>
        <v>0.16533637400228049</v>
      </c>
      <c r="I424" s="55">
        <f>'6'!H424</f>
        <v>18</v>
      </c>
      <c r="J424" s="66">
        <f t="shared" si="44"/>
        <v>2.0524515393386546E-2</v>
      </c>
      <c r="K424" s="16">
        <f>'7'!F424</f>
        <v>0</v>
      </c>
      <c r="L424" s="66">
        <f t="shared" si="45"/>
        <v>0</v>
      </c>
      <c r="M424" s="55">
        <f>'8'!M424</f>
        <v>123</v>
      </c>
      <c r="N424" s="66">
        <f t="shared" si="46"/>
        <v>0.1402508551881414</v>
      </c>
      <c r="O424" s="55">
        <f>'9'!O424+'9'!P424</f>
        <v>203</v>
      </c>
      <c r="P424" s="66">
        <f t="shared" si="47"/>
        <v>0.23147092360319271</v>
      </c>
      <c r="Q424" s="55">
        <f t="shared" si="48"/>
        <v>489</v>
      </c>
      <c r="R424" s="66">
        <f t="shared" si="49"/>
        <v>0.55758266818700108</v>
      </c>
    </row>
    <row r="425" spans="1:18" s="4" customFormat="1" ht="11.25" x14ac:dyDescent="0.2">
      <c r="A425" s="72" t="s">
        <v>449</v>
      </c>
      <c r="B425" s="95" t="s">
        <v>593</v>
      </c>
      <c r="C425" s="175">
        <v>2.6</v>
      </c>
      <c r="D425" s="90">
        <f>'10'!C425</f>
        <v>884</v>
      </c>
      <c r="E425" s="90">
        <f>'10'!D425</f>
        <v>725</v>
      </c>
      <c r="F425" s="90">
        <f>'10'!E425</f>
        <v>1609</v>
      </c>
      <c r="G425" s="55">
        <f>'5'!M425</f>
        <v>0</v>
      </c>
      <c r="H425" s="66">
        <f t="shared" si="43"/>
        <v>0</v>
      </c>
      <c r="I425" s="55">
        <f>'6'!H425</f>
        <v>0</v>
      </c>
      <c r="J425" s="66">
        <f t="shared" si="44"/>
        <v>0</v>
      </c>
      <c r="K425" s="16">
        <f>'7'!F425</f>
        <v>0</v>
      </c>
      <c r="L425" s="66">
        <f t="shared" si="45"/>
        <v>0</v>
      </c>
      <c r="M425" s="55">
        <f>'8'!M425</f>
        <v>165</v>
      </c>
      <c r="N425" s="66">
        <f t="shared" si="46"/>
        <v>0.10254816656308266</v>
      </c>
      <c r="O425" s="55">
        <f>'9'!O425+'9'!P425</f>
        <v>223</v>
      </c>
      <c r="P425" s="66">
        <f t="shared" si="47"/>
        <v>0.13859540087010566</v>
      </c>
      <c r="Q425" s="55">
        <f t="shared" si="48"/>
        <v>388</v>
      </c>
      <c r="R425" s="66">
        <f t="shared" si="49"/>
        <v>0.24114356743318832</v>
      </c>
    </row>
    <row r="426" spans="1:18" s="4" customFormat="1" ht="11.25" x14ac:dyDescent="0.2">
      <c r="A426" s="71" t="s">
        <v>450</v>
      </c>
      <c r="B426" s="98" t="s">
        <v>606</v>
      </c>
      <c r="C426" s="177">
        <v>1.8666666666666667</v>
      </c>
      <c r="D426" s="90">
        <f>'10'!C426</f>
        <v>97</v>
      </c>
      <c r="E426" s="90">
        <f>'10'!D426</f>
        <v>107</v>
      </c>
      <c r="F426" s="90">
        <f>'10'!E426</f>
        <v>204</v>
      </c>
      <c r="G426" s="55">
        <f>'5'!M426</f>
        <v>50</v>
      </c>
      <c r="H426" s="66">
        <f t="shared" si="43"/>
        <v>0.24509803921568626</v>
      </c>
      <c r="I426" s="55">
        <f>'6'!H426</f>
        <v>0</v>
      </c>
      <c r="J426" s="66">
        <f t="shared" si="44"/>
        <v>0</v>
      </c>
      <c r="K426" s="16">
        <f>'7'!F426</f>
        <v>0</v>
      </c>
      <c r="L426" s="66">
        <f t="shared" si="45"/>
        <v>0</v>
      </c>
      <c r="M426" s="55">
        <f>'8'!M426</f>
        <v>41</v>
      </c>
      <c r="N426" s="66">
        <f t="shared" si="46"/>
        <v>0.20098039215686275</v>
      </c>
      <c r="O426" s="55">
        <f>'9'!O426+'9'!P426</f>
        <v>16</v>
      </c>
      <c r="P426" s="66">
        <f t="shared" si="47"/>
        <v>7.8431372549019607E-2</v>
      </c>
      <c r="Q426" s="55">
        <f t="shared" si="48"/>
        <v>107</v>
      </c>
      <c r="R426" s="66">
        <f t="shared" si="49"/>
        <v>0.52450980392156865</v>
      </c>
    </row>
    <row r="427" spans="1:18" s="4" customFormat="1" ht="11.25" x14ac:dyDescent="0.2">
      <c r="A427" s="72" t="s">
        <v>451</v>
      </c>
      <c r="B427" s="95" t="s">
        <v>579</v>
      </c>
      <c r="C427" s="175">
        <v>2.5333333333333332</v>
      </c>
      <c r="D427" s="90">
        <f>'10'!C427</f>
        <v>187</v>
      </c>
      <c r="E427" s="90">
        <f>'10'!D427</f>
        <v>127</v>
      </c>
      <c r="F427" s="90">
        <f>'10'!E427</f>
        <v>314</v>
      </c>
      <c r="G427" s="55">
        <f>'5'!M427</f>
        <v>38</v>
      </c>
      <c r="H427" s="66">
        <f t="shared" si="43"/>
        <v>0.12101910828025478</v>
      </c>
      <c r="I427" s="55">
        <f>'6'!H427</f>
        <v>0</v>
      </c>
      <c r="J427" s="66">
        <f t="shared" si="44"/>
        <v>0</v>
      </c>
      <c r="K427" s="16">
        <f>'7'!F427</f>
        <v>51</v>
      </c>
      <c r="L427" s="66">
        <f t="shared" si="45"/>
        <v>0.16242038216560509</v>
      </c>
      <c r="M427" s="55">
        <f>'8'!M427</f>
        <v>43</v>
      </c>
      <c r="N427" s="66">
        <f t="shared" si="46"/>
        <v>0.13694267515923567</v>
      </c>
      <c r="O427" s="55">
        <f>'9'!O427+'9'!P427</f>
        <v>41</v>
      </c>
      <c r="P427" s="66">
        <f t="shared" si="47"/>
        <v>0.13057324840764331</v>
      </c>
      <c r="Q427" s="55">
        <f t="shared" si="48"/>
        <v>173</v>
      </c>
      <c r="R427" s="66">
        <f t="shared" si="49"/>
        <v>0.55095541401273884</v>
      </c>
    </row>
    <row r="428" spans="1:18" s="4" customFormat="1" ht="11.25" x14ac:dyDescent="0.2">
      <c r="A428" s="70" t="s">
        <v>452</v>
      </c>
      <c r="B428" s="97" t="s">
        <v>543</v>
      </c>
      <c r="C428" s="178">
        <v>3.4</v>
      </c>
      <c r="D428" s="90">
        <f>'10'!C428</f>
        <v>752</v>
      </c>
      <c r="E428" s="90">
        <f>'10'!D428</f>
        <v>580</v>
      </c>
      <c r="F428" s="90">
        <f>'10'!E428</f>
        <v>1332</v>
      </c>
      <c r="G428" s="55">
        <f>'5'!M428</f>
        <v>32</v>
      </c>
      <c r="H428" s="66">
        <f t="shared" si="43"/>
        <v>2.4024024024024024E-2</v>
      </c>
      <c r="I428" s="55">
        <f>'6'!H428</f>
        <v>37</v>
      </c>
      <c r="J428" s="66">
        <f t="shared" si="44"/>
        <v>2.7777777777777776E-2</v>
      </c>
      <c r="K428" s="16">
        <f>'7'!F428</f>
        <v>0</v>
      </c>
      <c r="L428" s="66">
        <f t="shared" si="45"/>
        <v>0</v>
      </c>
      <c r="M428" s="55">
        <f>'8'!M428</f>
        <v>170</v>
      </c>
      <c r="N428" s="66">
        <f t="shared" si="46"/>
        <v>0.12762762762762764</v>
      </c>
      <c r="O428" s="55">
        <f>'9'!O428+'9'!P428</f>
        <v>296</v>
      </c>
      <c r="P428" s="66">
        <f t="shared" si="47"/>
        <v>0.22222222222222221</v>
      </c>
      <c r="Q428" s="55">
        <f t="shared" si="48"/>
        <v>535</v>
      </c>
      <c r="R428" s="66">
        <f t="shared" si="49"/>
        <v>0.40165165165165168</v>
      </c>
    </row>
    <row r="429" spans="1:18" s="4" customFormat="1" ht="11.25" x14ac:dyDescent="0.2">
      <c r="A429" s="72" t="s">
        <v>453</v>
      </c>
      <c r="B429" s="95" t="s">
        <v>595</v>
      </c>
      <c r="C429" s="175">
        <v>2.4666666666666668</v>
      </c>
      <c r="D429" s="90">
        <f>'10'!C429</f>
        <v>393</v>
      </c>
      <c r="E429" s="90">
        <f>'10'!D429</f>
        <v>330</v>
      </c>
      <c r="F429" s="90">
        <f>'10'!E429</f>
        <v>723</v>
      </c>
      <c r="G429" s="55">
        <f>'5'!M429</f>
        <v>11</v>
      </c>
      <c r="H429" s="66">
        <f t="shared" si="43"/>
        <v>1.5214384508990318E-2</v>
      </c>
      <c r="I429" s="55">
        <f>'6'!H429</f>
        <v>0</v>
      </c>
      <c r="J429" s="66">
        <f t="shared" si="44"/>
        <v>0</v>
      </c>
      <c r="K429" s="16">
        <f>'7'!F429</f>
        <v>0</v>
      </c>
      <c r="L429" s="66">
        <f t="shared" si="45"/>
        <v>0</v>
      </c>
      <c r="M429" s="55">
        <f>'8'!M429</f>
        <v>86</v>
      </c>
      <c r="N429" s="66">
        <f t="shared" si="46"/>
        <v>0.11894882434301521</v>
      </c>
      <c r="O429" s="55">
        <f>'9'!O429+'9'!P429</f>
        <v>110</v>
      </c>
      <c r="P429" s="66">
        <f t="shared" si="47"/>
        <v>0.15214384508990317</v>
      </c>
      <c r="Q429" s="55">
        <f t="shared" si="48"/>
        <v>207</v>
      </c>
      <c r="R429" s="66">
        <f t="shared" si="49"/>
        <v>0.2863070539419087</v>
      </c>
    </row>
    <row r="430" spans="1:18" s="4" customFormat="1" ht="11.25" x14ac:dyDescent="0.2">
      <c r="A430" s="70" t="s">
        <v>454</v>
      </c>
      <c r="B430" s="97" t="s">
        <v>578</v>
      </c>
      <c r="C430" s="178">
        <v>3.2</v>
      </c>
      <c r="D430" s="90">
        <f>'10'!C430</f>
        <v>583</v>
      </c>
      <c r="E430" s="90">
        <f>'10'!D430</f>
        <v>396</v>
      </c>
      <c r="F430" s="90">
        <f>'10'!E430</f>
        <v>979</v>
      </c>
      <c r="G430" s="55">
        <f>'5'!M430</f>
        <v>62</v>
      </c>
      <c r="H430" s="66">
        <f t="shared" si="43"/>
        <v>6.332992849846783E-2</v>
      </c>
      <c r="I430" s="55">
        <f>'6'!H430</f>
        <v>0</v>
      </c>
      <c r="J430" s="66">
        <f t="shared" si="44"/>
        <v>0</v>
      </c>
      <c r="K430" s="16">
        <f>'7'!F430</f>
        <v>0</v>
      </c>
      <c r="L430" s="66">
        <f t="shared" si="45"/>
        <v>0</v>
      </c>
      <c r="M430" s="55">
        <f>'8'!M430</f>
        <v>154</v>
      </c>
      <c r="N430" s="66">
        <f t="shared" si="46"/>
        <v>0.15730337078651685</v>
      </c>
      <c r="O430" s="55">
        <f>'9'!O430+'9'!P430</f>
        <v>75</v>
      </c>
      <c r="P430" s="66">
        <f t="shared" si="47"/>
        <v>7.6608784473953015E-2</v>
      </c>
      <c r="Q430" s="55">
        <f t="shared" si="48"/>
        <v>291</v>
      </c>
      <c r="R430" s="66">
        <f t="shared" si="49"/>
        <v>0.29724208375893768</v>
      </c>
    </row>
    <row r="431" spans="1:18" s="4" customFormat="1" ht="11.25" x14ac:dyDescent="0.2">
      <c r="A431" s="70" t="s">
        <v>455</v>
      </c>
      <c r="B431" s="97" t="s">
        <v>590</v>
      </c>
      <c r="C431" s="178">
        <v>3.2666666666666666</v>
      </c>
      <c r="D431" s="90">
        <f>'10'!C431</f>
        <v>593</v>
      </c>
      <c r="E431" s="90">
        <f>'10'!D431</f>
        <v>316</v>
      </c>
      <c r="F431" s="90">
        <f>'10'!E431</f>
        <v>909</v>
      </c>
      <c r="G431" s="55">
        <f>'5'!M431</f>
        <v>4</v>
      </c>
      <c r="H431" s="66">
        <f t="shared" si="43"/>
        <v>4.4004400440044002E-3</v>
      </c>
      <c r="I431" s="55">
        <f>'6'!H431</f>
        <v>77</v>
      </c>
      <c r="J431" s="66">
        <f t="shared" si="44"/>
        <v>8.4708470847084702E-2</v>
      </c>
      <c r="K431" s="16">
        <f>'7'!F431</f>
        <v>133</v>
      </c>
      <c r="L431" s="66">
        <f t="shared" si="45"/>
        <v>0.14631463146314633</v>
      </c>
      <c r="M431" s="55">
        <f>'8'!M431</f>
        <v>136</v>
      </c>
      <c r="N431" s="66">
        <f t="shared" si="46"/>
        <v>0.14961496149614961</v>
      </c>
      <c r="O431" s="55">
        <f>'9'!O431+'9'!P431</f>
        <v>127</v>
      </c>
      <c r="P431" s="66">
        <f t="shared" si="47"/>
        <v>0.1397139713971397</v>
      </c>
      <c r="Q431" s="55">
        <f t="shared" si="48"/>
        <v>477</v>
      </c>
      <c r="R431" s="66">
        <f t="shared" si="49"/>
        <v>0.52475247524752477</v>
      </c>
    </row>
    <row r="432" spans="1:18" s="4" customFormat="1" ht="11.25" x14ac:dyDescent="0.2">
      <c r="A432" s="72" t="s">
        <v>456</v>
      </c>
      <c r="B432" s="95" t="s">
        <v>567</v>
      </c>
      <c r="C432" s="175">
        <v>2.7333333333333334</v>
      </c>
      <c r="D432" s="90">
        <f>'10'!C432</f>
        <v>405</v>
      </c>
      <c r="E432" s="90">
        <f>'10'!D432</f>
        <v>294</v>
      </c>
      <c r="F432" s="90">
        <f>'10'!E432</f>
        <v>699</v>
      </c>
      <c r="G432" s="55">
        <f>'5'!M432</f>
        <v>22</v>
      </c>
      <c r="H432" s="66">
        <f t="shared" si="43"/>
        <v>3.1473533619456366E-2</v>
      </c>
      <c r="I432" s="55">
        <f>'6'!H432</f>
        <v>14</v>
      </c>
      <c r="J432" s="66">
        <f t="shared" si="44"/>
        <v>2.0028612303290415E-2</v>
      </c>
      <c r="K432" s="16">
        <f>'7'!F432</f>
        <v>59</v>
      </c>
      <c r="L432" s="66">
        <f t="shared" si="45"/>
        <v>8.4406294706723894E-2</v>
      </c>
      <c r="M432" s="55">
        <f>'8'!M432</f>
        <v>97</v>
      </c>
      <c r="N432" s="66">
        <f t="shared" si="46"/>
        <v>0.13876967095851217</v>
      </c>
      <c r="O432" s="55">
        <f>'9'!O432+'9'!P432</f>
        <v>107</v>
      </c>
      <c r="P432" s="66">
        <f t="shared" si="47"/>
        <v>0.1530758226037196</v>
      </c>
      <c r="Q432" s="55">
        <f t="shared" si="48"/>
        <v>299</v>
      </c>
      <c r="R432" s="66">
        <f t="shared" si="49"/>
        <v>0.42775393419170243</v>
      </c>
    </row>
    <row r="433" spans="1:18" s="4" customFormat="1" ht="11.25" x14ac:dyDescent="0.2">
      <c r="A433" s="69" t="s">
        <v>457</v>
      </c>
      <c r="B433" s="96" t="s">
        <v>540</v>
      </c>
      <c r="C433" s="176">
        <v>1.3333333333333333</v>
      </c>
      <c r="D433" s="90">
        <f>'10'!C433</f>
        <v>1055</v>
      </c>
      <c r="E433" s="90">
        <f>'10'!D433</f>
        <v>624</v>
      </c>
      <c r="F433" s="90">
        <f>'10'!E433</f>
        <v>1679</v>
      </c>
      <c r="G433" s="55">
        <f>'5'!M433</f>
        <v>0</v>
      </c>
      <c r="H433" s="66">
        <f t="shared" si="43"/>
        <v>0</v>
      </c>
      <c r="I433" s="55">
        <f>'6'!H433</f>
        <v>0</v>
      </c>
      <c r="J433" s="66">
        <f t="shared" si="44"/>
        <v>0</v>
      </c>
      <c r="K433" s="16">
        <f>'7'!F433</f>
        <v>0</v>
      </c>
      <c r="L433" s="66">
        <f t="shared" si="45"/>
        <v>0</v>
      </c>
      <c r="M433" s="55">
        <f>'8'!M433</f>
        <v>253</v>
      </c>
      <c r="N433" s="66">
        <f t="shared" si="46"/>
        <v>0.15068493150684931</v>
      </c>
      <c r="O433" s="55">
        <f>'9'!O433+'9'!P433</f>
        <v>358</v>
      </c>
      <c r="P433" s="66">
        <f t="shared" si="47"/>
        <v>0.21322215604526504</v>
      </c>
      <c r="Q433" s="55">
        <f t="shared" si="48"/>
        <v>611</v>
      </c>
      <c r="R433" s="66">
        <f t="shared" si="49"/>
        <v>0.36390708755211437</v>
      </c>
    </row>
    <row r="434" spans="1:18" s="4" customFormat="1" ht="11.25" x14ac:dyDescent="0.2">
      <c r="A434" s="69" t="s">
        <v>458</v>
      </c>
      <c r="B434" s="96" t="s">
        <v>569</v>
      </c>
      <c r="C434" s="176">
        <v>1.4666666666666666</v>
      </c>
      <c r="D434" s="90">
        <f>'10'!C434</f>
        <v>673</v>
      </c>
      <c r="E434" s="90">
        <f>'10'!D434</f>
        <v>630</v>
      </c>
      <c r="F434" s="90">
        <f>'10'!E434</f>
        <v>1303</v>
      </c>
      <c r="G434" s="55">
        <f>'5'!M434</f>
        <v>19</v>
      </c>
      <c r="H434" s="66">
        <f t="shared" si="43"/>
        <v>1.4581734458940905E-2</v>
      </c>
      <c r="I434" s="55">
        <f>'6'!H434</f>
        <v>34</v>
      </c>
      <c r="J434" s="66">
        <f t="shared" si="44"/>
        <v>2.6093630084420567E-2</v>
      </c>
      <c r="K434" s="16">
        <f>'7'!F434</f>
        <v>0</v>
      </c>
      <c r="L434" s="66">
        <f t="shared" si="45"/>
        <v>0</v>
      </c>
      <c r="M434" s="55">
        <f>'8'!M434</f>
        <v>188</v>
      </c>
      <c r="N434" s="66">
        <f t="shared" si="46"/>
        <v>0.14428242517267845</v>
      </c>
      <c r="O434" s="55">
        <f>'9'!O434+'9'!P434</f>
        <v>64</v>
      </c>
      <c r="P434" s="66">
        <f t="shared" si="47"/>
        <v>4.9117421335379892E-2</v>
      </c>
      <c r="Q434" s="55">
        <f t="shared" si="48"/>
        <v>305</v>
      </c>
      <c r="R434" s="66">
        <f t="shared" si="49"/>
        <v>0.23407521105141979</v>
      </c>
    </row>
    <row r="435" spans="1:18" s="4" customFormat="1" ht="11.25" x14ac:dyDescent="0.2">
      <c r="A435" s="70" t="s">
        <v>459</v>
      </c>
      <c r="B435" s="97" t="s">
        <v>578</v>
      </c>
      <c r="C435" s="178">
        <v>3.2</v>
      </c>
      <c r="D435" s="90">
        <f>'10'!C435</f>
        <v>196</v>
      </c>
      <c r="E435" s="90">
        <f>'10'!D435</f>
        <v>128</v>
      </c>
      <c r="F435" s="90">
        <f>'10'!E435</f>
        <v>324</v>
      </c>
      <c r="G435" s="55">
        <f>'5'!M435</f>
        <v>3</v>
      </c>
      <c r="H435" s="66">
        <f t="shared" si="43"/>
        <v>9.2592592592592587E-3</v>
      </c>
      <c r="I435" s="55">
        <f>'6'!H435</f>
        <v>0</v>
      </c>
      <c r="J435" s="66">
        <f t="shared" si="44"/>
        <v>0</v>
      </c>
      <c r="K435" s="16">
        <f>'7'!F435</f>
        <v>0</v>
      </c>
      <c r="L435" s="66">
        <f t="shared" si="45"/>
        <v>0</v>
      </c>
      <c r="M435" s="55">
        <f>'8'!M435</f>
        <v>33</v>
      </c>
      <c r="N435" s="66">
        <f t="shared" si="46"/>
        <v>0.10185185185185185</v>
      </c>
      <c r="O435" s="55">
        <f>'9'!O435+'9'!P435</f>
        <v>68</v>
      </c>
      <c r="P435" s="66">
        <f t="shared" si="47"/>
        <v>0.20987654320987653</v>
      </c>
      <c r="Q435" s="55">
        <f t="shared" si="48"/>
        <v>104</v>
      </c>
      <c r="R435" s="66">
        <f t="shared" si="49"/>
        <v>0.32098765432098764</v>
      </c>
    </row>
    <row r="436" spans="1:18" s="4" customFormat="1" ht="11.25" x14ac:dyDescent="0.2">
      <c r="A436" s="72" t="s">
        <v>460</v>
      </c>
      <c r="B436" s="95" t="s">
        <v>567</v>
      </c>
      <c r="C436" s="175">
        <v>2.7333333333333334</v>
      </c>
      <c r="D436" s="90">
        <f>'10'!C436</f>
        <v>384</v>
      </c>
      <c r="E436" s="90">
        <f>'10'!D436</f>
        <v>235</v>
      </c>
      <c r="F436" s="90">
        <f>'10'!E436</f>
        <v>619</v>
      </c>
      <c r="G436" s="55">
        <f>'5'!M436</f>
        <v>44</v>
      </c>
      <c r="H436" s="66">
        <f t="shared" si="43"/>
        <v>7.1082390953150248E-2</v>
      </c>
      <c r="I436" s="55">
        <f>'6'!H436</f>
        <v>20</v>
      </c>
      <c r="J436" s="66">
        <f t="shared" si="44"/>
        <v>3.2310177705977383E-2</v>
      </c>
      <c r="K436" s="16">
        <f>'7'!F436</f>
        <v>0</v>
      </c>
      <c r="L436" s="66">
        <f t="shared" si="45"/>
        <v>0</v>
      </c>
      <c r="M436" s="55">
        <f>'8'!M436</f>
        <v>83</v>
      </c>
      <c r="N436" s="66">
        <f t="shared" si="46"/>
        <v>0.13408723747980614</v>
      </c>
      <c r="O436" s="55">
        <f>'9'!O436+'9'!P436</f>
        <v>107</v>
      </c>
      <c r="P436" s="66">
        <f t="shared" si="47"/>
        <v>0.172859450726979</v>
      </c>
      <c r="Q436" s="55">
        <f t="shared" si="48"/>
        <v>254</v>
      </c>
      <c r="R436" s="66">
        <f t="shared" si="49"/>
        <v>0.41033925686591277</v>
      </c>
    </row>
    <row r="437" spans="1:18" s="4" customFormat="1" ht="11.25" x14ac:dyDescent="0.2">
      <c r="A437" s="72" t="s">
        <v>461</v>
      </c>
      <c r="B437" s="95" t="s">
        <v>551</v>
      </c>
      <c r="C437" s="175">
        <v>2.8</v>
      </c>
      <c r="D437" s="90">
        <f>'10'!C437</f>
        <v>511</v>
      </c>
      <c r="E437" s="90">
        <f>'10'!D437</f>
        <v>339</v>
      </c>
      <c r="F437" s="90">
        <f>'10'!E437</f>
        <v>850</v>
      </c>
      <c r="G437" s="55">
        <f>'5'!M437</f>
        <v>0</v>
      </c>
      <c r="H437" s="66">
        <f t="shared" si="43"/>
        <v>0</v>
      </c>
      <c r="I437" s="55">
        <f>'6'!H437</f>
        <v>0</v>
      </c>
      <c r="J437" s="66">
        <f t="shared" si="44"/>
        <v>0</v>
      </c>
      <c r="K437" s="16">
        <f>'7'!F437</f>
        <v>0</v>
      </c>
      <c r="L437" s="66">
        <f t="shared" si="45"/>
        <v>0</v>
      </c>
      <c r="M437" s="55">
        <f>'8'!M437</f>
        <v>82</v>
      </c>
      <c r="N437" s="66">
        <f t="shared" si="46"/>
        <v>9.6470588235294114E-2</v>
      </c>
      <c r="O437" s="55">
        <f>'9'!O437+'9'!P437</f>
        <v>60</v>
      </c>
      <c r="P437" s="66">
        <f t="shared" si="47"/>
        <v>7.0588235294117646E-2</v>
      </c>
      <c r="Q437" s="55">
        <f t="shared" si="48"/>
        <v>142</v>
      </c>
      <c r="R437" s="66">
        <f t="shared" si="49"/>
        <v>0.16705882352941176</v>
      </c>
    </row>
    <row r="438" spans="1:18" s="4" customFormat="1" ht="11.25" x14ac:dyDescent="0.2">
      <c r="A438" s="72" t="s">
        <v>462</v>
      </c>
      <c r="B438" s="95" t="s">
        <v>600</v>
      </c>
      <c r="C438" s="175">
        <v>2.5333333333333332</v>
      </c>
      <c r="D438" s="90">
        <f>'10'!C438</f>
        <v>616</v>
      </c>
      <c r="E438" s="90">
        <f>'10'!D438</f>
        <v>339</v>
      </c>
      <c r="F438" s="90">
        <f>'10'!E438</f>
        <v>955</v>
      </c>
      <c r="G438" s="55">
        <f>'5'!M438</f>
        <v>33</v>
      </c>
      <c r="H438" s="66">
        <f t="shared" si="43"/>
        <v>3.4554973821989528E-2</v>
      </c>
      <c r="I438" s="55">
        <f>'6'!H438</f>
        <v>79</v>
      </c>
      <c r="J438" s="66">
        <f t="shared" si="44"/>
        <v>8.2722513089005231E-2</v>
      </c>
      <c r="K438" s="16">
        <f>'7'!F438</f>
        <v>0</v>
      </c>
      <c r="L438" s="66">
        <f t="shared" si="45"/>
        <v>0</v>
      </c>
      <c r="M438" s="55">
        <f>'8'!M438</f>
        <v>70</v>
      </c>
      <c r="N438" s="66">
        <f t="shared" si="46"/>
        <v>7.3298429319371722E-2</v>
      </c>
      <c r="O438" s="55">
        <f>'9'!O438+'9'!P438</f>
        <v>87</v>
      </c>
      <c r="P438" s="66">
        <f t="shared" si="47"/>
        <v>9.1099476439790578E-2</v>
      </c>
      <c r="Q438" s="55">
        <f t="shared" si="48"/>
        <v>269</v>
      </c>
      <c r="R438" s="66">
        <f t="shared" si="49"/>
        <v>0.28167539267015707</v>
      </c>
    </row>
    <row r="439" spans="1:18" s="4" customFormat="1" ht="11.25" x14ac:dyDescent="0.2">
      <c r="A439" s="71" t="s">
        <v>463</v>
      </c>
      <c r="B439" s="98" t="s">
        <v>574</v>
      </c>
      <c r="C439" s="177">
        <v>1.9333333333333333</v>
      </c>
      <c r="D439" s="90">
        <f>'10'!C439</f>
        <v>97</v>
      </c>
      <c r="E439" s="90">
        <f>'10'!D439</f>
        <v>58</v>
      </c>
      <c r="F439" s="90">
        <f>'10'!E439</f>
        <v>155</v>
      </c>
      <c r="G439" s="55">
        <f>'5'!M439</f>
        <v>0</v>
      </c>
      <c r="H439" s="66">
        <f t="shared" si="43"/>
        <v>0</v>
      </c>
      <c r="I439" s="55">
        <f>'6'!H439</f>
        <v>0</v>
      </c>
      <c r="J439" s="66">
        <f t="shared" si="44"/>
        <v>0</v>
      </c>
      <c r="K439" s="16">
        <f>'7'!F439</f>
        <v>12</v>
      </c>
      <c r="L439" s="66">
        <f t="shared" si="45"/>
        <v>7.7419354838709681E-2</v>
      </c>
      <c r="M439" s="55">
        <f>'8'!M439</f>
        <v>20</v>
      </c>
      <c r="N439" s="66">
        <f t="shared" si="46"/>
        <v>0.12903225806451613</v>
      </c>
      <c r="O439" s="55">
        <f>'9'!O439+'9'!P439</f>
        <v>2</v>
      </c>
      <c r="P439" s="66">
        <f t="shared" si="47"/>
        <v>1.2903225806451613E-2</v>
      </c>
      <c r="Q439" s="55">
        <f t="shared" si="48"/>
        <v>34</v>
      </c>
      <c r="R439" s="66">
        <f t="shared" si="49"/>
        <v>0.21935483870967742</v>
      </c>
    </row>
    <row r="440" spans="1:18" s="4" customFormat="1" ht="11.25" x14ac:dyDescent="0.2">
      <c r="A440" s="72" t="s">
        <v>464</v>
      </c>
      <c r="B440" s="95" t="s">
        <v>586</v>
      </c>
      <c r="C440" s="175">
        <v>2.4666666666666668</v>
      </c>
      <c r="D440" s="90">
        <f>'10'!C440</f>
        <v>552</v>
      </c>
      <c r="E440" s="90">
        <f>'10'!D440</f>
        <v>422</v>
      </c>
      <c r="F440" s="90">
        <f>'10'!E440</f>
        <v>974</v>
      </c>
      <c r="G440" s="55">
        <f>'5'!M440</f>
        <v>19</v>
      </c>
      <c r="H440" s="66">
        <f t="shared" si="43"/>
        <v>1.9507186858316223E-2</v>
      </c>
      <c r="I440" s="55">
        <f>'6'!H440</f>
        <v>36</v>
      </c>
      <c r="J440" s="66">
        <f t="shared" si="44"/>
        <v>3.6960985626283367E-2</v>
      </c>
      <c r="K440" s="16">
        <f>'7'!F440</f>
        <v>0</v>
      </c>
      <c r="L440" s="66">
        <f t="shared" si="45"/>
        <v>0</v>
      </c>
      <c r="M440" s="55">
        <f>'8'!M440</f>
        <v>96</v>
      </c>
      <c r="N440" s="66">
        <f t="shared" si="46"/>
        <v>9.856262833675565E-2</v>
      </c>
      <c r="O440" s="55">
        <f>'9'!O440+'9'!P440</f>
        <v>111</v>
      </c>
      <c r="P440" s="66">
        <f t="shared" si="47"/>
        <v>0.11396303901437371</v>
      </c>
      <c r="Q440" s="55">
        <f t="shared" si="48"/>
        <v>262</v>
      </c>
      <c r="R440" s="66">
        <f t="shared" si="49"/>
        <v>0.26899383983572894</v>
      </c>
    </row>
    <row r="441" spans="1:18" s="4" customFormat="1" ht="11.25" x14ac:dyDescent="0.2">
      <c r="A441" s="71" t="s">
        <v>465</v>
      </c>
      <c r="B441" s="98" t="s">
        <v>570</v>
      </c>
      <c r="C441" s="177">
        <v>2.4</v>
      </c>
      <c r="D441" s="90">
        <f>'10'!C441</f>
        <v>223</v>
      </c>
      <c r="E441" s="90">
        <f>'10'!D441</f>
        <v>128</v>
      </c>
      <c r="F441" s="90">
        <f>'10'!E441</f>
        <v>351</v>
      </c>
      <c r="G441" s="55">
        <f>'5'!M441</f>
        <v>54</v>
      </c>
      <c r="H441" s="66">
        <f t="shared" si="43"/>
        <v>0.15384615384615385</v>
      </c>
      <c r="I441" s="55">
        <f>'6'!H441</f>
        <v>0</v>
      </c>
      <c r="J441" s="66">
        <f t="shared" si="44"/>
        <v>0</v>
      </c>
      <c r="K441" s="16">
        <f>'7'!F441</f>
        <v>20</v>
      </c>
      <c r="L441" s="66">
        <f t="shared" si="45"/>
        <v>5.6980056980056981E-2</v>
      </c>
      <c r="M441" s="55">
        <f>'8'!M441</f>
        <v>40</v>
      </c>
      <c r="N441" s="66">
        <f t="shared" si="46"/>
        <v>0.11396011396011396</v>
      </c>
      <c r="O441" s="55">
        <f>'9'!O441+'9'!P441</f>
        <v>0</v>
      </c>
      <c r="P441" s="66">
        <f t="shared" si="47"/>
        <v>0</v>
      </c>
      <c r="Q441" s="55">
        <f t="shared" si="48"/>
        <v>114</v>
      </c>
      <c r="R441" s="66">
        <f t="shared" si="49"/>
        <v>0.3247863247863248</v>
      </c>
    </row>
    <row r="442" spans="1:18" s="4" customFormat="1" ht="11.25" x14ac:dyDescent="0.2">
      <c r="A442" s="72" t="s">
        <v>466</v>
      </c>
      <c r="B442" s="95" t="s">
        <v>551</v>
      </c>
      <c r="C442" s="175">
        <v>2.8</v>
      </c>
      <c r="D442" s="90">
        <f>'10'!C442</f>
        <v>959</v>
      </c>
      <c r="E442" s="90">
        <f>'10'!D442</f>
        <v>633</v>
      </c>
      <c r="F442" s="90">
        <f>'10'!E442</f>
        <v>1592</v>
      </c>
      <c r="G442" s="55">
        <f>'5'!M442</f>
        <v>0</v>
      </c>
      <c r="H442" s="66">
        <f t="shared" si="43"/>
        <v>0</v>
      </c>
      <c r="I442" s="55">
        <f>'6'!H442</f>
        <v>0</v>
      </c>
      <c r="J442" s="66">
        <f t="shared" si="44"/>
        <v>0</v>
      </c>
      <c r="K442" s="16">
        <f>'7'!F442</f>
        <v>0</v>
      </c>
      <c r="L442" s="66">
        <f t="shared" si="45"/>
        <v>0</v>
      </c>
      <c r="M442" s="55">
        <f>'8'!M442</f>
        <v>118</v>
      </c>
      <c r="N442" s="66">
        <f t="shared" si="46"/>
        <v>7.4120603015075379E-2</v>
      </c>
      <c r="O442" s="55">
        <f>'9'!O442+'9'!P442</f>
        <v>216</v>
      </c>
      <c r="P442" s="66">
        <f t="shared" si="47"/>
        <v>0.135678391959799</v>
      </c>
      <c r="Q442" s="55">
        <f t="shared" si="48"/>
        <v>334</v>
      </c>
      <c r="R442" s="66">
        <f t="shared" si="49"/>
        <v>0.20979899497487436</v>
      </c>
    </row>
    <row r="443" spans="1:18" s="4" customFormat="1" ht="11.25" x14ac:dyDescent="0.2">
      <c r="A443" s="72" t="s">
        <v>467</v>
      </c>
      <c r="B443" s="95" t="s">
        <v>537</v>
      </c>
      <c r="C443" s="175">
        <v>3.0666666666666669</v>
      </c>
      <c r="D443" s="90">
        <f>'10'!C443</f>
        <v>504</v>
      </c>
      <c r="E443" s="90">
        <f>'10'!D443</f>
        <v>334</v>
      </c>
      <c r="F443" s="90">
        <f>'10'!E443</f>
        <v>838</v>
      </c>
      <c r="G443" s="55">
        <f>'5'!M443</f>
        <v>36</v>
      </c>
      <c r="H443" s="66">
        <f t="shared" si="43"/>
        <v>4.2959427207637228E-2</v>
      </c>
      <c r="I443" s="55">
        <f>'6'!H443</f>
        <v>89</v>
      </c>
      <c r="J443" s="66">
        <f t="shared" si="44"/>
        <v>0.10620525059665871</v>
      </c>
      <c r="K443" s="16">
        <f>'7'!F443</f>
        <v>171</v>
      </c>
      <c r="L443" s="66">
        <f t="shared" si="45"/>
        <v>0.20405727923627684</v>
      </c>
      <c r="M443" s="55">
        <f>'8'!M443</f>
        <v>97</v>
      </c>
      <c r="N443" s="66">
        <f t="shared" si="46"/>
        <v>0.11575178997613365</v>
      </c>
      <c r="O443" s="55">
        <f>'9'!O443+'9'!P443</f>
        <v>90</v>
      </c>
      <c r="P443" s="66">
        <f t="shared" si="47"/>
        <v>0.10739856801909307</v>
      </c>
      <c r="Q443" s="55">
        <f t="shared" si="48"/>
        <v>483</v>
      </c>
      <c r="R443" s="66">
        <f t="shared" si="49"/>
        <v>0.57637231503579955</v>
      </c>
    </row>
    <row r="444" spans="1:18" s="4" customFormat="1" ht="11.25" x14ac:dyDescent="0.2">
      <c r="A444" s="72" t="s">
        <v>468</v>
      </c>
      <c r="B444" s="95" t="s">
        <v>548</v>
      </c>
      <c r="C444" s="175">
        <v>2.7333333333333334</v>
      </c>
      <c r="D444" s="90">
        <f>'10'!C444</f>
        <v>244</v>
      </c>
      <c r="E444" s="90">
        <f>'10'!D444</f>
        <v>99</v>
      </c>
      <c r="F444" s="90">
        <f>'10'!E444</f>
        <v>343</v>
      </c>
      <c r="G444" s="55">
        <f>'5'!M444</f>
        <v>0</v>
      </c>
      <c r="H444" s="66">
        <f t="shared" si="43"/>
        <v>0</v>
      </c>
      <c r="I444" s="55">
        <f>'6'!H444</f>
        <v>0</v>
      </c>
      <c r="J444" s="66">
        <f t="shared" si="44"/>
        <v>0</v>
      </c>
      <c r="K444" s="16">
        <f>'7'!F444</f>
        <v>34</v>
      </c>
      <c r="L444" s="66">
        <f t="shared" si="45"/>
        <v>9.9125364431486881E-2</v>
      </c>
      <c r="M444" s="55">
        <f>'8'!M444</f>
        <v>30</v>
      </c>
      <c r="N444" s="66">
        <f t="shared" si="46"/>
        <v>8.7463556851311949E-2</v>
      </c>
      <c r="O444" s="55">
        <f>'9'!O444+'9'!P444</f>
        <v>6</v>
      </c>
      <c r="P444" s="66">
        <f t="shared" si="47"/>
        <v>1.7492711370262391E-2</v>
      </c>
      <c r="Q444" s="55">
        <f t="shared" si="48"/>
        <v>70</v>
      </c>
      <c r="R444" s="66">
        <f t="shared" si="49"/>
        <v>0.20408163265306123</v>
      </c>
    </row>
    <row r="445" spans="1:18" s="4" customFormat="1" ht="11.25" x14ac:dyDescent="0.2">
      <c r="A445" s="70" t="s">
        <v>469</v>
      </c>
      <c r="B445" s="97" t="s">
        <v>542</v>
      </c>
      <c r="C445" s="178">
        <v>3.4</v>
      </c>
      <c r="D445" s="90">
        <f>'10'!C445</f>
        <v>257</v>
      </c>
      <c r="E445" s="90">
        <f>'10'!D445</f>
        <v>168</v>
      </c>
      <c r="F445" s="90">
        <f>'10'!E445</f>
        <v>425</v>
      </c>
      <c r="G445" s="55">
        <f>'5'!M445</f>
        <v>34</v>
      </c>
      <c r="H445" s="66">
        <f t="shared" si="43"/>
        <v>0.08</v>
      </c>
      <c r="I445" s="55">
        <f>'6'!H445</f>
        <v>28</v>
      </c>
      <c r="J445" s="66">
        <f t="shared" si="44"/>
        <v>6.5882352941176475E-2</v>
      </c>
      <c r="K445" s="16">
        <f>'7'!F445</f>
        <v>47</v>
      </c>
      <c r="L445" s="66">
        <f t="shared" si="45"/>
        <v>0.11058823529411765</v>
      </c>
      <c r="M445" s="55">
        <f>'8'!M445</f>
        <v>74</v>
      </c>
      <c r="N445" s="66">
        <f t="shared" si="46"/>
        <v>0.17411764705882352</v>
      </c>
      <c r="O445" s="55">
        <f>'9'!O445+'9'!P445</f>
        <v>32</v>
      </c>
      <c r="P445" s="66">
        <f t="shared" si="47"/>
        <v>7.5294117647058817E-2</v>
      </c>
      <c r="Q445" s="55">
        <f t="shared" si="48"/>
        <v>215</v>
      </c>
      <c r="R445" s="66">
        <f t="shared" si="49"/>
        <v>0.50588235294117645</v>
      </c>
    </row>
    <row r="446" spans="1:18" s="4" customFormat="1" ht="11.25" x14ac:dyDescent="0.2">
      <c r="A446" s="72" t="s">
        <v>470</v>
      </c>
      <c r="B446" s="95" t="s">
        <v>563</v>
      </c>
      <c r="C446" s="175">
        <v>2.6666666666666665</v>
      </c>
      <c r="D446" s="90">
        <f>'10'!C446</f>
        <v>126</v>
      </c>
      <c r="E446" s="90">
        <f>'10'!D446</f>
        <v>71</v>
      </c>
      <c r="F446" s="90">
        <f>'10'!E446</f>
        <v>197</v>
      </c>
      <c r="G446" s="55">
        <f>'5'!M446</f>
        <v>31</v>
      </c>
      <c r="H446" s="66">
        <f t="shared" si="43"/>
        <v>0.15736040609137056</v>
      </c>
      <c r="I446" s="55">
        <f>'6'!H446</f>
        <v>17</v>
      </c>
      <c r="J446" s="66">
        <f t="shared" si="44"/>
        <v>8.6294416243654817E-2</v>
      </c>
      <c r="K446" s="16">
        <f>'7'!F446</f>
        <v>0</v>
      </c>
      <c r="L446" s="66">
        <f t="shared" si="45"/>
        <v>0</v>
      </c>
      <c r="M446" s="55">
        <f>'8'!M446</f>
        <v>40</v>
      </c>
      <c r="N446" s="66">
        <f t="shared" si="46"/>
        <v>0.20304568527918782</v>
      </c>
      <c r="O446" s="55">
        <f>'9'!O446+'9'!P446</f>
        <v>0</v>
      </c>
      <c r="P446" s="66">
        <f t="shared" si="47"/>
        <v>0</v>
      </c>
      <c r="Q446" s="55">
        <f t="shared" si="48"/>
        <v>88</v>
      </c>
      <c r="R446" s="66">
        <f t="shared" si="49"/>
        <v>0.4467005076142132</v>
      </c>
    </row>
    <row r="447" spans="1:18" s="4" customFormat="1" ht="11.25" x14ac:dyDescent="0.2">
      <c r="A447" s="70" t="s">
        <v>471</v>
      </c>
      <c r="B447" s="97" t="s">
        <v>565</v>
      </c>
      <c r="C447" s="178">
        <v>3.5333333333333332</v>
      </c>
      <c r="D447" s="90">
        <f>'10'!C447</f>
        <v>856</v>
      </c>
      <c r="E447" s="90">
        <f>'10'!D447</f>
        <v>431</v>
      </c>
      <c r="F447" s="90">
        <f>'10'!E447</f>
        <v>1287</v>
      </c>
      <c r="G447" s="55">
        <f>'5'!M447</f>
        <v>114</v>
      </c>
      <c r="H447" s="66">
        <f t="shared" si="43"/>
        <v>8.8578088578088576E-2</v>
      </c>
      <c r="I447" s="55">
        <f>'6'!H447</f>
        <v>70</v>
      </c>
      <c r="J447" s="66">
        <f t="shared" si="44"/>
        <v>5.4390054390054392E-2</v>
      </c>
      <c r="K447" s="16">
        <f>'7'!F447</f>
        <v>0</v>
      </c>
      <c r="L447" s="66">
        <f t="shared" si="45"/>
        <v>0</v>
      </c>
      <c r="M447" s="55">
        <f>'8'!M447</f>
        <v>201</v>
      </c>
      <c r="N447" s="66">
        <f t="shared" si="46"/>
        <v>0.15617715617715619</v>
      </c>
      <c r="O447" s="55">
        <f>'9'!O447+'9'!P447</f>
        <v>123</v>
      </c>
      <c r="P447" s="66">
        <f t="shared" si="47"/>
        <v>9.5571095571095568E-2</v>
      </c>
      <c r="Q447" s="55">
        <f t="shared" si="48"/>
        <v>508</v>
      </c>
      <c r="R447" s="66">
        <f t="shared" si="49"/>
        <v>0.39471639471639469</v>
      </c>
    </row>
    <row r="448" spans="1:18" s="4" customFormat="1" ht="11.25" x14ac:dyDescent="0.2">
      <c r="A448" s="69" t="s">
        <v>472</v>
      </c>
      <c r="B448" s="96" t="s">
        <v>540</v>
      </c>
      <c r="C448" s="176">
        <v>1.3333333333333333</v>
      </c>
      <c r="D448" s="90">
        <f>'10'!C448</f>
        <v>367</v>
      </c>
      <c r="E448" s="90">
        <f>'10'!D448</f>
        <v>471</v>
      </c>
      <c r="F448" s="90">
        <f>'10'!E448</f>
        <v>838</v>
      </c>
      <c r="G448" s="55">
        <f>'5'!M448</f>
        <v>0</v>
      </c>
      <c r="H448" s="66">
        <f t="shared" si="43"/>
        <v>0</v>
      </c>
      <c r="I448" s="55">
        <f>'6'!H448</f>
        <v>0</v>
      </c>
      <c r="J448" s="66">
        <f t="shared" si="44"/>
        <v>0</v>
      </c>
      <c r="K448" s="16">
        <f>'7'!F448</f>
        <v>0</v>
      </c>
      <c r="L448" s="66">
        <f t="shared" si="45"/>
        <v>0</v>
      </c>
      <c r="M448" s="55">
        <f>'8'!M448</f>
        <v>98</v>
      </c>
      <c r="N448" s="66">
        <f t="shared" si="46"/>
        <v>0.11694510739856802</v>
      </c>
      <c r="O448" s="55">
        <f>'9'!O448+'9'!P448</f>
        <v>258</v>
      </c>
      <c r="P448" s="66">
        <f t="shared" si="47"/>
        <v>0.30787589498806683</v>
      </c>
      <c r="Q448" s="55">
        <f t="shared" si="48"/>
        <v>356</v>
      </c>
      <c r="R448" s="66">
        <f t="shared" si="49"/>
        <v>0.42482100238663484</v>
      </c>
    </row>
    <row r="449" spans="1:18" s="4" customFormat="1" ht="11.25" x14ac:dyDescent="0.2">
      <c r="A449" s="71" t="s">
        <v>473</v>
      </c>
      <c r="B449" s="98" t="s">
        <v>577</v>
      </c>
      <c r="C449" s="177">
        <v>2.3333333333333335</v>
      </c>
      <c r="D449" s="90">
        <f>'10'!C449</f>
        <v>250</v>
      </c>
      <c r="E449" s="90">
        <f>'10'!D449</f>
        <v>113</v>
      </c>
      <c r="F449" s="90">
        <f>'10'!E449</f>
        <v>363</v>
      </c>
      <c r="G449" s="55">
        <f>'5'!M449</f>
        <v>3</v>
      </c>
      <c r="H449" s="66">
        <f t="shared" si="43"/>
        <v>8.2644628099173556E-3</v>
      </c>
      <c r="I449" s="55">
        <f>'6'!H449</f>
        <v>31</v>
      </c>
      <c r="J449" s="66">
        <f t="shared" si="44"/>
        <v>8.5399449035812675E-2</v>
      </c>
      <c r="K449" s="16">
        <f>'7'!F449</f>
        <v>30</v>
      </c>
      <c r="L449" s="66">
        <f t="shared" si="45"/>
        <v>8.2644628099173556E-2</v>
      </c>
      <c r="M449" s="55">
        <f>'8'!M449</f>
        <v>65</v>
      </c>
      <c r="N449" s="66">
        <f t="shared" si="46"/>
        <v>0.1790633608815427</v>
      </c>
      <c r="O449" s="55">
        <f>'9'!O449+'9'!P449</f>
        <v>0</v>
      </c>
      <c r="P449" s="66">
        <f t="shared" si="47"/>
        <v>0</v>
      </c>
      <c r="Q449" s="55">
        <f t="shared" si="48"/>
        <v>129</v>
      </c>
      <c r="R449" s="66">
        <f t="shared" si="49"/>
        <v>0.35537190082644626</v>
      </c>
    </row>
    <row r="450" spans="1:18" s="4" customFormat="1" ht="11.25" x14ac:dyDescent="0.2">
      <c r="A450" s="71" t="s">
        <v>474</v>
      </c>
      <c r="B450" s="98" t="s">
        <v>575</v>
      </c>
      <c r="C450" s="177">
        <v>2.2000000000000002</v>
      </c>
      <c r="D450" s="90">
        <f>'10'!C450</f>
        <v>391</v>
      </c>
      <c r="E450" s="90">
        <f>'10'!D450</f>
        <v>253</v>
      </c>
      <c r="F450" s="90">
        <f>'10'!E450</f>
        <v>644</v>
      </c>
      <c r="G450" s="55">
        <f>'5'!M450</f>
        <v>18</v>
      </c>
      <c r="H450" s="66">
        <f t="shared" si="43"/>
        <v>2.7950310559006212E-2</v>
      </c>
      <c r="I450" s="55">
        <f>'6'!H450</f>
        <v>32</v>
      </c>
      <c r="J450" s="66">
        <f t="shared" si="44"/>
        <v>4.9689440993788817E-2</v>
      </c>
      <c r="K450" s="16">
        <f>'7'!F450</f>
        <v>0</v>
      </c>
      <c r="L450" s="66">
        <f t="shared" si="45"/>
        <v>0</v>
      </c>
      <c r="M450" s="55">
        <f>'8'!M450</f>
        <v>64</v>
      </c>
      <c r="N450" s="66">
        <f t="shared" si="46"/>
        <v>9.9378881987577633E-2</v>
      </c>
      <c r="O450" s="55">
        <f>'9'!O450+'9'!P450</f>
        <v>37</v>
      </c>
      <c r="P450" s="66">
        <f t="shared" si="47"/>
        <v>5.745341614906832E-2</v>
      </c>
      <c r="Q450" s="55">
        <f t="shared" si="48"/>
        <v>151</v>
      </c>
      <c r="R450" s="66">
        <f t="shared" si="49"/>
        <v>0.23447204968944099</v>
      </c>
    </row>
    <row r="451" spans="1:18" s="4" customFormat="1" ht="11.25" x14ac:dyDescent="0.2">
      <c r="A451" s="71" t="s">
        <v>475</v>
      </c>
      <c r="B451" s="98" t="s">
        <v>541</v>
      </c>
      <c r="C451" s="177">
        <v>2.1333333333333333</v>
      </c>
      <c r="D451" s="90">
        <f>'10'!C451</f>
        <v>4285</v>
      </c>
      <c r="E451" s="90">
        <f>'10'!D451</f>
        <v>2673</v>
      </c>
      <c r="F451" s="90">
        <f>'10'!E451</f>
        <v>6958</v>
      </c>
      <c r="G451" s="55">
        <f>'5'!M451</f>
        <v>110</v>
      </c>
      <c r="H451" s="66">
        <f t="shared" si="43"/>
        <v>1.5809140557631503E-2</v>
      </c>
      <c r="I451" s="55">
        <f>'6'!H451</f>
        <v>75</v>
      </c>
      <c r="J451" s="66">
        <f t="shared" si="44"/>
        <v>1.0778959471112388E-2</v>
      </c>
      <c r="K451" s="16">
        <f>'7'!F451</f>
        <v>0</v>
      </c>
      <c r="L451" s="66">
        <f t="shared" si="45"/>
        <v>0</v>
      </c>
      <c r="M451" s="55">
        <f>'8'!M451</f>
        <v>679</v>
      </c>
      <c r="N451" s="66">
        <f t="shared" si="46"/>
        <v>9.7585513078470826E-2</v>
      </c>
      <c r="O451" s="55">
        <f>'9'!O451+'9'!P451</f>
        <v>768</v>
      </c>
      <c r="P451" s="66">
        <f t="shared" si="47"/>
        <v>0.11037654498419086</v>
      </c>
      <c r="Q451" s="55">
        <f t="shared" si="48"/>
        <v>1632</v>
      </c>
      <c r="R451" s="66">
        <f t="shared" si="49"/>
        <v>0.23455015809140559</v>
      </c>
    </row>
    <row r="452" spans="1:18" s="4" customFormat="1" ht="11.25" x14ac:dyDescent="0.2">
      <c r="A452" s="70" t="s">
        <v>476</v>
      </c>
      <c r="B452" s="97" t="s">
        <v>543</v>
      </c>
      <c r="C452" s="178">
        <v>3.4</v>
      </c>
      <c r="D452" s="90">
        <f>'10'!C452</f>
        <v>412</v>
      </c>
      <c r="E452" s="90">
        <f>'10'!D452</f>
        <v>281</v>
      </c>
      <c r="F452" s="90">
        <f>'10'!E452</f>
        <v>693</v>
      </c>
      <c r="G452" s="55">
        <f>'5'!M452</f>
        <v>22</v>
      </c>
      <c r="H452" s="66">
        <f t="shared" si="43"/>
        <v>3.1746031746031744E-2</v>
      </c>
      <c r="I452" s="55">
        <f>'6'!H452</f>
        <v>15</v>
      </c>
      <c r="J452" s="66">
        <f t="shared" si="44"/>
        <v>2.1645021645021644E-2</v>
      </c>
      <c r="K452" s="16">
        <f>'7'!F452</f>
        <v>0</v>
      </c>
      <c r="L452" s="66">
        <f t="shared" si="45"/>
        <v>0</v>
      </c>
      <c r="M452" s="55">
        <f>'8'!M452</f>
        <v>56</v>
      </c>
      <c r="N452" s="66">
        <f t="shared" si="46"/>
        <v>8.0808080808080815E-2</v>
      </c>
      <c r="O452" s="55">
        <f>'9'!O452+'9'!P452</f>
        <v>42</v>
      </c>
      <c r="P452" s="66">
        <f t="shared" si="47"/>
        <v>6.0606060606060608E-2</v>
      </c>
      <c r="Q452" s="55">
        <f t="shared" si="48"/>
        <v>135</v>
      </c>
      <c r="R452" s="66">
        <f t="shared" si="49"/>
        <v>0.19480519480519481</v>
      </c>
    </row>
    <row r="453" spans="1:18" s="4" customFormat="1" ht="11.25" x14ac:dyDescent="0.2">
      <c r="A453" s="69" t="s">
        <v>477</v>
      </c>
      <c r="B453" s="96" t="s">
        <v>549</v>
      </c>
      <c r="C453" s="176">
        <v>1.2666666666666666</v>
      </c>
      <c r="D453" s="90">
        <f>'10'!C453</f>
        <v>794</v>
      </c>
      <c r="E453" s="90">
        <f>'10'!D453</f>
        <v>501</v>
      </c>
      <c r="F453" s="90">
        <f>'10'!E453</f>
        <v>1295</v>
      </c>
      <c r="G453" s="55">
        <f>'5'!M453</f>
        <v>20</v>
      </c>
      <c r="H453" s="66">
        <f t="shared" ref="H453:H503" si="50">G453/F453</f>
        <v>1.5444015444015444E-2</v>
      </c>
      <c r="I453" s="55">
        <f>'6'!H453</f>
        <v>0</v>
      </c>
      <c r="J453" s="66">
        <f t="shared" ref="J453:J503" si="51">I453/F453</f>
        <v>0</v>
      </c>
      <c r="K453" s="16">
        <f>'7'!F453</f>
        <v>0</v>
      </c>
      <c r="L453" s="66">
        <f t="shared" ref="L453:L503" si="52">K453/F453</f>
        <v>0</v>
      </c>
      <c r="M453" s="55">
        <f>'8'!M453</f>
        <v>165</v>
      </c>
      <c r="N453" s="66">
        <f t="shared" ref="N453:N503" si="53">M453/F453</f>
        <v>0.12741312741312741</v>
      </c>
      <c r="O453" s="55">
        <f>'9'!O453+'9'!P453</f>
        <v>364</v>
      </c>
      <c r="P453" s="66">
        <f t="shared" ref="P453:P503" si="54">O453/F453</f>
        <v>0.2810810810810811</v>
      </c>
      <c r="Q453" s="55">
        <f t="shared" ref="Q453:Q503" si="55">SUM(G453,I453,K453,M453,O453)</f>
        <v>549</v>
      </c>
      <c r="R453" s="66">
        <f t="shared" ref="R453:R503" si="56">Q453/F453</f>
        <v>0.42393822393822395</v>
      </c>
    </row>
    <row r="454" spans="1:18" s="4" customFormat="1" ht="11.25" x14ac:dyDescent="0.2">
      <c r="A454" s="69" t="s">
        <v>478</v>
      </c>
      <c r="B454" s="96" t="s">
        <v>549</v>
      </c>
      <c r="C454" s="176">
        <v>1.2666666666666666</v>
      </c>
      <c r="D454" s="90">
        <f>'10'!C454</f>
        <v>1154</v>
      </c>
      <c r="E454" s="90">
        <f>'10'!D454</f>
        <v>772</v>
      </c>
      <c r="F454" s="90">
        <f>'10'!E454</f>
        <v>1926</v>
      </c>
      <c r="G454" s="55">
        <f>'5'!M454</f>
        <v>0</v>
      </c>
      <c r="H454" s="66">
        <f t="shared" si="50"/>
        <v>0</v>
      </c>
      <c r="I454" s="55">
        <f>'6'!H454</f>
        <v>0</v>
      </c>
      <c r="J454" s="66">
        <f t="shared" si="51"/>
        <v>0</v>
      </c>
      <c r="K454" s="16">
        <f>'7'!F454</f>
        <v>24</v>
      </c>
      <c r="L454" s="66">
        <f t="shared" si="52"/>
        <v>1.2461059190031152E-2</v>
      </c>
      <c r="M454" s="55">
        <f>'8'!M454</f>
        <v>275</v>
      </c>
      <c r="N454" s="66">
        <f t="shared" si="53"/>
        <v>0.14278296988577363</v>
      </c>
      <c r="O454" s="55">
        <f>'9'!O454+'9'!P454</f>
        <v>298</v>
      </c>
      <c r="P454" s="66">
        <f t="shared" si="54"/>
        <v>0.15472481827622014</v>
      </c>
      <c r="Q454" s="55">
        <f t="shared" si="55"/>
        <v>597</v>
      </c>
      <c r="R454" s="66">
        <f t="shared" si="56"/>
        <v>0.3099688473520249</v>
      </c>
    </row>
    <row r="455" spans="1:18" s="4" customFormat="1" ht="11.25" x14ac:dyDescent="0.2">
      <c r="A455" s="69" t="s">
        <v>479</v>
      </c>
      <c r="B455" s="96" t="s">
        <v>549</v>
      </c>
      <c r="C455" s="176">
        <v>1.2666666666666666</v>
      </c>
      <c r="D455" s="90">
        <f>'10'!C455</f>
        <v>910</v>
      </c>
      <c r="E455" s="90">
        <f>'10'!D455</f>
        <v>425</v>
      </c>
      <c r="F455" s="90">
        <f>'10'!E455</f>
        <v>1335</v>
      </c>
      <c r="G455" s="55">
        <f>'5'!M455</f>
        <v>0</v>
      </c>
      <c r="H455" s="66">
        <f t="shared" si="50"/>
        <v>0</v>
      </c>
      <c r="I455" s="55">
        <f>'6'!H455</f>
        <v>0</v>
      </c>
      <c r="J455" s="66">
        <f t="shared" si="51"/>
        <v>0</v>
      </c>
      <c r="K455" s="16">
        <f>'7'!F455</f>
        <v>0</v>
      </c>
      <c r="L455" s="66">
        <f t="shared" si="52"/>
        <v>0</v>
      </c>
      <c r="M455" s="55">
        <f>'8'!M455</f>
        <v>144</v>
      </c>
      <c r="N455" s="66">
        <f t="shared" si="53"/>
        <v>0.10786516853932585</v>
      </c>
      <c r="O455" s="55">
        <f>'9'!O455+'9'!P455</f>
        <v>175</v>
      </c>
      <c r="P455" s="66">
        <f t="shared" si="54"/>
        <v>0.13108614232209737</v>
      </c>
      <c r="Q455" s="55">
        <f t="shared" si="55"/>
        <v>319</v>
      </c>
      <c r="R455" s="66">
        <f t="shared" si="56"/>
        <v>0.23895131086142321</v>
      </c>
    </row>
    <row r="456" spans="1:18" s="4" customFormat="1" ht="11.25" x14ac:dyDescent="0.2">
      <c r="A456" s="69" t="s">
        <v>480</v>
      </c>
      <c r="B456" s="96" t="s">
        <v>549</v>
      </c>
      <c r="C456" s="176">
        <v>1.2666666666666666</v>
      </c>
      <c r="D456" s="90">
        <f>'10'!C456</f>
        <v>930</v>
      </c>
      <c r="E456" s="90">
        <f>'10'!D456</f>
        <v>637</v>
      </c>
      <c r="F456" s="90">
        <f>'10'!E456</f>
        <v>1567</v>
      </c>
      <c r="G456" s="55">
        <f>'5'!M456</f>
        <v>0</v>
      </c>
      <c r="H456" s="66">
        <f t="shared" si="50"/>
        <v>0</v>
      </c>
      <c r="I456" s="55">
        <f>'6'!H456</f>
        <v>0</v>
      </c>
      <c r="J456" s="66">
        <f t="shared" si="51"/>
        <v>0</v>
      </c>
      <c r="K456" s="16">
        <f>'7'!F456</f>
        <v>0</v>
      </c>
      <c r="L456" s="66">
        <f t="shared" si="52"/>
        <v>0</v>
      </c>
      <c r="M456" s="55">
        <f>'8'!M456</f>
        <v>184</v>
      </c>
      <c r="N456" s="66">
        <f t="shared" si="53"/>
        <v>0.11742182514358647</v>
      </c>
      <c r="O456" s="55">
        <f>'9'!O456+'9'!P456</f>
        <v>235</v>
      </c>
      <c r="P456" s="66">
        <f t="shared" si="54"/>
        <v>0.14996809189534141</v>
      </c>
      <c r="Q456" s="55">
        <f t="shared" si="55"/>
        <v>419</v>
      </c>
      <c r="R456" s="66">
        <f t="shared" si="56"/>
        <v>0.26738991703892789</v>
      </c>
    </row>
    <row r="457" spans="1:18" s="4" customFormat="1" ht="11.25" x14ac:dyDescent="0.2">
      <c r="A457" s="71" t="s">
        <v>481</v>
      </c>
      <c r="B457" s="98" t="s">
        <v>538</v>
      </c>
      <c r="C457" s="177">
        <v>2</v>
      </c>
      <c r="D457" s="90">
        <f>'10'!C457</f>
        <v>580</v>
      </c>
      <c r="E457" s="90">
        <f>'10'!D457</f>
        <v>482</v>
      </c>
      <c r="F457" s="90">
        <f>'10'!E457</f>
        <v>1062</v>
      </c>
      <c r="G457" s="55">
        <f>'5'!M457</f>
        <v>0</v>
      </c>
      <c r="H457" s="66">
        <f t="shared" si="50"/>
        <v>0</v>
      </c>
      <c r="I457" s="55">
        <f>'6'!H457</f>
        <v>0</v>
      </c>
      <c r="J457" s="66">
        <f t="shared" si="51"/>
        <v>0</v>
      </c>
      <c r="K457" s="16">
        <f>'7'!F457</f>
        <v>0</v>
      </c>
      <c r="L457" s="66">
        <f t="shared" si="52"/>
        <v>0</v>
      </c>
      <c r="M457" s="55">
        <f>'8'!M457</f>
        <v>146</v>
      </c>
      <c r="N457" s="66">
        <f t="shared" si="53"/>
        <v>0.13747645951035781</v>
      </c>
      <c r="O457" s="55">
        <f>'9'!O457+'9'!P457</f>
        <v>0</v>
      </c>
      <c r="P457" s="66">
        <f t="shared" si="54"/>
        <v>0</v>
      </c>
      <c r="Q457" s="55">
        <f t="shared" si="55"/>
        <v>146</v>
      </c>
      <c r="R457" s="66">
        <f t="shared" si="56"/>
        <v>0.13747645951035781</v>
      </c>
    </row>
    <row r="458" spans="1:18" s="4" customFormat="1" ht="11.25" x14ac:dyDescent="0.2">
      <c r="A458" s="70" t="s">
        <v>482</v>
      </c>
      <c r="B458" s="97" t="s">
        <v>590</v>
      </c>
      <c r="C458" s="178">
        <v>3.2666666666666666</v>
      </c>
      <c r="D458" s="90">
        <f>'10'!C458</f>
        <v>226</v>
      </c>
      <c r="E458" s="90">
        <f>'10'!D458</f>
        <v>104</v>
      </c>
      <c r="F458" s="90">
        <f>'10'!E458</f>
        <v>330</v>
      </c>
      <c r="G458" s="55">
        <f>'5'!M458</f>
        <v>12</v>
      </c>
      <c r="H458" s="66">
        <f t="shared" si="50"/>
        <v>3.6363636363636362E-2</v>
      </c>
      <c r="I458" s="55">
        <f>'6'!H458</f>
        <v>0</v>
      </c>
      <c r="J458" s="66">
        <f t="shared" si="51"/>
        <v>0</v>
      </c>
      <c r="K458" s="16">
        <f>'7'!F458</f>
        <v>0</v>
      </c>
      <c r="L458" s="66">
        <f t="shared" si="52"/>
        <v>0</v>
      </c>
      <c r="M458" s="55">
        <f>'8'!M458</f>
        <v>44</v>
      </c>
      <c r="N458" s="66">
        <f t="shared" si="53"/>
        <v>0.13333333333333333</v>
      </c>
      <c r="O458" s="55">
        <f>'9'!O458+'9'!P458</f>
        <v>3</v>
      </c>
      <c r="P458" s="66">
        <f t="shared" si="54"/>
        <v>9.0909090909090905E-3</v>
      </c>
      <c r="Q458" s="55">
        <f t="shared" si="55"/>
        <v>59</v>
      </c>
      <c r="R458" s="66">
        <f t="shared" si="56"/>
        <v>0.1787878787878788</v>
      </c>
    </row>
    <row r="459" spans="1:18" s="4" customFormat="1" ht="11.25" x14ac:dyDescent="0.2">
      <c r="A459" s="72" t="s">
        <v>483</v>
      </c>
      <c r="B459" s="95" t="s">
        <v>552</v>
      </c>
      <c r="C459" s="175">
        <v>3.0666666666666669</v>
      </c>
      <c r="D459" s="90">
        <f>'10'!C459</f>
        <v>542</v>
      </c>
      <c r="E459" s="90">
        <f>'10'!D459</f>
        <v>358</v>
      </c>
      <c r="F459" s="90">
        <f>'10'!E459</f>
        <v>900</v>
      </c>
      <c r="G459" s="55">
        <f>'5'!M459</f>
        <v>50</v>
      </c>
      <c r="H459" s="66">
        <f t="shared" si="50"/>
        <v>5.5555555555555552E-2</v>
      </c>
      <c r="I459" s="55">
        <f>'6'!H459</f>
        <v>20</v>
      </c>
      <c r="J459" s="66">
        <f t="shared" si="51"/>
        <v>2.2222222222222223E-2</v>
      </c>
      <c r="K459" s="16">
        <f>'7'!F459</f>
        <v>0</v>
      </c>
      <c r="L459" s="66">
        <f t="shared" si="52"/>
        <v>0</v>
      </c>
      <c r="M459" s="55">
        <f>'8'!M459</f>
        <v>145</v>
      </c>
      <c r="N459" s="66">
        <f t="shared" si="53"/>
        <v>0.16111111111111112</v>
      </c>
      <c r="O459" s="55">
        <f>'9'!O459+'9'!P459</f>
        <v>122</v>
      </c>
      <c r="P459" s="66">
        <f t="shared" si="54"/>
        <v>0.13555555555555557</v>
      </c>
      <c r="Q459" s="55">
        <f t="shared" si="55"/>
        <v>337</v>
      </c>
      <c r="R459" s="66">
        <f t="shared" si="56"/>
        <v>0.37444444444444447</v>
      </c>
    </row>
    <row r="460" spans="1:18" s="4" customFormat="1" ht="11.25" x14ac:dyDescent="0.2">
      <c r="A460" s="69" t="s">
        <v>484</v>
      </c>
      <c r="B460" s="96" t="s">
        <v>592</v>
      </c>
      <c r="C460" s="176">
        <v>1.6</v>
      </c>
      <c r="D460" s="90">
        <f>'10'!C460</f>
        <v>529</v>
      </c>
      <c r="E460" s="90">
        <f>'10'!D460</f>
        <v>416</v>
      </c>
      <c r="F460" s="90">
        <f>'10'!E460</f>
        <v>945</v>
      </c>
      <c r="G460" s="55">
        <f>'5'!M460</f>
        <v>121</v>
      </c>
      <c r="H460" s="66">
        <f t="shared" si="50"/>
        <v>0.12804232804232804</v>
      </c>
      <c r="I460" s="55">
        <f>'6'!H460</f>
        <v>67</v>
      </c>
      <c r="J460" s="66">
        <f t="shared" si="51"/>
        <v>7.0899470899470893E-2</v>
      </c>
      <c r="K460" s="16">
        <f>'7'!F460</f>
        <v>0</v>
      </c>
      <c r="L460" s="66">
        <f t="shared" si="52"/>
        <v>0</v>
      </c>
      <c r="M460" s="55">
        <f>'8'!M460</f>
        <v>175</v>
      </c>
      <c r="N460" s="66">
        <f t="shared" si="53"/>
        <v>0.18518518518518517</v>
      </c>
      <c r="O460" s="55">
        <f>'9'!O460+'9'!P460</f>
        <v>84</v>
      </c>
      <c r="P460" s="66">
        <f t="shared" si="54"/>
        <v>8.8888888888888892E-2</v>
      </c>
      <c r="Q460" s="55">
        <f t="shared" si="55"/>
        <v>447</v>
      </c>
      <c r="R460" s="66">
        <f t="shared" si="56"/>
        <v>0.473015873015873</v>
      </c>
    </row>
    <row r="461" spans="1:18" s="4" customFormat="1" ht="11.25" x14ac:dyDescent="0.2">
      <c r="A461" s="71" t="s">
        <v>485</v>
      </c>
      <c r="B461" s="98" t="s">
        <v>541</v>
      </c>
      <c r="C461" s="177">
        <v>2.1333333333333333</v>
      </c>
      <c r="D461" s="90">
        <f>'10'!C461</f>
        <v>600</v>
      </c>
      <c r="E461" s="90">
        <f>'10'!D461</f>
        <v>463</v>
      </c>
      <c r="F461" s="90">
        <f>'10'!E461</f>
        <v>1063</v>
      </c>
      <c r="G461" s="55">
        <f>'5'!M461</f>
        <v>0</v>
      </c>
      <c r="H461" s="66">
        <f t="shared" si="50"/>
        <v>0</v>
      </c>
      <c r="I461" s="55">
        <f>'6'!H461</f>
        <v>0</v>
      </c>
      <c r="J461" s="66">
        <f t="shared" si="51"/>
        <v>0</v>
      </c>
      <c r="K461" s="16">
        <f>'7'!F461</f>
        <v>0</v>
      </c>
      <c r="L461" s="66">
        <f t="shared" si="52"/>
        <v>0</v>
      </c>
      <c r="M461" s="55">
        <f>'8'!M461</f>
        <v>142</v>
      </c>
      <c r="N461" s="66">
        <f t="shared" si="53"/>
        <v>0.13358419567262464</v>
      </c>
      <c r="O461" s="55">
        <f>'9'!O461+'9'!P461</f>
        <v>213</v>
      </c>
      <c r="P461" s="66">
        <f t="shared" si="54"/>
        <v>0.20037629350893696</v>
      </c>
      <c r="Q461" s="55">
        <f t="shared" si="55"/>
        <v>355</v>
      </c>
      <c r="R461" s="66">
        <f t="shared" si="56"/>
        <v>0.33396048918156163</v>
      </c>
    </row>
    <row r="462" spans="1:18" s="4" customFormat="1" ht="11.25" x14ac:dyDescent="0.2">
      <c r="A462" s="72" t="s">
        <v>486</v>
      </c>
      <c r="B462" s="95" t="s">
        <v>607</v>
      </c>
      <c r="C462" s="175">
        <v>3.0666666666666669</v>
      </c>
      <c r="D462" s="90">
        <f>'10'!C462</f>
        <v>984</v>
      </c>
      <c r="E462" s="90">
        <f>'10'!D462</f>
        <v>857</v>
      </c>
      <c r="F462" s="90">
        <f>'10'!E462</f>
        <v>1841</v>
      </c>
      <c r="G462" s="55">
        <f>'5'!M462</f>
        <v>185</v>
      </c>
      <c r="H462" s="66">
        <f t="shared" si="50"/>
        <v>0.10048886474741989</v>
      </c>
      <c r="I462" s="55">
        <f>'6'!H462</f>
        <v>26</v>
      </c>
      <c r="J462" s="66">
        <f t="shared" si="51"/>
        <v>1.4122759369907659E-2</v>
      </c>
      <c r="K462" s="16">
        <f>'7'!F462</f>
        <v>0</v>
      </c>
      <c r="L462" s="66">
        <f t="shared" si="52"/>
        <v>0</v>
      </c>
      <c r="M462" s="55">
        <f>'8'!M462</f>
        <v>317</v>
      </c>
      <c r="N462" s="66">
        <f t="shared" si="53"/>
        <v>0.17218902770233568</v>
      </c>
      <c r="O462" s="55">
        <f>'9'!O462+'9'!P462</f>
        <v>140</v>
      </c>
      <c r="P462" s="66">
        <f t="shared" si="54"/>
        <v>7.6045627376425853E-2</v>
      </c>
      <c r="Q462" s="55">
        <f t="shared" si="55"/>
        <v>668</v>
      </c>
      <c r="R462" s="66">
        <f t="shared" si="56"/>
        <v>0.36284627919608908</v>
      </c>
    </row>
    <row r="463" spans="1:18" s="4" customFormat="1" ht="11.25" x14ac:dyDescent="0.2">
      <c r="A463" s="70" t="s">
        <v>487</v>
      </c>
      <c r="B463" s="97" t="s">
        <v>602</v>
      </c>
      <c r="C463" s="178">
        <v>3.4666666666666668</v>
      </c>
      <c r="D463" s="90">
        <f>'10'!C463</f>
        <v>470</v>
      </c>
      <c r="E463" s="90">
        <f>'10'!D463</f>
        <v>365</v>
      </c>
      <c r="F463" s="90">
        <f>'10'!E463</f>
        <v>835</v>
      </c>
      <c r="G463" s="55">
        <f>'5'!M463</f>
        <v>20</v>
      </c>
      <c r="H463" s="66">
        <f t="shared" si="50"/>
        <v>2.3952095808383235E-2</v>
      </c>
      <c r="I463" s="55">
        <f>'6'!H463</f>
        <v>18</v>
      </c>
      <c r="J463" s="66">
        <f t="shared" si="51"/>
        <v>2.1556886227544911E-2</v>
      </c>
      <c r="K463" s="16">
        <f>'7'!F463</f>
        <v>0</v>
      </c>
      <c r="L463" s="66">
        <f t="shared" si="52"/>
        <v>0</v>
      </c>
      <c r="M463" s="55">
        <f>'8'!M463</f>
        <v>82</v>
      </c>
      <c r="N463" s="66">
        <f t="shared" si="53"/>
        <v>9.8203592814371257E-2</v>
      </c>
      <c r="O463" s="55">
        <f>'9'!O463+'9'!P463</f>
        <v>65</v>
      </c>
      <c r="P463" s="66">
        <f t="shared" si="54"/>
        <v>7.7844311377245512E-2</v>
      </c>
      <c r="Q463" s="55">
        <f t="shared" si="55"/>
        <v>185</v>
      </c>
      <c r="R463" s="66">
        <f t="shared" si="56"/>
        <v>0.22155688622754491</v>
      </c>
    </row>
    <row r="464" spans="1:18" s="4" customFormat="1" ht="11.25" x14ac:dyDescent="0.2">
      <c r="A464" s="71" t="s">
        <v>488</v>
      </c>
      <c r="B464" s="98" t="s">
        <v>546</v>
      </c>
      <c r="C464" s="177">
        <v>2.0666666666666669</v>
      </c>
      <c r="D464" s="90">
        <f>'10'!C464</f>
        <v>1217</v>
      </c>
      <c r="E464" s="90">
        <f>'10'!D464</f>
        <v>751</v>
      </c>
      <c r="F464" s="90">
        <f>'10'!E464</f>
        <v>1968</v>
      </c>
      <c r="G464" s="55">
        <f>'5'!M464</f>
        <v>30</v>
      </c>
      <c r="H464" s="66">
        <f t="shared" si="50"/>
        <v>1.524390243902439E-2</v>
      </c>
      <c r="I464" s="55">
        <f>'6'!H464</f>
        <v>16</v>
      </c>
      <c r="J464" s="66">
        <f t="shared" si="51"/>
        <v>8.130081300813009E-3</v>
      </c>
      <c r="K464" s="16">
        <f>'7'!F464</f>
        <v>0</v>
      </c>
      <c r="L464" s="66">
        <f t="shared" si="52"/>
        <v>0</v>
      </c>
      <c r="M464" s="55">
        <f>'8'!M464</f>
        <v>198</v>
      </c>
      <c r="N464" s="66">
        <f t="shared" si="53"/>
        <v>0.10060975609756098</v>
      </c>
      <c r="O464" s="55">
        <f>'9'!O464+'9'!P464</f>
        <v>162</v>
      </c>
      <c r="P464" s="66">
        <f t="shared" si="54"/>
        <v>8.2317073170731711E-2</v>
      </c>
      <c r="Q464" s="55">
        <f t="shared" si="55"/>
        <v>406</v>
      </c>
      <c r="R464" s="66">
        <f t="shared" si="56"/>
        <v>0.20630081300813008</v>
      </c>
    </row>
    <row r="465" spans="1:18" s="4" customFormat="1" ht="11.25" x14ac:dyDescent="0.2">
      <c r="A465" s="69" t="s">
        <v>489</v>
      </c>
      <c r="B465" s="96" t="s">
        <v>569</v>
      </c>
      <c r="C465" s="176">
        <v>1.4666666666666666</v>
      </c>
      <c r="D465" s="90">
        <f>'10'!C465</f>
        <v>552</v>
      </c>
      <c r="E465" s="90">
        <f>'10'!D465</f>
        <v>296</v>
      </c>
      <c r="F465" s="90">
        <f>'10'!E465</f>
        <v>848</v>
      </c>
      <c r="G465" s="55">
        <f>'5'!M465</f>
        <v>215</v>
      </c>
      <c r="H465" s="66">
        <f t="shared" si="50"/>
        <v>0.25353773584905659</v>
      </c>
      <c r="I465" s="55">
        <f>'6'!H465</f>
        <v>52</v>
      </c>
      <c r="J465" s="66">
        <f t="shared" si="51"/>
        <v>6.1320754716981132E-2</v>
      </c>
      <c r="K465" s="16">
        <f>'7'!F465</f>
        <v>0</v>
      </c>
      <c r="L465" s="66">
        <f t="shared" si="52"/>
        <v>0</v>
      </c>
      <c r="M465" s="55">
        <f>'8'!M465</f>
        <v>130</v>
      </c>
      <c r="N465" s="66">
        <f t="shared" si="53"/>
        <v>0.15330188679245282</v>
      </c>
      <c r="O465" s="55">
        <f>'9'!O465+'9'!P465</f>
        <v>193</v>
      </c>
      <c r="P465" s="66">
        <f t="shared" si="54"/>
        <v>0.2275943396226415</v>
      </c>
      <c r="Q465" s="55">
        <f t="shared" si="55"/>
        <v>590</v>
      </c>
      <c r="R465" s="66">
        <f t="shared" si="56"/>
        <v>0.69575471698113212</v>
      </c>
    </row>
    <row r="466" spans="1:18" s="4" customFormat="1" ht="11.25" x14ac:dyDescent="0.2">
      <c r="A466" s="70" t="s">
        <v>490</v>
      </c>
      <c r="B466" s="97" t="s">
        <v>542</v>
      </c>
      <c r="C466" s="178">
        <v>3.4</v>
      </c>
      <c r="D466" s="90">
        <f>'10'!C466</f>
        <v>400</v>
      </c>
      <c r="E466" s="90">
        <f>'10'!D466</f>
        <v>181</v>
      </c>
      <c r="F466" s="90">
        <f>'10'!E466</f>
        <v>581</v>
      </c>
      <c r="G466" s="55">
        <f>'5'!M466</f>
        <v>0</v>
      </c>
      <c r="H466" s="66">
        <f t="shared" si="50"/>
        <v>0</v>
      </c>
      <c r="I466" s="55">
        <f>'6'!H466</f>
        <v>15</v>
      </c>
      <c r="J466" s="66">
        <f t="shared" si="51"/>
        <v>2.5817555938037865E-2</v>
      </c>
      <c r="K466" s="16">
        <f>'7'!F466</f>
        <v>0</v>
      </c>
      <c r="L466" s="66">
        <f t="shared" si="52"/>
        <v>0</v>
      </c>
      <c r="M466" s="55">
        <f>'8'!M466</f>
        <v>65</v>
      </c>
      <c r="N466" s="66">
        <f t="shared" si="53"/>
        <v>0.11187607573149742</v>
      </c>
      <c r="O466" s="55">
        <f>'9'!O466+'9'!P466</f>
        <v>63</v>
      </c>
      <c r="P466" s="66">
        <f t="shared" si="54"/>
        <v>0.10843373493975904</v>
      </c>
      <c r="Q466" s="55">
        <f t="shared" si="55"/>
        <v>143</v>
      </c>
      <c r="R466" s="66">
        <f t="shared" si="56"/>
        <v>0.24612736660929432</v>
      </c>
    </row>
    <row r="467" spans="1:18" s="4" customFormat="1" ht="11.25" x14ac:dyDescent="0.2">
      <c r="A467" s="71" t="s">
        <v>491</v>
      </c>
      <c r="B467" s="98" t="s">
        <v>608</v>
      </c>
      <c r="C467" s="177">
        <v>1.9333333333333333</v>
      </c>
      <c r="D467" s="90">
        <f>'10'!C467</f>
        <v>523</v>
      </c>
      <c r="E467" s="90">
        <f>'10'!D467</f>
        <v>442</v>
      </c>
      <c r="F467" s="90">
        <f>'10'!E467</f>
        <v>965</v>
      </c>
      <c r="G467" s="55">
        <f>'5'!M467</f>
        <v>66</v>
      </c>
      <c r="H467" s="66">
        <f t="shared" si="50"/>
        <v>6.8393782383419685E-2</v>
      </c>
      <c r="I467" s="55">
        <f>'6'!H467</f>
        <v>14</v>
      </c>
      <c r="J467" s="66">
        <f t="shared" si="51"/>
        <v>1.4507772020725389E-2</v>
      </c>
      <c r="K467" s="16">
        <f>'7'!F467</f>
        <v>0</v>
      </c>
      <c r="L467" s="66">
        <f t="shared" si="52"/>
        <v>0</v>
      </c>
      <c r="M467" s="55">
        <f>'8'!M467</f>
        <v>133</v>
      </c>
      <c r="N467" s="66">
        <f t="shared" si="53"/>
        <v>0.1378238341968912</v>
      </c>
      <c r="O467" s="55">
        <f>'9'!O467+'9'!P467</f>
        <v>145</v>
      </c>
      <c r="P467" s="66">
        <f t="shared" si="54"/>
        <v>0.15025906735751296</v>
      </c>
      <c r="Q467" s="55">
        <f t="shared" si="55"/>
        <v>358</v>
      </c>
      <c r="R467" s="66">
        <f t="shared" si="56"/>
        <v>0.37098445595854923</v>
      </c>
    </row>
    <row r="468" spans="1:18" s="4" customFormat="1" ht="11.25" x14ac:dyDescent="0.2">
      <c r="A468" s="72" t="s">
        <v>492</v>
      </c>
      <c r="B468" s="95" t="s">
        <v>586</v>
      </c>
      <c r="C468" s="175">
        <v>2.4666666666666668</v>
      </c>
      <c r="D468" s="90">
        <f>'10'!C468</f>
        <v>1315</v>
      </c>
      <c r="E468" s="90">
        <f>'10'!D468</f>
        <v>839</v>
      </c>
      <c r="F468" s="90">
        <f>'10'!E468</f>
        <v>2154</v>
      </c>
      <c r="G468" s="55">
        <f>'5'!M468</f>
        <v>97</v>
      </c>
      <c r="H468" s="66">
        <f t="shared" si="50"/>
        <v>4.5032497678737231E-2</v>
      </c>
      <c r="I468" s="55">
        <f>'6'!H468</f>
        <v>0</v>
      </c>
      <c r="J468" s="66">
        <f t="shared" si="51"/>
        <v>0</v>
      </c>
      <c r="K468" s="16">
        <f>'7'!F468</f>
        <v>0</v>
      </c>
      <c r="L468" s="66">
        <f t="shared" si="52"/>
        <v>0</v>
      </c>
      <c r="M468" s="55">
        <f>'8'!M468</f>
        <v>201</v>
      </c>
      <c r="N468" s="66">
        <f t="shared" si="53"/>
        <v>9.3314763231197778E-2</v>
      </c>
      <c r="O468" s="55">
        <f>'9'!O468+'9'!P468</f>
        <v>114</v>
      </c>
      <c r="P468" s="66">
        <f t="shared" si="54"/>
        <v>5.2924791086350974E-2</v>
      </c>
      <c r="Q468" s="55">
        <f t="shared" si="55"/>
        <v>412</v>
      </c>
      <c r="R468" s="66">
        <f t="shared" si="56"/>
        <v>0.19127205199628597</v>
      </c>
    </row>
    <row r="469" spans="1:18" s="4" customFormat="1" ht="11.25" x14ac:dyDescent="0.2">
      <c r="A469" s="72" t="s">
        <v>493</v>
      </c>
      <c r="B469" s="95" t="s">
        <v>597</v>
      </c>
      <c r="C469" s="175">
        <v>2.5333333333333332</v>
      </c>
      <c r="D469" s="90">
        <f>'10'!C469</f>
        <v>102</v>
      </c>
      <c r="E469" s="90">
        <f>'10'!D469</f>
        <v>115</v>
      </c>
      <c r="F469" s="90">
        <f>'10'!E469</f>
        <v>217</v>
      </c>
      <c r="G469" s="55">
        <f>'5'!M469</f>
        <v>0</v>
      </c>
      <c r="H469" s="66">
        <f t="shared" si="50"/>
        <v>0</v>
      </c>
      <c r="I469" s="55">
        <f>'6'!H469</f>
        <v>0</v>
      </c>
      <c r="J469" s="66">
        <f t="shared" si="51"/>
        <v>0</v>
      </c>
      <c r="K469" s="16">
        <f>'7'!F469</f>
        <v>0</v>
      </c>
      <c r="L469" s="66">
        <f t="shared" si="52"/>
        <v>0</v>
      </c>
      <c r="M469" s="55">
        <f>'8'!M469</f>
        <v>28</v>
      </c>
      <c r="N469" s="66">
        <f t="shared" si="53"/>
        <v>0.12903225806451613</v>
      </c>
      <c r="O469" s="55">
        <f>'9'!O469+'9'!P469</f>
        <v>0</v>
      </c>
      <c r="P469" s="66">
        <f t="shared" si="54"/>
        <v>0</v>
      </c>
      <c r="Q469" s="55">
        <f t="shared" si="55"/>
        <v>28</v>
      </c>
      <c r="R469" s="66">
        <f t="shared" si="56"/>
        <v>0.12903225806451613</v>
      </c>
    </row>
    <row r="470" spans="1:18" s="4" customFormat="1" ht="11.25" x14ac:dyDescent="0.2">
      <c r="A470" s="70" t="s">
        <v>494</v>
      </c>
      <c r="B470" s="97" t="s">
        <v>605</v>
      </c>
      <c r="C470" s="178">
        <v>3.2666666666666666</v>
      </c>
      <c r="D470" s="90">
        <f>'10'!C470</f>
        <v>479</v>
      </c>
      <c r="E470" s="90">
        <f>'10'!D470</f>
        <v>272</v>
      </c>
      <c r="F470" s="90">
        <f>'10'!E470</f>
        <v>751</v>
      </c>
      <c r="G470" s="55">
        <f>'5'!M470</f>
        <v>42</v>
      </c>
      <c r="H470" s="66">
        <f t="shared" si="50"/>
        <v>5.5925432756324903E-2</v>
      </c>
      <c r="I470" s="55">
        <f>'6'!H470</f>
        <v>0</v>
      </c>
      <c r="J470" s="66">
        <f t="shared" si="51"/>
        <v>0</v>
      </c>
      <c r="K470" s="16">
        <f>'7'!F470</f>
        <v>0</v>
      </c>
      <c r="L470" s="66">
        <f t="shared" si="52"/>
        <v>0</v>
      </c>
      <c r="M470" s="55">
        <f>'8'!M470</f>
        <v>78</v>
      </c>
      <c r="N470" s="66">
        <f t="shared" si="53"/>
        <v>0.10386151797603196</v>
      </c>
      <c r="O470" s="55">
        <f>'9'!O470+'9'!P470</f>
        <v>25</v>
      </c>
      <c r="P470" s="66">
        <f t="shared" si="54"/>
        <v>3.3288948069241014E-2</v>
      </c>
      <c r="Q470" s="55">
        <f t="shared" si="55"/>
        <v>145</v>
      </c>
      <c r="R470" s="66">
        <f t="shared" si="56"/>
        <v>0.19307589880159787</v>
      </c>
    </row>
    <row r="471" spans="1:18" s="4" customFormat="1" ht="11.25" x14ac:dyDescent="0.2">
      <c r="A471" s="71" t="s">
        <v>495</v>
      </c>
      <c r="B471" s="98" t="s">
        <v>538</v>
      </c>
      <c r="C471" s="177">
        <v>2</v>
      </c>
      <c r="D471" s="90">
        <f>'10'!C471</f>
        <v>956</v>
      </c>
      <c r="E471" s="90">
        <f>'10'!D471</f>
        <v>488</v>
      </c>
      <c r="F471" s="90">
        <f>'10'!E471</f>
        <v>1444</v>
      </c>
      <c r="G471" s="55">
        <f>'5'!M471</f>
        <v>0</v>
      </c>
      <c r="H471" s="66">
        <f t="shared" si="50"/>
        <v>0</v>
      </c>
      <c r="I471" s="55">
        <f>'6'!H471</f>
        <v>0</v>
      </c>
      <c r="J471" s="66">
        <f t="shared" si="51"/>
        <v>0</v>
      </c>
      <c r="K471" s="16">
        <f>'7'!F471</f>
        <v>0</v>
      </c>
      <c r="L471" s="66">
        <f t="shared" si="52"/>
        <v>0</v>
      </c>
      <c r="M471" s="55">
        <f>'8'!M471</f>
        <v>161</v>
      </c>
      <c r="N471" s="66">
        <f t="shared" si="53"/>
        <v>0.11149584487534626</v>
      </c>
      <c r="O471" s="55">
        <f>'9'!O471+'9'!P471</f>
        <v>139</v>
      </c>
      <c r="P471" s="66">
        <f t="shared" si="54"/>
        <v>9.6260387811634346E-2</v>
      </c>
      <c r="Q471" s="55">
        <f t="shared" si="55"/>
        <v>300</v>
      </c>
      <c r="R471" s="66">
        <f t="shared" si="56"/>
        <v>0.2077562326869806</v>
      </c>
    </row>
    <row r="472" spans="1:18" s="4" customFormat="1" ht="11.25" x14ac:dyDescent="0.2">
      <c r="A472" s="72" t="s">
        <v>496</v>
      </c>
      <c r="B472" s="95" t="s">
        <v>587</v>
      </c>
      <c r="C472" s="175">
        <v>3.0666666666666669</v>
      </c>
      <c r="D472" s="90">
        <f>'10'!C472</f>
        <v>212</v>
      </c>
      <c r="E472" s="90">
        <f>'10'!D472</f>
        <v>130</v>
      </c>
      <c r="F472" s="90">
        <f>'10'!E472</f>
        <v>342</v>
      </c>
      <c r="G472" s="55">
        <f>'5'!M472</f>
        <v>34</v>
      </c>
      <c r="H472" s="66">
        <f t="shared" si="50"/>
        <v>9.9415204678362568E-2</v>
      </c>
      <c r="I472" s="55">
        <f>'6'!H472</f>
        <v>27</v>
      </c>
      <c r="J472" s="66">
        <f t="shared" si="51"/>
        <v>7.8947368421052627E-2</v>
      </c>
      <c r="K472" s="16">
        <f>'7'!F472</f>
        <v>0</v>
      </c>
      <c r="L472" s="66">
        <f t="shared" si="52"/>
        <v>0</v>
      </c>
      <c r="M472" s="55">
        <f>'8'!M472</f>
        <v>59</v>
      </c>
      <c r="N472" s="66">
        <f t="shared" si="53"/>
        <v>0.17251461988304093</v>
      </c>
      <c r="O472" s="55">
        <f>'9'!O472+'9'!P472</f>
        <v>47</v>
      </c>
      <c r="P472" s="66">
        <f t="shared" si="54"/>
        <v>0.13742690058479531</v>
      </c>
      <c r="Q472" s="55">
        <f t="shared" si="55"/>
        <v>167</v>
      </c>
      <c r="R472" s="66">
        <f t="shared" si="56"/>
        <v>0.48830409356725146</v>
      </c>
    </row>
    <row r="473" spans="1:18" s="4" customFormat="1" ht="11.25" x14ac:dyDescent="0.2">
      <c r="A473" s="69" t="s">
        <v>497</v>
      </c>
      <c r="B473" s="96" t="s">
        <v>540</v>
      </c>
      <c r="C473" s="176">
        <v>1.3333333333333333</v>
      </c>
      <c r="D473" s="90">
        <f>'10'!C473</f>
        <v>2986</v>
      </c>
      <c r="E473" s="90">
        <f>'10'!D473</f>
        <v>2506</v>
      </c>
      <c r="F473" s="90">
        <f>'10'!E473</f>
        <v>5492</v>
      </c>
      <c r="G473" s="55">
        <f>'5'!M473</f>
        <v>83</v>
      </c>
      <c r="H473" s="66">
        <f t="shared" si="50"/>
        <v>1.5112891478514202E-2</v>
      </c>
      <c r="I473" s="55">
        <f>'6'!H473</f>
        <v>20</v>
      </c>
      <c r="J473" s="66">
        <f t="shared" si="51"/>
        <v>3.6416605972323379E-3</v>
      </c>
      <c r="K473" s="16">
        <f>'7'!F473</f>
        <v>0</v>
      </c>
      <c r="L473" s="66">
        <f t="shared" si="52"/>
        <v>0</v>
      </c>
      <c r="M473" s="55">
        <f>'8'!M473</f>
        <v>734</v>
      </c>
      <c r="N473" s="66">
        <f t="shared" si="53"/>
        <v>0.1336489439184268</v>
      </c>
      <c r="O473" s="55">
        <f>'9'!O473+'9'!P473</f>
        <v>843</v>
      </c>
      <c r="P473" s="66">
        <f t="shared" si="54"/>
        <v>0.15349599417334303</v>
      </c>
      <c r="Q473" s="55">
        <f t="shared" si="55"/>
        <v>1680</v>
      </c>
      <c r="R473" s="66">
        <f t="shared" si="56"/>
        <v>0.30589949016751639</v>
      </c>
    </row>
    <row r="474" spans="1:18" s="4" customFormat="1" ht="11.25" x14ac:dyDescent="0.2">
      <c r="A474" s="72" t="s">
        <v>498</v>
      </c>
      <c r="B474" s="95" t="s">
        <v>584</v>
      </c>
      <c r="C474" s="175">
        <v>2.8666666666666667</v>
      </c>
      <c r="D474" s="90">
        <f>'10'!C474</f>
        <v>129</v>
      </c>
      <c r="E474" s="90">
        <f>'10'!D474</f>
        <v>132</v>
      </c>
      <c r="F474" s="90">
        <f>'10'!E474</f>
        <v>261</v>
      </c>
      <c r="G474" s="55">
        <f>'5'!M474</f>
        <v>3</v>
      </c>
      <c r="H474" s="66">
        <f t="shared" si="50"/>
        <v>1.1494252873563218E-2</v>
      </c>
      <c r="I474" s="55">
        <f>'6'!H474</f>
        <v>17</v>
      </c>
      <c r="J474" s="66">
        <f t="shared" si="51"/>
        <v>6.5134099616858232E-2</v>
      </c>
      <c r="K474" s="16">
        <f>'7'!F474</f>
        <v>0</v>
      </c>
      <c r="L474" s="66">
        <f t="shared" si="52"/>
        <v>0</v>
      </c>
      <c r="M474" s="55">
        <f>'8'!M474</f>
        <v>50</v>
      </c>
      <c r="N474" s="66">
        <f t="shared" si="53"/>
        <v>0.19157088122605365</v>
      </c>
      <c r="O474" s="55">
        <f>'9'!O474+'9'!P474</f>
        <v>0</v>
      </c>
      <c r="P474" s="66">
        <f t="shared" si="54"/>
        <v>0</v>
      </c>
      <c r="Q474" s="55">
        <f t="shared" si="55"/>
        <v>70</v>
      </c>
      <c r="R474" s="66">
        <f t="shared" si="56"/>
        <v>0.26819923371647508</v>
      </c>
    </row>
    <row r="475" spans="1:18" s="4" customFormat="1" ht="11.25" x14ac:dyDescent="0.2">
      <c r="A475" s="71" t="s">
        <v>499</v>
      </c>
      <c r="B475" s="98" t="s">
        <v>538</v>
      </c>
      <c r="C475" s="177">
        <v>2</v>
      </c>
      <c r="D475" s="90">
        <f>'10'!C475</f>
        <v>584</v>
      </c>
      <c r="E475" s="90">
        <f>'10'!D475</f>
        <v>444</v>
      </c>
      <c r="F475" s="90">
        <f>'10'!E475</f>
        <v>1028</v>
      </c>
      <c r="G475" s="55">
        <f>'5'!M475</f>
        <v>0</v>
      </c>
      <c r="H475" s="66">
        <f t="shared" si="50"/>
        <v>0</v>
      </c>
      <c r="I475" s="55">
        <f>'6'!H475</f>
        <v>0</v>
      </c>
      <c r="J475" s="66">
        <f t="shared" si="51"/>
        <v>0</v>
      </c>
      <c r="K475" s="16">
        <f>'7'!F475</f>
        <v>0</v>
      </c>
      <c r="L475" s="66">
        <f t="shared" si="52"/>
        <v>0</v>
      </c>
      <c r="M475" s="55">
        <f>'8'!M475</f>
        <v>109</v>
      </c>
      <c r="N475" s="66">
        <f t="shared" si="53"/>
        <v>0.10603112840466926</v>
      </c>
      <c r="O475" s="55">
        <f>'9'!O475+'9'!P475</f>
        <v>35</v>
      </c>
      <c r="P475" s="66">
        <f t="shared" si="54"/>
        <v>3.4046692607003888E-2</v>
      </c>
      <c r="Q475" s="55">
        <f t="shared" si="55"/>
        <v>144</v>
      </c>
      <c r="R475" s="66">
        <f t="shared" si="56"/>
        <v>0.14007782101167315</v>
      </c>
    </row>
    <row r="476" spans="1:18" s="4" customFormat="1" ht="11.25" x14ac:dyDescent="0.2">
      <c r="A476" s="70" t="s">
        <v>500</v>
      </c>
      <c r="B476" s="97" t="s">
        <v>588</v>
      </c>
      <c r="C476" s="178">
        <v>3.3333333333333335</v>
      </c>
      <c r="D476" s="90">
        <f>'10'!C476</f>
        <v>200</v>
      </c>
      <c r="E476" s="90">
        <f>'10'!D476</f>
        <v>116</v>
      </c>
      <c r="F476" s="90">
        <f>'10'!E476</f>
        <v>316</v>
      </c>
      <c r="G476" s="55">
        <f>'5'!M476</f>
        <v>17</v>
      </c>
      <c r="H476" s="66">
        <f t="shared" si="50"/>
        <v>5.3797468354430382E-2</v>
      </c>
      <c r="I476" s="55">
        <f>'6'!H476</f>
        <v>0</v>
      </c>
      <c r="J476" s="66">
        <f t="shared" si="51"/>
        <v>0</v>
      </c>
      <c r="K476" s="16">
        <f>'7'!F476</f>
        <v>0</v>
      </c>
      <c r="L476" s="66">
        <f t="shared" si="52"/>
        <v>0</v>
      </c>
      <c r="M476" s="55">
        <f>'8'!M476</f>
        <v>27</v>
      </c>
      <c r="N476" s="66">
        <f t="shared" si="53"/>
        <v>8.5443037974683542E-2</v>
      </c>
      <c r="O476" s="55">
        <f>'9'!O476+'9'!P476</f>
        <v>35</v>
      </c>
      <c r="P476" s="66">
        <f t="shared" si="54"/>
        <v>0.11075949367088607</v>
      </c>
      <c r="Q476" s="55">
        <f t="shared" si="55"/>
        <v>79</v>
      </c>
      <c r="R476" s="66">
        <f t="shared" si="56"/>
        <v>0.25</v>
      </c>
    </row>
    <row r="477" spans="1:18" s="4" customFormat="1" ht="11.25" x14ac:dyDescent="0.2">
      <c r="A477" s="71" t="s">
        <v>501</v>
      </c>
      <c r="B477" s="98" t="s">
        <v>538</v>
      </c>
      <c r="C477" s="177">
        <v>2</v>
      </c>
      <c r="D477" s="90">
        <f>'10'!C477</f>
        <v>575</v>
      </c>
      <c r="E477" s="90">
        <f>'10'!D477</f>
        <v>240</v>
      </c>
      <c r="F477" s="90">
        <f>'10'!E477</f>
        <v>815</v>
      </c>
      <c r="G477" s="55">
        <f>'5'!M477</f>
        <v>36</v>
      </c>
      <c r="H477" s="66">
        <f t="shared" si="50"/>
        <v>4.4171779141104296E-2</v>
      </c>
      <c r="I477" s="55">
        <f>'6'!H477</f>
        <v>69</v>
      </c>
      <c r="J477" s="66">
        <f t="shared" si="51"/>
        <v>8.4662576687116561E-2</v>
      </c>
      <c r="K477" s="16">
        <f>'7'!F477</f>
        <v>64</v>
      </c>
      <c r="L477" s="66">
        <f t="shared" si="52"/>
        <v>7.8527607361963195E-2</v>
      </c>
      <c r="M477" s="55">
        <f>'8'!M477</f>
        <v>180</v>
      </c>
      <c r="N477" s="66">
        <f t="shared" si="53"/>
        <v>0.22085889570552147</v>
      </c>
      <c r="O477" s="55">
        <f>'9'!O477+'9'!P477</f>
        <v>38</v>
      </c>
      <c r="P477" s="66">
        <f t="shared" si="54"/>
        <v>4.6625766871165646E-2</v>
      </c>
      <c r="Q477" s="55">
        <f t="shared" si="55"/>
        <v>387</v>
      </c>
      <c r="R477" s="66">
        <f t="shared" si="56"/>
        <v>0.47484662576687114</v>
      </c>
    </row>
    <row r="478" spans="1:18" s="4" customFormat="1" ht="11.25" x14ac:dyDescent="0.2">
      <c r="A478" s="72" t="s">
        <v>502</v>
      </c>
      <c r="B478" s="95" t="s">
        <v>595</v>
      </c>
      <c r="C478" s="175">
        <v>2.4666666666666668</v>
      </c>
      <c r="D478" s="90">
        <f>'10'!C478</f>
        <v>687</v>
      </c>
      <c r="E478" s="90">
        <f>'10'!D478</f>
        <v>587</v>
      </c>
      <c r="F478" s="90">
        <f>'10'!E478</f>
        <v>1274</v>
      </c>
      <c r="G478" s="55">
        <f>'5'!M478</f>
        <v>22</v>
      </c>
      <c r="H478" s="66">
        <f t="shared" si="50"/>
        <v>1.726844583987441E-2</v>
      </c>
      <c r="I478" s="55">
        <f>'6'!H478</f>
        <v>34</v>
      </c>
      <c r="J478" s="66">
        <f t="shared" si="51"/>
        <v>2.6687598116169546E-2</v>
      </c>
      <c r="K478" s="16">
        <f>'7'!F478</f>
        <v>51</v>
      </c>
      <c r="L478" s="66">
        <f t="shared" si="52"/>
        <v>4.0031397174254316E-2</v>
      </c>
      <c r="M478" s="55">
        <f>'8'!M478</f>
        <v>88</v>
      </c>
      <c r="N478" s="66">
        <f t="shared" si="53"/>
        <v>6.907378335949764E-2</v>
      </c>
      <c r="O478" s="55">
        <f>'9'!O478+'9'!P478</f>
        <v>184</v>
      </c>
      <c r="P478" s="66">
        <f t="shared" si="54"/>
        <v>0.14442700156985872</v>
      </c>
      <c r="Q478" s="55">
        <f t="shared" si="55"/>
        <v>379</v>
      </c>
      <c r="R478" s="66">
        <f t="shared" si="56"/>
        <v>0.29748822605965464</v>
      </c>
    </row>
    <row r="479" spans="1:18" s="4" customFormat="1" ht="11.25" x14ac:dyDescent="0.2">
      <c r="A479" s="71" t="s">
        <v>503</v>
      </c>
      <c r="B479" s="98" t="s">
        <v>555</v>
      </c>
      <c r="C479" s="177">
        <v>2.4</v>
      </c>
      <c r="D479" s="90">
        <f>'10'!C479</f>
        <v>2175</v>
      </c>
      <c r="E479" s="90">
        <f>'10'!D479</f>
        <v>1285</v>
      </c>
      <c r="F479" s="90">
        <f>'10'!E479</f>
        <v>3460</v>
      </c>
      <c r="G479" s="55">
        <f>'5'!M479</f>
        <v>47</v>
      </c>
      <c r="H479" s="66">
        <f t="shared" si="50"/>
        <v>1.3583815028901734E-2</v>
      </c>
      <c r="I479" s="55">
        <f>'6'!H479</f>
        <v>0</v>
      </c>
      <c r="J479" s="66">
        <f t="shared" si="51"/>
        <v>0</v>
      </c>
      <c r="K479" s="16">
        <f>'7'!F479</f>
        <v>0</v>
      </c>
      <c r="L479" s="66">
        <f t="shared" si="52"/>
        <v>0</v>
      </c>
      <c r="M479" s="55">
        <f>'8'!M479</f>
        <v>365</v>
      </c>
      <c r="N479" s="66">
        <f t="shared" si="53"/>
        <v>0.10549132947976879</v>
      </c>
      <c r="O479" s="55">
        <f>'9'!O479+'9'!P479</f>
        <v>192</v>
      </c>
      <c r="P479" s="66">
        <f t="shared" si="54"/>
        <v>5.5491329479768786E-2</v>
      </c>
      <c r="Q479" s="55">
        <f t="shared" si="55"/>
        <v>604</v>
      </c>
      <c r="R479" s="66">
        <f t="shared" si="56"/>
        <v>0.1745664739884393</v>
      </c>
    </row>
    <row r="480" spans="1:18" s="4" customFormat="1" ht="11.25" x14ac:dyDescent="0.2">
      <c r="A480" s="71" t="s">
        <v>504</v>
      </c>
      <c r="B480" s="98" t="s">
        <v>555</v>
      </c>
      <c r="C480" s="177">
        <v>2.4</v>
      </c>
      <c r="D480" s="90">
        <f>'10'!C480</f>
        <v>780</v>
      </c>
      <c r="E480" s="90">
        <f>'10'!D480</f>
        <v>597</v>
      </c>
      <c r="F480" s="90">
        <f>'10'!E480</f>
        <v>1377</v>
      </c>
      <c r="G480" s="55">
        <f>'5'!M480</f>
        <v>18</v>
      </c>
      <c r="H480" s="66">
        <f t="shared" si="50"/>
        <v>1.3071895424836602E-2</v>
      </c>
      <c r="I480" s="55">
        <f>'6'!H480</f>
        <v>0</v>
      </c>
      <c r="J480" s="66">
        <f t="shared" si="51"/>
        <v>0</v>
      </c>
      <c r="K480" s="16">
        <f>'7'!F480</f>
        <v>0</v>
      </c>
      <c r="L480" s="66">
        <f t="shared" si="52"/>
        <v>0</v>
      </c>
      <c r="M480" s="55">
        <f>'8'!M480</f>
        <v>181</v>
      </c>
      <c r="N480" s="66">
        <f t="shared" si="53"/>
        <v>0.13144517066085692</v>
      </c>
      <c r="O480" s="55">
        <f>'9'!O480+'9'!P480</f>
        <v>189</v>
      </c>
      <c r="P480" s="66">
        <f t="shared" si="54"/>
        <v>0.13725490196078433</v>
      </c>
      <c r="Q480" s="55">
        <f t="shared" si="55"/>
        <v>388</v>
      </c>
      <c r="R480" s="66">
        <f t="shared" si="56"/>
        <v>0.28177196804647786</v>
      </c>
    </row>
    <row r="481" spans="1:18" s="4" customFormat="1" ht="11.25" x14ac:dyDescent="0.2">
      <c r="A481" s="71" t="s">
        <v>505</v>
      </c>
      <c r="B481" s="98" t="s">
        <v>564</v>
      </c>
      <c r="C481" s="177">
        <v>2.0666666666666669</v>
      </c>
      <c r="D481" s="90">
        <f>'10'!C481</f>
        <v>93</v>
      </c>
      <c r="E481" s="90">
        <f>'10'!D481</f>
        <v>50</v>
      </c>
      <c r="F481" s="90">
        <f>'10'!E481</f>
        <v>143</v>
      </c>
      <c r="G481" s="55">
        <f>'5'!M481</f>
        <v>1</v>
      </c>
      <c r="H481" s="66">
        <f t="shared" si="50"/>
        <v>6.993006993006993E-3</v>
      </c>
      <c r="I481" s="55">
        <f>'6'!H481</f>
        <v>19</v>
      </c>
      <c r="J481" s="66">
        <f t="shared" si="51"/>
        <v>0.13286713286713286</v>
      </c>
      <c r="K481" s="16">
        <f>'7'!F481</f>
        <v>38</v>
      </c>
      <c r="L481" s="66">
        <f t="shared" si="52"/>
        <v>0.26573426573426573</v>
      </c>
      <c r="M481" s="55">
        <f>'8'!M481</f>
        <v>37</v>
      </c>
      <c r="N481" s="66">
        <f t="shared" si="53"/>
        <v>0.25874125874125875</v>
      </c>
      <c r="O481" s="55">
        <f>'9'!O481+'9'!P481</f>
        <v>34</v>
      </c>
      <c r="P481" s="66">
        <f t="shared" si="54"/>
        <v>0.23776223776223776</v>
      </c>
      <c r="Q481" s="55">
        <f t="shared" si="55"/>
        <v>129</v>
      </c>
      <c r="R481" s="66">
        <f t="shared" si="56"/>
        <v>0.90209790209790208</v>
      </c>
    </row>
    <row r="482" spans="1:18" s="4" customFormat="1" ht="11.25" x14ac:dyDescent="0.2">
      <c r="A482" s="71" t="s">
        <v>506</v>
      </c>
      <c r="B482" s="98" t="s">
        <v>608</v>
      </c>
      <c r="C482" s="177">
        <v>1.9333333333333333</v>
      </c>
      <c r="D482" s="90">
        <f>'10'!C482</f>
        <v>306</v>
      </c>
      <c r="E482" s="90">
        <f>'10'!D482</f>
        <v>261</v>
      </c>
      <c r="F482" s="90">
        <f>'10'!E482</f>
        <v>567</v>
      </c>
      <c r="G482" s="55">
        <f>'5'!M482</f>
        <v>38</v>
      </c>
      <c r="H482" s="66">
        <f t="shared" si="50"/>
        <v>6.7019400352733682E-2</v>
      </c>
      <c r="I482" s="55">
        <f>'6'!H482</f>
        <v>0</v>
      </c>
      <c r="J482" s="66">
        <f t="shared" si="51"/>
        <v>0</v>
      </c>
      <c r="K482" s="16">
        <f>'7'!F482</f>
        <v>94</v>
      </c>
      <c r="L482" s="66">
        <f t="shared" si="52"/>
        <v>0.16578483245149911</v>
      </c>
      <c r="M482" s="55">
        <f>'8'!M482</f>
        <v>107</v>
      </c>
      <c r="N482" s="66">
        <f t="shared" si="53"/>
        <v>0.18871252204585537</v>
      </c>
      <c r="O482" s="55">
        <f>'9'!O482+'9'!P482</f>
        <v>152</v>
      </c>
      <c r="P482" s="66">
        <f t="shared" si="54"/>
        <v>0.26807760141093473</v>
      </c>
      <c r="Q482" s="55">
        <f t="shared" si="55"/>
        <v>391</v>
      </c>
      <c r="R482" s="66">
        <f t="shared" si="56"/>
        <v>0.68959435626102294</v>
      </c>
    </row>
    <row r="483" spans="1:18" s="4" customFormat="1" ht="11.25" x14ac:dyDescent="0.2">
      <c r="A483" s="72" t="s">
        <v>507</v>
      </c>
      <c r="B483" s="95" t="s">
        <v>545</v>
      </c>
      <c r="C483" s="175">
        <v>2.9333333333333331</v>
      </c>
      <c r="D483" s="90">
        <f>'10'!C483</f>
        <v>253</v>
      </c>
      <c r="E483" s="90">
        <f>'10'!D483</f>
        <v>155</v>
      </c>
      <c r="F483" s="90">
        <f>'10'!E483</f>
        <v>408</v>
      </c>
      <c r="G483" s="55">
        <f>'5'!M483</f>
        <v>5</v>
      </c>
      <c r="H483" s="66">
        <f t="shared" si="50"/>
        <v>1.2254901960784314E-2</v>
      </c>
      <c r="I483" s="55">
        <f>'6'!H483</f>
        <v>18</v>
      </c>
      <c r="J483" s="66">
        <f t="shared" si="51"/>
        <v>4.4117647058823532E-2</v>
      </c>
      <c r="K483" s="16">
        <f>'7'!F483</f>
        <v>0</v>
      </c>
      <c r="L483" s="66">
        <f t="shared" si="52"/>
        <v>0</v>
      </c>
      <c r="M483" s="55">
        <f>'8'!M483</f>
        <v>56</v>
      </c>
      <c r="N483" s="66">
        <f t="shared" si="53"/>
        <v>0.13725490196078433</v>
      </c>
      <c r="O483" s="55">
        <f>'9'!O483+'9'!P483</f>
        <v>134</v>
      </c>
      <c r="P483" s="66">
        <f t="shared" si="54"/>
        <v>0.32843137254901961</v>
      </c>
      <c r="Q483" s="55">
        <f t="shared" si="55"/>
        <v>213</v>
      </c>
      <c r="R483" s="66">
        <f t="shared" si="56"/>
        <v>0.5220588235294118</v>
      </c>
    </row>
    <row r="484" spans="1:18" s="4" customFormat="1" ht="11.25" x14ac:dyDescent="0.2">
      <c r="A484" s="72" t="s">
        <v>508</v>
      </c>
      <c r="B484" s="95" t="s">
        <v>536</v>
      </c>
      <c r="C484" s="175">
        <v>2.8666666666666667</v>
      </c>
      <c r="D484" s="90">
        <f>'10'!C484</f>
        <v>873</v>
      </c>
      <c r="E484" s="90">
        <f>'10'!D484</f>
        <v>638</v>
      </c>
      <c r="F484" s="90">
        <f>'10'!E484</f>
        <v>1511</v>
      </c>
      <c r="G484" s="55">
        <f>'5'!M484</f>
        <v>7</v>
      </c>
      <c r="H484" s="66">
        <f t="shared" si="50"/>
        <v>4.6326935804103242E-3</v>
      </c>
      <c r="I484" s="55">
        <f>'6'!H484</f>
        <v>20</v>
      </c>
      <c r="J484" s="66">
        <f t="shared" si="51"/>
        <v>1.3236267372600927E-2</v>
      </c>
      <c r="K484" s="16">
        <f>'7'!F484</f>
        <v>0</v>
      </c>
      <c r="L484" s="66">
        <f t="shared" si="52"/>
        <v>0</v>
      </c>
      <c r="M484" s="55">
        <f>'8'!M484</f>
        <v>317</v>
      </c>
      <c r="N484" s="66">
        <f t="shared" si="53"/>
        <v>0.2097948378557247</v>
      </c>
      <c r="O484" s="55">
        <f>'9'!O484+'9'!P484</f>
        <v>325</v>
      </c>
      <c r="P484" s="66">
        <f t="shared" si="54"/>
        <v>0.21508934480476505</v>
      </c>
      <c r="Q484" s="55">
        <f t="shared" si="55"/>
        <v>669</v>
      </c>
      <c r="R484" s="66">
        <f t="shared" si="56"/>
        <v>0.44275314361350099</v>
      </c>
    </row>
    <row r="485" spans="1:18" s="4" customFormat="1" ht="11.25" x14ac:dyDescent="0.2">
      <c r="A485" s="70" t="s">
        <v>509</v>
      </c>
      <c r="B485" s="97" t="s">
        <v>544</v>
      </c>
      <c r="C485" s="178">
        <v>3.3333333333333335</v>
      </c>
      <c r="D485" s="90">
        <f>'10'!C485</f>
        <v>2097</v>
      </c>
      <c r="E485" s="90">
        <f>'10'!D485</f>
        <v>1326</v>
      </c>
      <c r="F485" s="90">
        <f>'10'!E485</f>
        <v>3423</v>
      </c>
      <c r="G485" s="55">
        <f>'5'!M485</f>
        <v>335</v>
      </c>
      <c r="H485" s="66">
        <f t="shared" si="50"/>
        <v>9.786736780601811E-2</v>
      </c>
      <c r="I485" s="55">
        <f>'6'!H485</f>
        <v>201</v>
      </c>
      <c r="J485" s="66">
        <f t="shared" si="51"/>
        <v>5.8720420683610865E-2</v>
      </c>
      <c r="K485" s="16">
        <f>'7'!F485</f>
        <v>0</v>
      </c>
      <c r="L485" s="66">
        <f t="shared" si="52"/>
        <v>0</v>
      </c>
      <c r="M485" s="55">
        <f>'8'!M485</f>
        <v>344</v>
      </c>
      <c r="N485" s="66">
        <f t="shared" si="53"/>
        <v>0.10049664037394099</v>
      </c>
      <c r="O485" s="55">
        <f>'9'!O485+'9'!P485</f>
        <v>571</v>
      </c>
      <c r="P485" s="66">
        <f t="shared" si="54"/>
        <v>0.16681273736488461</v>
      </c>
      <c r="Q485" s="55">
        <f t="shared" si="55"/>
        <v>1451</v>
      </c>
      <c r="R485" s="66">
        <f t="shared" si="56"/>
        <v>0.42389716622845458</v>
      </c>
    </row>
    <row r="486" spans="1:18" s="4" customFormat="1" ht="11.25" x14ac:dyDescent="0.2">
      <c r="A486" s="71" t="s">
        <v>510</v>
      </c>
      <c r="B486" s="98" t="s">
        <v>538</v>
      </c>
      <c r="C486" s="177">
        <v>2</v>
      </c>
      <c r="D486" s="90">
        <f>'10'!C486</f>
        <v>490</v>
      </c>
      <c r="E486" s="90">
        <f>'10'!D486</f>
        <v>258</v>
      </c>
      <c r="F486" s="90">
        <f>'10'!E486</f>
        <v>748</v>
      </c>
      <c r="G486" s="55">
        <f>'5'!M486</f>
        <v>69</v>
      </c>
      <c r="H486" s="66">
        <f t="shared" si="50"/>
        <v>9.2245989304812828E-2</v>
      </c>
      <c r="I486" s="55">
        <f>'6'!H486</f>
        <v>108</v>
      </c>
      <c r="J486" s="66">
        <f t="shared" si="51"/>
        <v>0.14438502673796791</v>
      </c>
      <c r="K486" s="16">
        <f>'7'!F486</f>
        <v>58</v>
      </c>
      <c r="L486" s="66">
        <f t="shared" si="52"/>
        <v>7.7540106951871662E-2</v>
      </c>
      <c r="M486" s="55">
        <f>'8'!M486</f>
        <v>113</v>
      </c>
      <c r="N486" s="66">
        <f t="shared" si="53"/>
        <v>0.15106951871657753</v>
      </c>
      <c r="O486" s="55">
        <f>'9'!O486+'9'!P486</f>
        <v>152</v>
      </c>
      <c r="P486" s="66">
        <f t="shared" si="54"/>
        <v>0.20320855614973263</v>
      </c>
      <c r="Q486" s="55">
        <f t="shared" si="55"/>
        <v>500</v>
      </c>
      <c r="R486" s="66">
        <f t="shared" si="56"/>
        <v>0.66844919786096257</v>
      </c>
    </row>
    <row r="487" spans="1:18" s="4" customFormat="1" ht="11.25" x14ac:dyDescent="0.2">
      <c r="A487" s="71" t="s">
        <v>511</v>
      </c>
      <c r="B487" s="98" t="s">
        <v>541</v>
      </c>
      <c r="C487" s="177">
        <v>2.1333333333333333</v>
      </c>
      <c r="D487" s="90">
        <f>'10'!C487</f>
        <v>1752</v>
      </c>
      <c r="E487" s="90">
        <f>'10'!D487</f>
        <v>959</v>
      </c>
      <c r="F487" s="90">
        <f>'10'!E487</f>
        <v>2711</v>
      </c>
      <c r="G487" s="55">
        <f>'5'!M487</f>
        <v>262</v>
      </c>
      <c r="H487" s="66">
        <f t="shared" si="50"/>
        <v>9.6643305053485798E-2</v>
      </c>
      <c r="I487" s="55">
        <f>'6'!H487</f>
        <v>186</v>
      </c>
      <c r="J487" s="66">
        <f t="shared" si="51"/>
        <v>6.8609369236444118E-2</v>
      </c>
      <c r="K487" s="16">
        <f>'7'!F487</f>
        <v>0</v>
      </c>
      <c r="L487" s="66">
        <f t="shared" si="52"/>
        <v>0</v>
      </c>
      <c r="M487" s="55">
        <f>'8'!M487</f>
        <v>320</v>
      </c>
      <c r="N487" s="66">
        <f t="shared" si="53"/>
        <v>0.11803762449280708</v>
      </c>
      <c r="O487" s="55">
        <f>'9'!O487+'9'!P487</f>
        <v>346</v>
      </c>
      <c r="P487" s="66">
        <f t="shared" si="54"/>
        <v>0.12762818148284766</v>
      </c>
      <c r="Q487" s="55">
        <f t="shared" si="55"/>
        <v>1114</v>
      </c>
      <c r="R487" s="66">
        <f t="shared" si="56"/>
        <v>0.41091848026558464</v>
      </c>
    </row>
    <row r="488" spans="1:18" s="4" customFormat="1" ht="11.25" x14ac:dyDescent="0.2">
      <c r="A488" s="70" t="s">
        <v>512</v>
      </c>
      <c r="B488" s="97" t="s">
        <v>578</v>
      </c>
      <c r="C488" s="178">
        <v>3.2</v>
      </c>
      <c r="D488" s="90">
        <f>'10'!C488</f>
        <v>208</v>
      </c>
      <c r="E488" s="90">
        <f>'10'!D488</f>
        <v>142</v>
      </c>
      <c r="F488" s="90">
        <f>'10'!E488</f>
        <v>350</v>
      </c>
      <c r="G488" s="55">
        <f>'5'!M488</f>
        <v>0</v>
      </c>
      <c r="H488" s="66">
        <f t="shared" si="50"/>
        <v>0</v>
      </c>
      <c r="I488" s="55">
        <f>'6'!H488</f>
        <v>21</v>
      </c>
      <c r="J488" s="66">
        <f t="shared" si="51"/>
        <v>0.06</v>
      </c>
      <c r="K488" s="16">
        <f>'7'!F488</f>
        <v>0</v>
      </c>
      <c r="L488" s="66">
        <f t="shared" si="52"/>
        <v>0</v>
      </c>
      <c r="M488" s="55">
        <f>'8'!M488</f>
        <v>40</v>
      </c>
      <c r="N488" s="66">
        <f t="shared" si="53"/>
        <v>0.11428571428571428</v>
      </c>
      <c r="O488" s="55">
        <f>'9'!O488+'9'!P488</f>
        <v>0</v>
      </c>
      <c r="P488" s="66">
        <f t="shared" si="54"/>
        <v>0</v>
      </c>
      <c r="Q488" s="55">
        <f t="shared" si="55"/>
        <v>61</v>
      </c>
      <c r="R488" s="66">
        <f t="shared" si="56"/>
        <v>0.17428571428571429</v>
      </c>
    </row>
    <row r="489" spans="1:18" s="4" customFormat="1" ht="11.25" x14ac:dyDescent="0.2">
      <c r="A489" s="72" t="s">
        <v>513</v>
      </c>
      <c r="B489" s="95" t="s">
        <v>537</v>
      </c>
      <c r="C489" s="175">
        <v>3.0666666666666669</v>
      </c>
      <c r="D489" s="90">
        <f>'10'!C489</f>
        <v>123</v>
      </c>
      <c r="E489" s="90">
        <f>'10'!D489</f>
        <v>115</v>
      </c>
      <c r="F489" s="90">
        <f>'10'!E489</f>
        <v>238</v>
      </c>
      <c r="G489" s="55">
        <f>'5'!M489</f>
        <v>11</v>
      </c>
      <c r="H489" s="66">
        <f t="shared" si="50"/>
        <v>4.6218487394957986E-2</v>
      </c>
      <c r="I489" s="55">
        <f>'6'!H489</f>
        <v>17</v>
      </c>
      <c r="J489" s="66">
        <f t="shared" si="51"/>
        <v>7.1428571428571425E-2</v>
      </c>
      <c r="K489" s="16">
        <f>'7'!F489</f>
        <v>0</v>
      </c>
      <c r="L489" s="66">
        <f t="shared" si="52"/>
        <v>0</v>
      </c>
      <c r="M489" s="55">
        <f>'8'!M489</f>
        <v>21</v>
      </c>
      <c r="N489" s="66">
        <f t="shared" si="53"/>
        <v>8.8235294117647065E-2</v>
      </c>
      <c r="O489" s="55">
        <f>'9'!O489+'9'!P489</f>
        <v>0</v>
      </c>
      <c r="P489" s="66">
        <f t="shared" si="54"/>
        <v>0</v>
      </c>
      <c r="Q489" s="55">
        <f t="shared" si="55"/>
        <v>49</v>
      </c>
      <c r="R489" s="66">
        <f t="shared" si="56"/>
        <v>0.20588235294117646</v>
      </c>
    </row>
    <row r="490" spans="1:18" s="4" customFormat="1" ht="11.25" x14ac:dyDescent="0.2">
      <c r="A490" s="72" t="s">
        <v>514</v>
      </c>
      <c r="B490" s="95" t="s">
        <v>554</v>
      </c>
      <c r="C490" s="175">
        <v>2.5333333333333332</v>
      </c>
      <c r="D490" s="90">
        <f>'10'!C490</f>
        <v>1394</v>
      </c>
      <c r="E490" s="90">
        <f>'10'!D490</f>
        <v>962</v>
      </c>
      <c r="F490" s="90">
        <f>'10'!E490</f>
        <v>2356</v>
      </c>
      <c r="G490" s="55">
        <f>'5'!M490</f>
        <v>266</v>
      </c>
      <c r="H490" s="66">
        <f t="shared" si="50"/>
        <v>0.11290322580645161</v>
      </c>
      <c r="I490" s="55">
        <f>'6'!H490</f>
        <v>84</v>
      </c>
      <c r="J490" s="66">
        <f t="shared" si="51"/>
        <v>3.5653650254668934E-2</v>
      </c>
      <c r="K490" s="16">
        <f>'7'!F490</f>
        <v>0</v>
      </c>
      <c r="L490" s="66">
        <f t="shared" si="52"/>
        <v>0</v>
      </c>
      <c r="M490" s="55">
        <f>'8'!M490</f>
        <v>303</v>
      </c>
      <c r="N490" s="66">
        <f t="shared" si="53"/>
        <v>0.12860780984719863</v>
      </c>
      <c r="O490" s="55">
        <f>'9'!O490+'9'!P490</f>
        <v>504</v>
      </c>
      <c r="P490" s="66">
        <f t="shared" si="54"/>
        <v>0.21392190152801357</v>
      </c>
      <c r="Q490" s="55">
        <f t="shared" si="55"/>
        <v>1157</v>
      </c>
      <c r="R490" s="66">
        <f t="shared" si="56"/>
        <v>0.49108658743633277</v>
      </c>
    </row>
    <row r="491" spans="1:18" s="4" customFormat="1" ht="11.25" x14ac:dyDescent="0.2">
      <c r="A491" s="72" t="s">
        <v>515</v>
      </c>
      <c r="B491" s="95" t="s">
        <v>548</v>
      </c>
      <c r="C491" s="175">
        <v>2.7333333333333334</v>
      </c>
      <c r="D491" s="90">
        <f>'10'!C491</f>
        <v>321</v>
      </c>
      <c r="E491" s="90">
        <f>'10'!D491</f>
        <v>239</v>
      </c>
      <c r="F491" s="90">
        <f>'10'!E491</f>
        <v>560</v>
      </c>
      <c r="G491" s="55">
        <f>'5'!M491</f>
        <v>20</v>
      </c>
      <c r="H491" s="66">
        <f t="shared" si="50"/>
        <v>3.5714285714285712E-2</v>
      </c>
      <c r="I491" s="55">
        <f>'6'!H491</f>
        <v>0</v>
      </c>
      <c r="J491" s="66">
        <f t="shared" si="51"/>
        <v>0</v>
      </c>
      <c r="K491" s="16">
        <f>'7'!F491</f>
        <v>0</v>
      </c>
      <c r="L491" s="66">
        <f t="shared" si="52"/>
        <v>0</v>
      </c>
      <c r="M491" s="55">
        <f>'8'!M491</f>
        <v>46</v>
      </c>
      <c r="N491" s="66">
        <f t="shared" si="53"/>
        <v>8.2142857142857142E-2</v>
      </c>
      <c r="O491" s="55">
        <f>'9'!O491+'9'!P491</f>
        <v>0</v>
      </c>
      <c r="P491" s="66">
        <f t="shared" si="54"/>
        <v>0</v>
      </c>
      <c r="Q491" s="55">
        <f t="shared" si="55"/>
        <v>66</v>
      </c>
      <c r="R491" s="66">
        <f t="shared" si="56"/>
        <v>0.11785714285714285</v>
      </c>
    </row>
    <row r="492" spans="1:18" s="4" customFormat="1" ht="11.25" x14ac:dyDescent="0.2">
      <c r="A492" s="71" t="s">
        <v>516</v>
      </c>
      <c r="B492" s="98" t="s">
        <v>539</v>
      </c>
      <c r="C492" s="177">
        <v>2.2000000000000002</v>
      </c>
      <c r="D492" s="90">
        <f>'10'!C492</f>
        <v>377</v>
      </c>
      <c r="E492" s="90">
        <f>'10'!D492</f>
        <v>345</v>
      </c>
      <c r="F492" s="90">
        <f>'10'!E492</f>
        <v>722</v>
      </c>
      <c r="G492" s="55">
        <f>'5'!M492</f>
        <v>0</v>
      </c>
      <c r="H492" s="66">
        <f t="shared" si="50"/>
        <v>0</v>
      </c>
      <c r="I492" s="55">
        <f>'6'!H492</f>
        <v>0</v>
      </c>
      <c r="J492" s="66">
        <f t="shared" si="51"/>
        <v>0</v>
      </c>
      <c r="K492" s="16">
        <f>'7'!F492</f>
        <v>0</v>
      </c>
      <c r="L492" s="66">
        <f t="shared" si="52"/>
        <v>0</v>
      </c>
      <c r="M492" s="55">
        <f>'8'!M492</f>
        <v>132</v>
      </c>
      <c r="N492" s="66">
        <f t="shared" si="53"/>
        <v>0.18282548476454294</v>
      </c>
      <c r="O492" s="55">
        <f>'9'!O492+'9'!P492</f>
        <v>63</v>
      </c>
      <c r="P492" s="66">
        <f t="shared" si="54"/>
        <v>8.7257617728531855E-2</v>
      </c>
      <c r="Q492" s="55">
        <f t="shared" si="55"/>
        <v>195</v>
      </c>
      <c r="R492" s="66">
        <f t="shared" si="56"/>
        <v>0.27008310249307477</v>
      </c>
    </row>
    <row r="493" spans="1:18" s="4" customFormat="1" ht="11.25" x14ac:dyDescent="0.2">
      <c r="A493" s="72" t="s">
        <v>517</v>
      </c>
      <c r="B493" s="95" t="s">
        <v>551</v>
      </c>
      <c r="C493" s="175">
        <v>2.8</v>
      </c>
      <c r="D493" s="90">
        <f>'10'!C493</f>
        <v>1144</v>
      </c>
      <c r="E493" s="90">
        <f>'10'!D493</f>
        <v>917</v>
      </c>
      <c r="F493" s="90">
        <f>'10'!E493</f>
        <v>2061</v>
      </c>
      <c r="G493" s="55">
        <f>'5'!M493</f>
        <v>0</v>
      </c>
      <c r="H493" s="66">
        <f t="shared" si="50"/>
        <v>0</v>
      </c>
      <c r="I493" s="55">
        <f>'6'!H493</f>
        <v>0</v>
      </c>
      <c r="J493" s="66">
        <f t="shared" si="51"/>
        <v>0</v>
      </c>
      <c r="K493" s="16">
        <f>'7'!F493</f>
        <v>0</v>
      </c>
      <c r="L493" s="66">
        <f t="shared" si="52"/>
        <v>0</v>
      </c>
      <c r="M493" s="55">
        <f>'8'!M493</f>
        <v>296</v>
      </c>
      <c r="N493" s="66">
        <f t="shared" si="53"/>
        <v>0.14361960213488598</v>
      </c>
      <c r="O493" s="55">
        <f>'9'!O493+'9'!P493</f>
        <v>479</v>
      </c>
      <c r="P493" s="66">
        <f t="shared" si="54"/>
        <v>0.2324114507520621</v>
      </c>
      <c r="Q493" s="55">
        <f t="shared" si="55"/>
        <v>775</v>
      </c>
      <c r="R493" s="66">
        <f t="shared" si="56"/>
        <v>0.3760310528869481</v>
      </c>
    </row>
    <row r="494" spans="1:18" s="4" customFormat="1" ht="11.25" x14ac:dyDescent="0.2">
      <c r="A494" s="71" t="s">
        <v>518</v>
      </c>
      <c r="B494" s="98" t="s">
        <v>574</v>
      </c>
      <c r="C494" s="177">
        <v>1.9333333333333333</v>
      </c>
      <c r="D494" s="90">
        <f>'10'!C494</f>
        <v>337</v>
      </c>
      <c r="E494" s="90">
        <f>'10'!D494</f>
        <v>116</v>
      </c>
      <c r="F494" s="90">
        <f>'10'!E494</f>
        <v>453</v>
      </c>
      <c r="G494" s="55">
        <f>'5'!M494</f>
        <v>17</v>
      </c>
      <c r="H494" s="66">
        <f t="shared" si="50"/>
        <v>3.7527593818984545E-2</v>
      </c>
      <c r="I494" s="55">
        <f>'6'!H494</f>
        <v>0</v>
      </c>
      <c r="J494" s="66">
        <f t="shared" si="51"/>
        <v>0</v>
      </c>
      <c r="K494" s="16">
        <f>'7'!F494</f>
        <v>84</v>
      </c>
      <c r="L494" s="66">
        <f t="shared" si="52"/>
        <v>0.18543046357615894</v>
      </c>
      <c r="M494" s="55">
        <f>'8'!M494</f>
        <v>72</v>
      </c>
      <c r="N494" s="66">
        <f t="shared" si="53"/>
        <v>0.15894039735099338</v>
      </c>
      <c r="O494" s="55">
        <f>'9'!O494+'9'!P494</f>
        <v>28</v>
      </c>
      <c r="P494" s="66">
        <f t="shared" si="54"/>
        <v>6.1810154525386317E-2</v>
      </c>
      <c r="Q494" s="55">
        <f t="shared" si="55"/>
        <v>201</v>
      </c>
      <c r="R494" s="66">
        <f t="shared" si="56"/>
        <v>0.44370860927152317</v>
      </c>
    </row>
    <row r="495" spans="1:18" s="4" customFormat="1" ht="11.25" x14ac:dyDescent="0.2">
      <c r="A495" s="69" t="s">
        <v>519</v>
      </c>
      <c r="B495" s="96" t="s">
        <v>549</v>
      </c>
      <c r="C495" s="176">
        <v>1.2666666666666666</v>
      </c>
      <c r="D495" s="90">
        <f>'10'!C495</f>
        <v>871</v>
      </c>
      <c r="E495" s="90">
        <f>'10'!D495</f>
        <v>711</v>
      </c>
      <c r="F495" s="90">
        <f>'10'!E495</f>
        <v>1582</v>
      </c>
      <c r="G495" s="55">
        <f>'5'!M495</f>
        <v>20</v>
      </c>
      <c r="H495" s="66">
        <f t="shared" si="50"/>
        <v>1.2642225031605562E-2</v>
      </c>
      <c r="I495" s="55">
        <f>'6'!H495</f>
        <v>10</v>
      </c>
      <c r="J495" s="66">
        <f t="shared" si="51"/>
        <v>6.321112515802781E-3</v>
      </c>
      <c r="K495" s="16">
        <f>'7'!F495</f>
        <v>0</v>
      </c>
      <c r="L495" s="66">
        <f t="shared" si="52"/>
        <v>0</v>
      </c>
      <c r="M495" s="55">
        <f>'8'!M495</f>
        <v>228</v>
      </c>
      <c r="N495" s="66">
        <f t="shared" si="53"/>
        <v>0.14412136536030343</v>
      </c>
      <c r="O495" s="55">
        <f>'9'!O495+'9'!P495</f>
        <v>396</v>
      </c>
      <c r="P495" s="66">
        <f t="shared" si="54"/>
        <v>0.25031605562579012</v>
      </c>
      <c r="Q495" s="55">
        <f t="shared" si="55"/>
        <v>654</v>
      </c>
      <c r="R495" s="66">
        <f t="shared" si="56"/>
        <v>0.41340075853350189</v>
      </c>
    </row>
    <row r="496" spans="1:18" s="4" customFormat="1" ht="11.25" x14ac:dyDescent="0.2">
      <c r="A496" s="71" t="s">
        <v>520</v>
      </c>
      <c r="B496" s="98" t="s">
        <v>538</v>
      </c>
      <c r="C496" s="177">
        <v>2</v>
      </c>
      <c r="D496" s="90">
        <f>'10'!C496</f>
        <v>1547</v>
      </c>
      <c r="E496" s="90">
        <f>'10'!D496</f>
        <v>1127</v>
      </c>
      <c r="F496" s="90">
        <f>'10'!E496</f>
        <v>2674</v>
      </c>
      <c r="G496" s="55">
        <f>'5'!M496</f>
        <v>234</v>
      </c>
      <c r="H496" s="66">
        <f t="shared" si="50"/>
        <v>8.7509349289454003E-2</v>
      </c>
      <c r="I496" s="55">
        <f>'6'!H496</f>
        <v>36</v>
      </c>
      <c r="J496" s="66">
        <f t="shared" si="51"/>
        <v>1.3462976813762155E-2</v>
      </c>
      <c r="K496" s="16">
        <f>'7'!F496</f>
        <v>18</v>
      </c>
      <c r="L496" s="66">
        <f t="shared" si="52"/>
        <v>6.7314884068810773E-3</v>
      </c>
      <c r="M496" s="55">
        <f>'8'!M496</f>
        <v>381</v>
      </c>
      <c r="N496" s="66">
        <f t="shared" si="53"/>
        <v>0.1424831712789828</v>
      </c>
      <c r="O496" s="55">
        <f>'9'!O496+'9'!P496</f>
        <v>548</v>
      </c>
      <c r="P496" s="66">
        <f t="shared" si="54"/>
        <v>0.20493642483171279</v>
      </c>
      <c r="Q496" s="55">
        <f t="shared" si="55"/>
        <v>1217</v>
      </c>
      <c r="R496" s="66">
        <f t="shared" si="56"/>
        <v>0.45512341062079281</v>
      </c>
    </row>
    <row r="497" spans="1:18" s="4" customFormat="1" ht="11.25" x14ac:dyDescent="0.2">
      <c r="A497" s="72" t="s">
        <v>521</v>
      </c>
      <c r="B497" s="95" t="s">
        <v>567</v>
      </c>
      <c r="C497" s="175">
        <v>2.7333333333333334</v>
      </c>
      <c r="D497" s="90">
        <f>'10'!C497</f>
        <v>313</v>
      </c>
      <c r="E497" s="90">
        <f>'10'!D497</f>
        <v>254</v>
      </c>
      <c r="F497" s="90">
        <f>'10'!E497</f>
        <v>567</v>
      </c>
      <c r="G497" s="55">
        <f>'5'!M497</f>
        <v>37</v>
      </c>
      <c r="H497" s="66">
        <f t="shared" si="50"/>
        <v>6.5255731922398585E-2</v>
      </c>
      <c r="I497" s="55">
        <f>'6'!H497</f>
        <v>107</v>
      </c>
      <c r="J497" s="66">
        <f t="shared" si="51"/>
        <v>0.18871252204585537</v>
      </c>
      <c r="K497" s="16">
        <f>'7'!F497</f>
        <v>0</v>
      </c>
      <c r="L497" s="66">
        <f t="shared" si="52"/>
        <v>0</v>
      </c>
      <c r="M497" s="55">
        <f>'8'!M497</f>
        <v>68</v>
      </c>
      <c r="N497" s="66">
        <f t="shared" si="53"/>
        <v>0.11992945326278659</v>
      </c>
      <c r="O497" s="55">
        <f>'9'!O497+'9'!P497</f>
        <v>71</v>
      </c>
      <c r="P497" s="66">
        <f t="shared" si="54"/>
        <v>0.12522045855379188</v>
      </c>
      <c r="Q497" s="55">
        <f t="shared" si="55"/>
        <v>283</v>
      </c>
      <c r="R497" s="66">
        <f t="shared" si="56"/>
        <v>0.49911816578483242</v>
      </c>
    </row>
    <row r="498" spans="1:18" s="4" customFormat="1" ht="11.25" x14ac:dyDescent="0.2">
      <c r="A498" s="70" t="s">
        <v>522</v>
      </c>
      <c r="B498" s="97" t="s">
        <v>544</v>
      </c>
      <c r="C498" s="178">
        <v>3.3333333333333335</v>
      </c>
      <c r="D498" s="90">
        <f>'10'!C498</f>
        <v>443</v>
      </c>
      <c r="E498" s="90">
        <f>'10'!D498</f>
        <v>370</v>
      </c>
      <c r="F498" s="90">
        <f>'10'!E498</f>
        <v>813</v>
      </c>
      <c r="G498" s="55">
        <f>'5'!M498</f>
        <v>39</v>
      </c>
      <c r="H498" s="66">
        <f t="shared" si="50"/>
        <v>4.797047970479705E-2</v>
      </c>
      <c r="I498" s="55">
        <f>'6'!H498</f>
        <v>0</v>
      </c>
      <c r="J498" s="66">
        <f t="shared" si="51"/>
        <v>0</v>
      </c>
      <c r="K498" s="16">
        <f>'7'!F498</f>
        <v>0</v>
      </c>
      <c r="L498" s="66">
        <f t="shared" si="52"/>
        <v>0</v>
      </c>
      <c r="M498" s="55">
        <f>'8'!M498</f>
        <v>92</v>
      </c>
      <c r="N498" s="66">
        <f t="shared" si="53"/>
        <v>0.11316113161131611</v>
      </c>
      <c r="O498" s="55">
        <f>'9'!O498+'9'!P498</f>
        <v>108</v>
      </c>
      <c r="P498" s="66">
        <f t="shared" si="54"/>
        <v>0.13284132841328414</v>
      </c>
      <c r="Q498" s="55">
        <f t="shared" si="55"/>
        <v>239</v>
      </c>
      <c r="R498" s="66">
        <f t="shared" si="56"/>
        <v>0.29397293972939731</v>
      </c>
    </row>
    <row r="499" spans="1:18" s="4" customFormat="1" ht="11.25" x14ac:dyDescent="0.2">
      <c r="A499" s="70" t="s">
        <v>523</v>
      </c>
      <c r="B499" s="97" t="s">
        <v>544</v>
      </c>
      <c r="C499" s="178">
        <v>3.3333333333333335</v>
      </c>
      <c r="D499" s="90">
        <f>'10'!C499</f>
        <v>1361</v>
      </c>
      <c r="E499" s="90">
        <f>'10'!D499</f>
        <v>1014</v>
      </c>
      <c r="F499" s="90">
        <f>'10'!E499</f>
        <v>2375</v>
      </c>
      <c r="G499" s="55">
        <f>'5'!M499</f>
        <v>166</v>
      </c>
      <c r="H499" s="66">
        <f t="shared" si="50"/>
        <v>6.989473684210526E-2</v>
      </c>
      <c r="I499" s="55">
        <f>'6'!H499</f>
        <v>66</v>
      </c>
      <c r="J499" s="66">
        <f t="shared" si="51"/>
        <v>2.7789473684210527E-2</v>
      </c>
      <c r="K499" s="16">
        <f>'7'!F499</f>
        <v>0</v>
      </c>
      <c r="L499" s="66">
        <f t="shared" si="52"/>
        <v>0</v>
      </c>
      <c r="M499" s="55">
        <f>'8'!M499</f>
        <v>272</v>
      </c>
      <c r="N499" s="66">
        <f t="shared" si="53"/>
        <v>0.11452631578947368</v>
      </c>
      <c r="O499" s="55">
        <f>'9'!O499+'9'!P499</f>
        <v>279</v>
      </c>
      <c r="P499" s="66">
        <f t="shared" si="54"/>
        <v>0.11747368421052631</v>
      </c>
      <c r="Q499" s="55">
        <f t="shared" si="55"/>
        <v>783</v>
      </c>
      <c r="R499" s="66">
        <f t="shared" si="56"/>
        <v>0.3296842105263158</v>
      </c>
    </row>
    <row r="500" spans="1:18" s="4" customFormat="1" ht="11.25" x14ac:dyDescent="0.2">
      <c r="A500" s="72" t="s">
        <v>524</v>
      </c>
      <c r="B500" s="95" t="s">
        <v>551</v>
      </c>
      <c r="C500" s="175">
        <v>2.8</v>
      </c>
      <c r="D500" s="90">
        <f>'10'!C500</f>
        <v>344</v>
      </c>
      <c r="E500" s="90">
        <f>'10'!D500</f>
        <v>352</v>
      </c>
      <c r="F500" s="90">
        <f>'10'!E500</f>
        <v>696</v>
      </c>
      <c r="G500" s="55">
        <f>'5'!M500</f>
        <v>34</v>
      </c>
      <c r="H500" s="66">
        <f t="shared" si="50"/>
        <v>4.8850574712643681E-2</v>
      </c>
      <c r="I500" s="55">
        <f>'6'!H500</f>
        <v>0</v>
      </c>
      <c r="J500" s="66">
        <f t="shared" si="51"/>
        <v>0</v>
      </c>
      <c r="K500" s="16">
        <f>'7'!F500</f>
        <v>0</v>
      </c>
      <c r="L500" s="66">
        <f t="shared" si="52"/>
        <v>0</v>
      </c>
      <c r="M500" s="55">
        <f>'8'!M500</f>
        <v>114</v>
      </c>
      <c r="N500" s="66">
        <f t="shared" si="53"/>
        <v>0.16379310344827586</v>
      </c>
      <c r="O500" s="55">
        <f>'9'!O500+'9'!P500</f>
        <v>30</v>
      </c>
      <c r="P500" s="66">
        <f t="shared" si="54"/>
        <v>4.3103448275862072E-2</v>
      </c>
      <c r="Q500" s="55">
        <f t="shared" si="55"/>
        <v>178</v>
      </c>
      <c r="R500" s="66">
        <f t="shared" si="56"/>
        <v>0.2557471264367816</v>
      </c>
    </row>
    <row r="501" spans="1:18" s="4" customFormat="1" ht="11.25" x14ac:dyDescent="0.2">
      <c r="A501" s="71" t="s">
        <v>525</v>
      </c>
      <c r="B501" s="98" t="s">
        <v>555</v>
      </c>
      <c r="C501" s="177">
        <v>2.4</v>
      </c>
      <c r="D501" s="90">
        <f>'10'!C501</f>
        <v>1901</v>
      </c>
      <c r="E501" s="90">
        <f>'10'!D501</f>
        <v>1499</v>
      </c>
      <c r="F501" s="90">
        <f>'10'!E501</f>
        <v>3400</v>
      </c>
      <c r="G501" s="55">
        <f>'5'!M501</f>
        <v>369</v>
      </c>
      <c r="H501" s="66">
        <f t="shared" si="50"/>
        <v>0.10852941176470589</v>
      </c>
      <c r="I501" s="55">
        <f>'6'!H501</f>
        <v>331</v>
      </c>
      <c r="J501" s="66">
        <f t="shared" si="51"/>
        <v>9.7352941176470587E-2</v>
      </c>
      <c r="K501" s="16">
        <f>'7'!F501</f>
        <v>0</v>
      </c>
      <c r="L501" s="66">
        <f t="shared" si="52"/>
        <v>0</v>
      </c>
      <c r="M501" s="55">
        <f>'8'!M501</f>
        <v>557</v>
      </c>
      <c r="N501" s="66">
        <f t="shared" si="53"/>
        <v>0.1638235294117647</v>
      </c>
      <c r="O501" s="55">
        <f>'9'!O501+'9'!P501</f>
        <v>417</v>
      </c>
      <c r="P501" s="66">
        <f t="shared" si="54"/>
        <v>0.12264705882352941</v>
      </c>
      <c r="Q501" s="55">
        <f t="shared" si="55"/>
        <v>1674</v>
      </c>
      <c r="R501" s="66">
        <f t="shared" si="56"/>
        <v>0.4923529411764706</v>
      </c>
    </row>
    <row r="502" spans="1:18" s="4" customFormat="1" ht="11.25" x14ac:dyDescent="0.2">
      <c r="A502" s="71" t="s">
        <v>526</v>
      </c>
      <c r="B502" s="98" t="s">
        <v>555</v>
      </c>
      <c r="C502" s="177">
        <v>2.4</v>
      </c>
      <c r="D502" s="90">
        <f>'10'!C502</f>
        <v>575</v>
      </c>
      <c r="E502" s="90">
        <f>'10'!D502</f>
        <v>428</v>
      </c>
      <c r="F502" s="90">
        <f>'10'!E502</f>
        <v>1003</v>
      </c>
      <c r="G502" s="55">
        <f>'5'!M502</f>
        <v>18</v>
      </c>
      <c r="H502" s="66">
        <f t="shared" si="50"/>
        <v>1.794616151545364E-2</v>
      </c>
      <c r="I502" s="55">
        <f>'6'!H502</f>
        <v>38</v>
      </c>
      <c r="J502" s="66">
        <f t="shared" si="51"/>
        <v>3.7886340977068791E-2</v>
      </c>
      <c r="K502" s="16">
        <f>'7'!F502</f>
        <v>3</v>
      </c>
      <c r="L502" s="66">
        <f t="shared" si="52"/>
        <v>2.9910269192422734E-3</v>
      </c>
      <c r="M502" s="55">
        <f>'8'!M502</f>
        <v>122</v>
      </c>
      <c r="N502" s="66">
        <f t="shared" si="53"/>
        <v>0.12163509471585245</v>
      </c>
      <c r="O502" s="55">
        <f>'9'!O502+'9'!P502</f>
        <v>223</v>
      </c>
      <c r="P502" s="66">
        <f t="shared" si="54"/>
        <v>0.22233300099700898</v>
      </c>
      <c r="Q502" s="55">
        <f t="shared" si="55"/>
        <v>404</v>
      </c>
      <c r="R502" s="66">
        <f t="shared" si="56"/>
        <v>0.40279162512462613</v>
      </c>
    </row>
    <row r="503" spans="1:18" s="4" customFormat="1" ht="11.25" x14ac:dyDescent="0.2">
      <c r="A503" s="69" t="s">
        <v>527</v>
      </c>
      <c r="B503" s="96" t="s">
        <v>571</v>
      </c>
      <c r="C503" s="176">
        <v>1.4666666666666666</v>
      </c>
      <c r="D503" s="90">
        <f>'10'!C503</f>
        <v>308</v>
      </c>
      <c r="E503" s="90">
        <f>'10'!D503</f>
        <v>259</v>
      </c>
      <c r="F503" s="90">
        <f>'10'!E503</f>
        <v>567</v>
      </c>
      <c r="G503" s="55">
        <f>'5'!M503</f>
        <v>0</v>
      </c>
      <c r="H503" s="66">
        <f t="shared" si="50"/>
        <v>0</v>
      </c>
      <c r="I503" s="55">
        <f>'6'!H503</f>
        <v>20</v>
      </c>
      <c r="J503" s="66">
        <f t="shared" si="51"/>
        <v>3.5273368606701938E-2</v>
      </c>
      <c r="K503" s="16">
        <f>'7'!F503</f>
        <v>0</v>
      </c>
      <c r="L503" s="66">
        <f t="shared" si="52"/>
        <v>0</v>
      </c>
      <c r="M503" s="55">
        <f>'8'!M503</f>
        <v>103</v>
      </c>
      <c r="N503" s="66">
        <f t="shared" si="53"/>
        <v>0.18165784832451498</v>
      </c>
      <c r="O503" s="55">
        <f>'9'!O503+'9'!P503</f>
        <v>14</v>
      </c>
      <c r="P503" s="66">
        <f t="shared" si="54"/>
        <v>2.4691358024691357E-2</v>
      </c>
      <c r="Q503" s="55">
        <f t="shared" si="55"/>
        <v>137</v>
      </c>
      <c r="R503" s="66">
        <f t="shared" si="56"/>
        <v>0.24162257495590828</v>
      </c>
    </row>
    <row r="504" spans="1:18" s="4" customFormat="1" x14ac:dyDescent="0.2">
      <c r="A504" s="183" t="s">
        <v>528</v>
      </c>
      <c r="B504" s="184"/>
      <c r="C504" s="185"/>
      <c r="D504" s="91">
        <f>'10'!C504</f>
        <v>419263</v>
      </c>
      <c r="E504" s="91">
        <f>'10'!D504</f>
        <v>295074</v>
      </c>
      <c r="F504" s="91">
        <f>'10'!E504</f>
        <v>714337</v>
      </c>
      <c r="G504" s="91">
        <f>SUM(G4:G503)</f>
        <v>35664</v>
      </c>
      <c r="H504" s="67">
        <f>G504/F504</f>
        <v>4.9926015312100593E-2</v>
      </c>
      <c r="I504" s="91">
        <f>SUM(I4:I503)</f>
        <v>18315</v>
      </c>
      <c r="J504" s="67">
        <f>I504/F504</f>
        <v>2.5639159108376018E-2</v>
      </c>
      <c r="K504" s="91">
        <f>SUM(K4:K503)</f>
        <v>8445</v>
      </c>
      <c r="L504" s="67">
        <f>K504/F504</f>
        <v>1.1822151169546026E-2</v>
      </c>
      <c r="M504" s="91">
        <f>SUM(M4:M503)</f>
        <v>96075</v>
      </c>
      <c r="N504" s="67">
        <f>M504/F504</f>
        <v>0.13449534323435577</v>
      </c>
      <c r="O504" s="56">
        <f>SUM(O4:O503)</f>
        <v>102952</v>
      </c>
      <c r="P504" s="67">
        <f>O504/F504</f>
        <v>0.14412245200794582</v>
      </c>
      <c r="Q504" s="56">
        <f>SUM(G504,I504,K504,M504,O504)</f>
        <v>261451</v>
      </c>
      <c r="R504" s="67">
        <f t="shared" ref="R504" si="57">Q504/F504</f>
        <v>0.36600512083232423</v>
      </c>
    </row>
    <row r="505" spans="1:18" s="149" customFormat="1" x14ac:dyDescent="0.25">
      <c r="A505" s="140" t="str">
        <f>'10'!A505</f>
        <v>* 2012-2016 American Community Survey</v>
      </c>
      <c r="D505" s="156"/>
      <c r="E505" s="156"/>
      <c r="F505" s="156"/>
      <c r="G505" s="148"/>
      <c r="I505" s="148"/>
      <c r="K505" s="148"/>
      <c r="M505" s="148"/>
      <c r="O505" s="147"/>
      <c r="Q505" s="148"/>
    </row>
    <row r="506" spans="1:18" s="149" customFormat="1" x14ac:dyDescent="0.25">
      <c r="A506" s="140" t="s">
        <v>652</v>
      </c>
      <c r="D506" s="156"/>
      <c r="E506" s="156"/>
      <c r="F506" s="156"/>
      <c r="G506" s="148"/>
      <c r="I506" s="148"/>
      <c r="K506" s="148"/>
      <c r="M506" s="148"/>
      <c r="O506" s="147"/>
      <c r="Q506" s="148"/>
    </row>
  </sheetData>
  <autoFilter ref="A3:S506" xr:uid="{00000000-0009-0000-0000-000001000000}"/>
  <mergeCells count="4">
    <mergeCell ref="A1:XFD1"/>
    <mergeCell ref="A504:C504"/>
    <mergeCell ref="A2:F2"/>
    <mergeCell ref="G2:R2"/>
  </mergeCells>
  <pageMargins left="0.3" right="0.3" top="0.4" bottom="0.5" header="0.3" footer="0.3"/>
  <pageSetup orientation="landscape" r:id="rId1"/>
  <headerFooter>
    <oddFooter>&amp;L&amp;"Arial,Regular"&amp;8Prepared by:  Office of Child Development and Early Learning&amp;C&amp;P&amp;R&amp;"Arial,Regular"&amp;8Updated 11/1/2011</oddFooter>
  </headerFooter>
  <ignoredErrors>
    <ignoredError sqref="H504 J50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14999847407452621"/>
  </sheetPr>
  <dimension ref="A1:J505"/>
  <sheetViews>
    <sheetView workbookViewId="0">
      <pane ySplit="3" topLeftCell="A4" activePane="bottomLeft" state="frozen"/>
      <selection pane="bottomLeft" sqref="A1:I1"/>
    </sheetView>
  </sheetViews>
  <sheetFormatPr defaultRowHeight="15" x14ac:dyDescent="0.25"/>
  <cols>
    <col min="1" max="1" width="26.7109375" bestFit="1" customWidth="1"/>
    <col min="2" max="2" width="13.28515625" style="99" bestFit="1" customWidth="1"/>
    <col min="3" max="4" width="8.85546875" bestFit="1" customWidth="1"/>
    <col min="5" max="5" width="8" bestFit="1" customWidth="1"/>
    <col min="6" max="6" width="14" bestFit="1" customWidth="1"/>
    <col min="7" max="7" width="15.140625" bestFit="1" customWidth="1"/>
    <col min="8" max="8" width="14.7109375" bestFit="1" customWidth="1"/>
    <col min="9" max="9" width="12.140625" bestFit="1" customWidth="1"/>
    <col min="10" max="10" width="14.42578125" bestFit="1" customWidth="1"/>
  </cols>
  <sheetData>
    <row r="1" spans="1:10" x14ac:dyDescent="0.25">
      <c r="A1" s="187" t="str">
        <f>'Table of Contents'!B6&amp;": "&amp;'Table of Contents'!C6</f>
        <v>Tab 2: Early Childhood Education Programs - Infants and Toddlers Served</v>
      </c>
      <c r="B1" s="187"/>
      <c r="C1" s="187"/>
      <c r="D1" s="187"/>
      <c r="E1" s="187"/>
      <c r="F1" s="187"/>
      <c r="G1" s="187"/>
      <c r="H1" s="187"/>
      <c r="I1" s="187"/>
    </row>
    <row r="2" spans="1:10" x14ac:dyDescent="0.25">
      <c r="A2" s="188" t="str">
        <f>'3'!A2:E2</f>
        <v>2016-17</v>
      </c>
      <c r="B2" s="188"/>
      <c r="C2" s="188"/>
      <c r="D2" s="188"/>
      <c r="E2" s="189"/>
      <c r="F2" s="190"/>
      <c r="G2" s="186"/>
      <c r="H2" s="186"/>
      <c r="I2" s="186"/>
      <c r="J2" s="191"/>
    </row>
    <row r="3" spans="1:10" ht="48" x14ac:dyDescent="0.25">
      <c r="A3" s="35" t="str">
        <f>'1'!A3</f>
        <v>School District</v>
      </c>
      <c r="B3" s="36" t="str">
        <f>'1'!B3</f>
        <v>County</v>
      </c>
      <c r="C3" s="37" t="str">
        <f>'1'!D3</f>
        <v># of Children Ages 0-2*</v>
      </c>
      <c r="D3" s="37" t="str">
        <f>'1'!E3</f>
        <v># of Children Ages 3-4*</v>
      </c>
      <c r="E3" s="37" t="str">
        <f>'1'!F3</f>
        <v># of Children Under 5*</v>
      </c>
      <c r="F3" s="132" t="s">
        <v>635</v>
      </c>
      <c r="G3" s="133" t="s">
        <v>617</v>
      </c>
      <c r="H3" s="134" t="s">
        <v>618</v>
      </c>
      <c r="I3" s="37" t="s">
        <v>559</v>
      </c>
      <c r="J3" s="135" t="s">
        <v>619</v>
      </c>
    </row>
    <row r="4" spans="1:10" x14ac:dyDescent="0.25">
      <c r="A4" s="9" t="str">
        <f>'10'!A4</f>
        <v>Abington Heights SD</v>
      </c>
      <c r="B4" s="10" t="str">
        <f>'10'!B4</f>
        <v>Lackawanna</v>
      </c>
      <c r="C4" s="90">
        <f>'10'!C4</f>
        <v>625</v>
      </c>
      <c r="D4" s="90">
        <f>'10'!D4</f>
        <v>495</v>
      </c>
      <c r="E4" s="90">
        <f>'10'!E4</f>
        <v>1120</v>
      </c>
      <c r="F4" s="11">
        <f>'5'!I4</f>
        <v>0</v>
      </c>
      <c r="G4" s="11">
        <f>'8'!I4</f>
        <v>55</v>
      </c>
      <c r="H4" s="11">
        <f>'9'!O4</f>
        <v>48</v>
      </c>
      <c r="I4" s="11">
        <f t="shared" ref="I4" si="0">SUM(F4:H4)</f>
        <v>103</v>
      </c>
      <c r="J4" s="42">
        <f t="shared" ref="J4" si="1">I4/C4</f>
        <v>0.1648</v>
      </c>
    </row>
    <row r="5" spans="1:10" x14ac:dyDescent="0.25">
      <c r="A5" s="9" t="str">
        <f>'10'!A5</f>
        <v>Abington SD</v>
      </c>
      <c r="B5" s="10" t="str">
        <f>'10'!B5</f>
        <v>Montgomery</v>
      </c>
      <c r="C5" s="90">
        <f>'10'!C5</f>
        <v>2106</v>
      </c>
      <c r="D5" s="90">
        <f>'10'!D5</f>
        <v>1445</v>
      </c>
      <c r="E5" s="90">
        <f>'10'!E5</f>
        <v>3551</v>
      </c>
      <c r="F5" s="11">
        <f>'5'!I5</f>
        <v>0</v>
      </c>
      <c r="G5" s="11">
        <f>'8'!I5</f>
        <v>187</v>
      </c>
      <c r="H5" s="11">
        <f>'9'!O5</f>
        <v>245</v>
      </c>
      <c r="I5" s="11">
        <f t="shared" ref="I5:I68" si="2">SUM(F5:H5)</f>
        <v>432</v>
      </c>
      <c r="J5" s="42">
        <f t="shared" ref="J5:J68" si="3">I5/C5</f>
        <v>0.20512820512820512</v>
      </c>
    </row>
    <row r="6" spans="1:10" x14ac:dyDescent="0.25">
      <c r="A6" s="9" t="str">
        <f>'10'!A6</f>
        <v>Albert Gallatin Area SD</v>
      </c>
      <c r="B6" s="10" t="str">
        <f>'10'!B6</f>
        <v>Fayette</v>
      </c>
      <c r="C6" s="90">
        <f>'10'!C6</f>
        <v>710</v>
      </c>
      <c r="D6" s="90">
        <f>'10'!D6</f>
        <v>548</v>
      </c>
      <c r="E6" s="90">
        <f>'10'!E6</f>
        <v>1258</v>
      </c>
      <c r="F6" s="11">
        <f>'5'!I6</f>
        <v>54</v>
      </c>
      <c r="G6" s="11">
        <f>'8'!I6</f>
        <v>92</v>
      </c>
      <c r="H6" s="11">
        <f>'9'!O6</f>
        <v>51</v>
      </c>
      <c r="I6" s="11">
        <f t="shared" si="2"/>
        <v>197</v>
      </c>
      <c r="J6" s="42">
        <f t="shared" si="3"/>
        <v>0.27746478873239439</v>
      </c>
    </row>
    <row r="7" spans="1:10" x14ac:dyDescent="0.25">
      <c r="A7" s="9" t="str">
        <f>'10'!A7</f>
        <v>Aliquippa SD</v>
      </c>
      <c r="B7" s="10" t="str">
        <f>'10'!B7</f>
        <v>Beaver</v>
      </c>
      <c r="C7" s="90">
        <f>'10'!C7</f>
        <v>350</v>
      </c>
      <c r="D7" s="90">
        <f>'10'!D7</f>
        <v>217</v>
      </c>
      <c r="E7" s="90">
        <f>'10'!E7</f>
        <v>567</v>
      </c>
      <c r="F7" s="11">
        <f>'5'!I7</f>
        <v>18</v>
      </c>
      <c r="G7" s="11">
        <f>'8'!I7</f>
        <v>38</v>
      </c>
      <c r="H7" s="11">
        <f>'9'!O7</f>
        <v>33</v>
      </c>
      <c r="I7" s="11">
        <f t="shared" si="2"/>
        <v>89</v>
      </c>
      <c r="J7" s="42">
        <f t="shared" si="3"/>
        <v>0.25428571428571428</v>
      </c>
    </row>
    <row r="8" spans="1:10" x14ac:dyDescent="0.25">
      <c r="A8" s="9" t="str">
        <f>'10'!A8</f>
        <v>Allegheny Valley SD</v>
      </c>
      <c r="B8" s="10" t="str">
        <f>'10'!B8</f>
        <v>Allegheny</v>
      </c>
      <c r="C8" s="90">
        <f>'10'!C8</f>
        <v>304</v>
      </c>
      <c r="D8" s="90">
        <f>'10'!D8</f>
        <v>193</v>
      </c>
      <c r="E8" s="90">
        <f>'10'!E8</f>
        <v>497</v>
      </c>
      <c r="F8" s="11">
        <f>'5'!I8</f>
        <v>2</v>
      </c>
      <c r="G8" s="11">
        <f>'8'!I8</f>
        <v>28</v>
      </c>
      <c r="H8" s="11">
        <f>'9'!O8</f>
        <v>32</v>
      </c>
      <c r="I8" s="11">
        <f t="shared" si="2"/>
        <v>62</v>
      </c>
      <c r="J8" s="42">
        <f t="shared" si="3"/>
        <v>0.20394736842105263</v>
      </c>
    </row>
    <row r="9" spans="1:10" x14ac:dyDescent="0.25">
      <c r="A9" s="9" t="str">
        <f>'10'!A9</f>
        <v>Allegheny-Clarion Valley SD</v>
      </c>
      <c r="B9" s="10" t="str">
        <f>'10'!B9</f>
        <v>Clarion</v>
      </c>
      <c r="C9" s="90">
        <f>'10'!C9</f>
        <v>120</v>
      </c>
      <c r="D9" s="90">
        <f>'10'!D9</f>
        <v>113</v>
      </c>
      <c r="E9" s="90">
        <f>'10'!E9</f>
        <v>233</v>
      </c>
      <c r="F9" s="11">
        <f>'5'!I9</f>
        <v>0</v>
      </c>
      <c r="G9" s="11">
        <f>'8'!I9</f>
        <v>14</v>
      </c>
      <c r="H9" s="11">
        <f>'9'!O9</f>
        <v>0</v>
      </c>
      <c r="I9" s="11">
        <f t="shared" si="2"/>
        <v>14</v>
      </c>
      <c r="J9" s="42">
        <f t="shared" si="3"/>
        <v>0.11666666666666667</v>
      </c>
    </row>
    <row r="10" spans="1:10" x14ac:dyDescent="0.25">
      <c r="A10" s="9" t="str">
        <f>'10'!A10</f>
        <v>Allentown City SD</v>
      </c>
      <c r="B10" s="10" t="str">
        <f>'10'!B10</f>
        <v>Lehigh</v>
      </c>
      <c r="C10" s="90">
        <f>'10'!C10</f>
        <v>5199</v>
      </c>
      <c r="D10" s="90">
        <f>'10'!D10</f>
        <v>3488</v>
      </c>
      <c r="E10" s="90">
        <f>'10'!E10</f>
        <v>8687</v>
      </c>
      <c r="F10" s="11">
        <f>'5'!I10</f>
        <v>176</v>
      </c>
      <c r="G10" s="11">
        <f>'8'!I10</f>
        <v>852</v>
      </c>
      <c r="H10" s="11">
        <f>'9'!O10</f>
        <v>558</v>
      </c>
      <c r="I10" s="11">
        <f t="shared" si="2"/>
        <v>1586</v>
      </c>
      <c r="J10" s="42">
        <f t="shared" si="3"/>
        <v>0.30505866512790919</v>
      </c>
    </row>
    <row r="11" spans="1:10" x14ac:dyDescent="0.25">
      <c r="A11" s="9" t="str">
        <f>'10'!A11</f>
        <v>Altoona Area SD</v>
      </c>
      <c r="B11" s="10" t="str">
        <f>'10'!B11</f>
        <v>Blair</v>
      </c>
      <c r="C11" s="90">
        <f>'10'!C11</f>
        <v>1832</v>
      </c>
      <c r="D11" s="90">
        <f>'10'!D11</f>
        <v>1289</v>
      </c>
      <c r="E11" s="90">
        <f>'10'!E11</f>
        <v>3121</v>
      </c>
      <c r="F11" s="11">
        <f>'5'!I11</f>
        <v>0</v>
      </c>
      <c r="G11" s="11">
        <f>'8'!I11</f>
        <v>244</v>
      </c>
      <c r="H11" s="11">
        <f>'9'!O11</f>
        <v>275</v>
      </c>
      <c r="I11" s="11">
        <f t="shared" si="2"/>
        <v>519</v>
      </c>
      <c r="J11" s="42">
        <f t="shared" si="3"/>
        <v>0.28329694323144106</v>
      </c>
    </row>
    <row r="12" spans="1:10" x14ac:dyDescent="0.25">
      <c r="A12" s="9" t="str">
        <f>'10'!A12</f>
        <v>Ambridge Area SD</v>
      </c>
      <c r="B12" s="10" t="str">
        <f>'10'!B12</f>
        <v>Beaver</v>
      </c>
      <c r="C12" s="90">
        <f>'10'!C12</f>
        <v>641</v>
      </c>
      <c r="D12" s="90">
        <f>'10'!D12</f>
        <v>492</v>
      </c>
      <c r="E12" s="90">
        <f>'10'!E12</f>
        <v>1133</v>
      </c>
      <c r="F12" s="11">
        <f>'5'!I12</f>
        <v>15</v>
      </c>
      <c r="G12" s="11">
        <f>'8'!I12</f>
        <v>95</v>
      </c>
      <c r="H12" s="11">
        <f>'9'!O12</f>
        <v>16</v>
      </c>
      <c r="I12" s="11">
        <f t="shared" si="2"/>
        <v>126</v>
      </c>
      <c r="J12" s="42">
        <f t="shared" si="3"/>
        <v>0.19656786271450857</v>
      </c>
    </row>
    <row r="13" spans="1:10" x14ac:dyDescent="0.25">
      <c r="A13" s="9" t="str">
        <f>'10'!A13</f>
        <v>Annville-Cleona SD</v>
      </c>
      <c r="B13" s="10" t="str">
        <f>'10'!B13</f>
        <v>Lebanon</v>
      </c>
      <c r="C13" s="90">
        <f>'10'!C13</f>
        <v>280</v>
      </c>
      <c r="D13" s="90">
        <f>'10'!D13</f>
        <v>217</v>
      </c>
      <c r="E13" s="90">
        <f>'10'!E13</f>
        <v>497</v>
      </c>
      <c r="F13" s="11">
        <f>'5'!I13</f>
        <v>0</v>
      </c>
      <c r="G13" s="11">
        <f>'8'!I13</f>
        <v>18</v>
      </c>
      <c r="H13" s="11">
        <f>'9'!O13</f>
        <v>61</v>
      </c>
      <c r="I13" s="11">
        <f t="shared" si="2"/>
        <v>79</v>
      </c>
      <c r="J13" s="42">
        <f t="shared" si="3"/>
        <v>0.28214285714285714</v>
      </c>
    </row>
    <row r="14" spans="1:10" x14ac:dyDescent="0.25">
      <c r="A14" s="9" t="str">
        <f>'10'!A14</f>
        <v>Antietam SD</v>
      </c>
      <c r="B14" s="10" t="str">
        <f>'10'!B14</f>
        <v>Berks</v>
      </c>
      <c r="C14" s="90">
        <f>'10'!C14</f>
        <v>363</v>
      </c>
      <c r="D14" s="90">
        <f>'10'!D14</f>
        <v>269</v>
      </c>
      <c r="E14" s="90">
        <f>'10'!E14</f>
        <v>632</v>
      </c>
      <c r="F14" s="11">
        <f>'5'!I14</f>
        <v>0</v>
      </c>
      <c r="G14" s="11">
        <f>'8'!I14</f>
        <v>42</v>
      </c>
      <c r="H14" s="11">
        <f>'9'!O14</f>
        <v>24</v>
      </c>
      <c r="I14" s="11">
        <f t="shared" si="2"/>
        <v>66</v>
      </c>
      <c r="J14" s="42">
        <f t="shared" si="3"/>
        <v>0.18181818181818182</v>
      </c>
    </row>
    <row r="15" spans="1:10" x14ac:dyDescent="0.25">
      <c r="A15" s="9" t="str">
        <f>'10'!A15</f>
        <v>Apollo-Ridge SD</v>
      </c>
      <c r="B15" s="10" t="str">
        <f>'10'!B15</f>
        <v>Armstrong</v>
      </c>
      <c r="C15" s="90">
        <f>'10'!C15</f>
        <v>184</v>
      </c>
      <c r="D15" s="90">
        <f>'10'!D15</f>
        <v>127</v>
      </c>
      <c r="E15" s="90">
        <f>'10'!E15</f>
        <v>311</v>
      </c>
      <c r="F15" s="11">
        <f>'5'!I15</f>
        <v>0</v>
      </c>
      <c r="G15" s="11">
        <f>'8'!I15</f>
        <v>27</v>
      </c>
      <c r="H15" s="11">
        <f>'9'!O15</f>
        <v>41</v>
      </c>
      <c r="I15" s="11">
        <f t="shared" si="2"/>
        <v>68</v>
      </c>
      <c r="J15" s="42">
        <f t="shared" si="3"/>
        <v>0.36956521739130432</v>
      </c>
    </row>
    <row r="16" spans="1:10" x14ac:dyDescent="0.25">
      <c r="A16" s="9" t="str">
        <f>'10'!A16</f>
        <v>Armstrong SD</v>
      </c>
      <c r="B16" s="10" t="str">
        <f>'10'!B16</f>
        <v>Armstrong</v>
      </c>
      <c r="C16" s="90">
        <f>'10'!C16</f>
        <v>1409</v>
      </c>
      <c r="D16" s="90">
        <f>'10'!D16</f>
        <v>1035</v>
      </c>
      <c r="E16" s="90">
        <f>'10'!E16</f>
        <v>2444</v>
      </c>
      <c r="F16" s="11">
        <f>'5'!I16</f>
        <v>0</v>
      </c>
      <c r="G16" s="11">
        <f>'8'!I16</f>
        <v>139</v>
      </c>
      <c r="H16" s="11">
        <f>'9'!O16</f>
        <v>49</v>
      </c>
      <c r="I16" s="11">
        <f t="shared" si="2"/>
        <v>188</v>
      </c>
      <c r="J16" s="42">
        <f t="shared" si="3"/>
        <v>0.1334279630943932</v>
      </c>
    </row>
    <row r="17" spans="1:10" x14ac:dyDescent="0.25">
      <c r="A17" s="9" t="str">
        <f>'10'!A17</f>
        <v>Athens Area SD</v>
      </c>
      <c r="B17" s="10" t="str">
        <f>'10'!B17</f>
        <v>Bradford</v>
      </c>
      <c r="C17" s="90">
        <f>'10'!C17</f>
        <v>408</v>
      </c>
      <c r="D17" s="90">
        <f>'10'!D17</f>
        <v>356</v>
      </c>
      <c r="E17" s="90">
        <f>'10'!E17</f>
        <v>764</v>
      </c>
      <c r="F17" s="11">
        <f>'5'!I17</f>
        <v>11</v>
      </c>
      <c r="G17" s="11">
        <f>'8'!I17</f>
        <v>55</v>
      </c>
      <c r="H17" s="11">
        <f>'9'!O17</f>
        <v>74</v>
      </c>
      <c r="I17" s="11">
        <f t="shared" si="2"/>
        <v>140</v>
      </c>
      <c r="J17" s="42">
        <f t="shared" si="3"/>
        <v>0.34313725490196079</v>
      </c>
    </row>
    <row r="18" spans="1:10" x14ac:dyDescent="0.25">
      <c r="A18" s="9" t="str">
        <f>'10'!A18</f>
        <v>Austin Area SD</v>
      </c>
      <c r="B18" s="10" t="str">
        <f>'10'!B18</f>
        <v>Potter</v>
      </c>
      <c r="C18" s="90">
        <f>'10'!C18</f>
        <v>41</v>
      </c>
      <c r="D18" s="90">
        <f>'10'!D18</f>
        <v>16</v>
      </c>
      <c r="E18" s="90">
        <f>'10'!E18</f>
        <v>57</v>
      </c>
      <c r="F18" s="11">
        <f>'5'!I18</f>
        <v>0</v>
      </c>
      <c r="G18" s="11">
        <f>'8'!I18</f>
        <v>9</v>
      </c>
      <c r="H18" s="11">
        <f>'9'!O18</f>
        <v>0</v>
      </c>
      <c r="I18" s="11">
        <f t="shared" si="2"/>
        <v>9</v>
      </c>
      <c r="J18" s="42">
        <f t="shared" si="3"/>
        <v>0.21951219512195122</v>
      </c>
    </row>
    <row r="19" spans="1:10" x14ac:dyDescent="0.25">
      <c r="A19" s="9" t="str">
        <f>'10'!A19</f>
        <v>Avella Area SD</v>
      </c>
      <c r="B19" s="10" t="str">
        <f>'10'!B19</f>
        <v>Washington</v>
      </c>
      <c r="C19" s="90">
        <f>'10'!C19</f>
        <v>121</v>
      </c>
      <c r="D19" s="90">
        <f>'10'!D19</f>
        <v>52</v>
      </c>
      <c r="E19" s="90">
        <f>'10'!E19</f>
        <v>173</v>
      </c>
      <c r="F19" s="11">
        <f>'5'!I19</f>
        <v>0</v>
      </c>
      <c r="G19" s="11">
        <f>'8'!I19</f>
        <v>9</v>
      </c>
      <c r="H19" s="11">
        <f>'9'!O19</f>
        <v>0</v>
      </c>
      <c r="I19" s="11">
        <f t="shared" si="2"/>
        <v>9</v>
      </c>
      <c r="J19" s="42">
        <f t="shared" si="3"/>
        <v>7.43801652892562E-2</v>
      </c>
    </row>
    <row r="20" spans="1:10" x14ac:dyDescent="0.25">
      <c r="A20" s="9" t="str">
        <f>'10'!A20</f>
        <v>Avon Grove SD</v>
      </c>
      <c r="B20" s="10" t="str">
        <f>'10'!B20</f>
        <v>Chester</v>
      </c>
      <c r="C20" s="90">
        <f>'10'!C20</f>
        <v>1264</v>
      </c>
      <c r="D20" s="90">
        <f>'10'!D20</f>
        <v>761</v>
      </c>
      <c r="E20" s="90">
        <f>'10'!E20</f>
        <v>2025</v>
      </c>
      <c r="F20" s="11">
        <f>'5'!I20</f>
        <v>5</v>
      </c>
      <c r="G20" s="11">
        <f>'8'!I20</f>
        <v>67</v>
      </c>
      <c r="H20" s="11">
        <f>'9'!O20</f>
        <v>131</v>
      </c>
      <c r="I20" s="11">
        <f t="shared" si="2"/>
        <v>203</v>
      </c>
      <c r="J20" s="42">
        <f t="shared" si="3"/>
        <v>0.16060126582278481</v>
      </c>
    </row>
    <row r="21" spans="1:10" x14ac:dyDescent="0.25">
      <c r="A21" s="9" t="str">
        <f>'10'!A21</f>
        <v>Avonworth SD</v>
      </c>
      <c r="B21" s="10" t="str">
        <f>'10'!B21</f>
        <v>Allegheny</v>
      </c>
      <c r="C21" s="90">
        <f>'10'!C21</f>
        <v>402</v>
      </c>
      <c r="D21" s="90">
        <f>'10'!D21</f>
        <v>311</v>
      </c>
      <c r="E21" s="90">
        <f>'10'!E21</f>
        <v>713</v>
      </c>
      <c r="F21" s="11">
        <f>'5'!I21</f>
        <v>0</v>
      </c>
      <c r="G21" s="11">
        <f>'8'!I21</f>
        <v>42</v>
      </c>
      <c r="H21" s="11">
        <f>'9'!O21</f>
        <v>32</v>
      </c>
      <c r="I21" s="11">
        <f t="shared" si="2"/>
        <v>74</v>
      </c>
      <c r="J21" s="42">
        <f t="shared" si="3"/>
        <v>0.18407960199004975</v>
      </c>
    </row>
    <row r="22" spans="1:10" x14ac:dyDescent="0.25">
      <c r="A22" s="9" t="str">
        <f>'10'!A22</f>
        <v>Bald Eagle Area SD</v>
      </c>
      <c r="B22" s="10" t="str">
        <f>'10'!B22</f>
        <v>Centre</v>
      </c>
      <c r="C22" s="90">
        <f>'10'!C22</f>
        <v>402</v>
      </c>
      <c r="D22" s="90">
        <f>'10'!D22</f>
        <v>221</v>
      </c>
      <c r="E22" s="90">
        <f>'10'!E22</f>
        <v>623</v>
      </c>
      <c r="F22" s="11">
        <f>'5'!I22</f>
        <v>13</v>
      </c>
      <c r="G22" s="11">
        <f>'8'!I22</f>
        <v>35</v>
      </c>
      <c r="H22" s="11">
        <f>'9'!O22</f>
        <v>0</v>
      </c>
      <c r="I22" s="11">
        <f t="shared" si="2"/>
        <v>48</v>
      </c>
      <c r="J22" s="42">
        <f t="shared" si="3"/>
        <v>0.11940298507462686</v>
      </c>
    </row>
    <row r="23" spans="1:10" x14ac:dyDescent="0.25">
      <c r="A23" s="9" t="str">
        <f>'10'!A23</f>
        <v>Baldwin-Whitehall SD</v>
      </c>
      <c r="B23" s="10" t="str">
        <f>'10'!B23</f>
        <v>Allegheny</v>
      </c>
      <c r="C23" s="90">
        <f>'10'!C23</f>
        <v>1433</v>
      </c>
      <c r="D23" s="90">
        <f>'10'!D23</f>
        <v>678</v>
      </c>
      <c r="E23" s="90">
        <f>'10'!E23</f>
        <v>2111</v>
      </c>
      <c r="F23" s="11">
        <f>'5'!I23</f>
        <v>32</v>
      </c>
      <c r="G23" s="11">
        <f>'8'!I23</f>
        <v>203</v>
      </c>
      <c r="H23" s="11">
        <f>'9'!O23</f>
        <v>79</v>
      </c>
      <c r="I23" s="11">
        <f t="shared" si="2"/>
        <v>314</v>
      </c>
      <c r="J23" s="42">
        <f t="shared" si="3"/>
        <v>0.21912072575017447</v>
      </c>
    </row>
    <row r="24" spans="1:10" x14ac:dyDescent="0.25">
      <c r="A24" s="9" t="str">
        <f>'10'!A24</f>
        <v>Bangor Area SD</v>
      </c>
      <c r="B24" s="10" t="str">
        <f>'10'!B24</f>
        <v>Northampton</v>
      </c>
      <c r="C24" s="90">
        <f>'10'!C24</f>
        <v>642</v>
      </c>
      <c r="D24" s="90">
        <f>'10'!D24</f>
        <v>462</v>
      </c>
      <c r="E24" s="90">
        <f>'10'!E24</f>
        <v>1104</v>
      </c>
      <c r="F24" s="11">
        <f>'5'!I24</f>
        <v>0</v>
      </c>
      <c r="G24" s="11">
        <f>'8'!I24</f>
        <v>50</v>
      </c>
      <c r="H24" s="11">
        <f>'9'!O24</f>
        <v>57</v>
      </c>
      <c r="I24" s="11">
        <f t="shared" si="2"/>
        <v>107</v>
      </c>
      <c r="J24" s="42">
        <f t="shared" si="3"/>
        <v>0.16666666666666666</v>
      </c>
    </row>
    <row r="25" spans="1:10" x14ac:dyDescent="0.25">
      <c r="A25" s="9" t="str">
        <f>'10'!A25</f>
        <v>Beaver Area SD</v>
      </c>
      <c r="B25" s="10" t="str">
        <f>'10'!B25</f>
        <v>Beaver</v>
      </c>
      <c r="C25" s="90">
        <f>'10'!C25</f>
        <v>511</v>
      </c>
      <c r="D25" s="90">
        <f>'10'!D25</f>
        <v>328</v>
      </c>
      <c r="E25" s="90">
        <f>'10'!E25</f>
        <v>839</v>
      </c>
      <c r="F25" s="11">
        <f>'5'!I25</f>
        <v>1</v>
      </c>
      <c r="G25" s="11">
        <f>'8'!I25</f>
        <v>56</v>
      </c>
      <c r="H25" s="11">
        <f>'9'!O25</f>
        <v>59</v>
      </c>
      <c r="I25" s="11">
        <f t="shared" si="2"/>
        <v>116</v>
      </c>
      <c r="J25" s="42">
        <f t="shared" si="3"/>
        <v>0.22700587084148727</v>
      </c>
    </row>
    <row r="26" spans="1:10" x14ac:dyDescent="0.25">
      <c r="A26" s="9" t="str">
        <f>'10'!A26</f>
        <v>Bedford Area SD</v>
      </c>
      <c r="B26" s="10" t="str">
        <f>'10'!B26</f>
        <v>Bedford</v>
      </c>
      <c r="C26" s="90">
        <f>'10'!C26</f>
        <v>404</v>
      </c>
      <c r="D26" s="90">
        <f>'10'!D26</f>
        <v>248</v>
      </c>
      <c r="E26" s="90">
        <f>'10'!E26</f>
        <v>652</v>
      </c>
      <c r="F26" s="11">
        <f>'5'!I26</f>
        <v>21</v>
      </c>
      <c r="G26" s="11">
        <f>'8'!I26</f>
        <v>31</v>
      </c>
      <c r="H26" s="11">
        <f>'9'!O26</f>
        <v>40</v>
      </c>
      <c r="I26" s="11">
        <f t="shared" si="2"/>
        <v>92</v>
      </c>
      <c r="J26" s="42">
        <f t="shared" si="3"/>
        <v>0.22772277227722773</v>
      </c>
    </row>
    <row r="27" spans="1:10" x14ac:dyDescent="0.25">
      <c r="A27" s="9" t="str">
        <f>'10'!A27</f>
        <v>Belle Vernon Area SD</v>
      </c>
      <c r="B27" s="10" t="str">
        <f>'10'!B27</f>
        <v>Westmoreland</v>
      </c>
      <c r="C27" s="90">
        <f>'10'!C27</f>
        <v>459</v>
      </c>
      <c r="D27" s="90">
        <f>'10'!D27</f>
        <v>324</v>
      </c>
      <c r="E27" s="90">
        <f>'10'!E27</f>
        <v>783</v>
      </c>
      <c r="F27" s="11">
        <f>'5'!I27</f>
        <v>10</v>
      </c>
      <c r="G27" s="11">
        <f>'8'!I27</f>
        <v>61</v>
      </c>
      <c r="H27" s="11">
        <f>'9'!O27</f>
        <v>44</v>
      </c>
      <c r="I27" s="11">
        <f t="shared" si="2"/>
        <v>115</v>
      </c>
      <c r="J27" s="42">
        <f t="shared" si="3"/>
        <v>0.25054466230936817</v>
      </c>
    </row>
    <row r="28" spans="1:10" x14ac:dyDescent="0.25">
      <c r="A28" s="9" t="str">
        <f>'10'!A28</f>
        <v>Bellefonte Area SD</v>
      </c>
      <c r="B28" s="10" t="str">
        <f>'10'!B28</f>
        <v>Centre</v>
      </c>
      <c r="C28" s="90">
        <f>'10'!C28</f>
        <v>1067</v>
      </c>
      <c r="D28" s="90">
        <f>'10'!D28</f>
        <v>567</v>
      </c>
      <c r="E28" s="90">
        <f>'10'!E28</f>
        <v>1634</v>
      </c>
      <c r="F28" s="11">
        <f>'5'!I28</f>
        <v>32</v>
      </c>
      <c r="G28" s="11">
        <f>'8'!I28</f>
        <v>70</v>
      </c>
      <c r="H28" s="11">
        <f>'9'!O28</f>
        <v>101</v>
      </c>
      <c r="I28" s="11">
        <f t="shared" si="2"/>
        <v>203</v>
      </c>
      <c r="J28" s="42">
        <f t="shared" si="3"/>
        <v>0.19025304592314901</v>
      </c>
    </row>
    <row r="29" spans="1:10" x14ac:dyDescent="0.25">
      <c r="A29" s="9" t="str">
        <f>'10'!A29</f>
        <v>Bellwood-Antis SD</v>
      </c>
      <c r="B29" s="10" t="str">
        <f>'10'!B29</f>
        <v>Blair</v>
      </c>
      <c r="C29" s="90">
        <f>'10'!C29</f>
        <v>300</v>
      </c>
      <c r="D29" s="90">
        <f>'10'!D29</f>
        <v>150</v>
      </c>
      <c r="E29" s="90">
        <f>'10'!E29</f>
        <v>450</v>
      </c>
      <c r="F29" s="11">
        <f>'5'!I29</f>
        <v>0</v>
      </c>
      <c r="G29" s="11">
        <f>'8'!I29</f>
        <v>18</v>
      </c>
      <c r="H29" s="11">
        <f>'9'!O29</f>
        <v>40</v>
      </c>
      <c r="I29" s="11">
        <f t="shared" si="2"/>
        <v>58</v>
      </c>
      <c r="J29" s="42">
        <f t="shared" si="3"/>
        <v>0.19333333333333333</v>
      </c>
    </row>
    <row r="30" spans="1:10" x14ac:dyDescent="0.25">
      <c r="A30" s="9" t="str">
        <f>'10'!A30</f>
        <v>Bensalem Township SD</v>
      </c>
      <c r="B30" s="10" t="str">
        <f>'10'!B30</f>
        <v>Bucks</v>
      </c>
      <c r="C30" s="90">
        <f>'10'!C30</f>
        <v>2280</v>
      </c>
      <c r="D30" s="90">
        <f>'10'!D30</f>
        <v>1224</v>
      </c>
      <c r="E30" s="90">
        <f>'10'!E30</f>
        <v>3504</v>
      </c>
      <c r="F30" s="11">
        <f>'5'!I30</f>
        <v>8</v>
      </c>
      <c r="G30" s="11">
        <f>'8'!I30</f>
        <v>203</v>
      </c>
      <c r="H30" s="11">
        <f>'9'!O30</f>
        <v>230</v>
      </c>
      <c r="I30" s="11">
        <f t="shared" si="2"/>
        <v>441</v>
      </c>
      <c r="J30" s="42">
        <f t="shared" si="3"/>
        <v>0.19342105263157894</v>
      </c>
    </row>
    <row r="31" spans="1:10" x14ac:dyDescent="0.25">
      <c r="A31" s="9" t="str">
        <f>'10'!A31</f>
        <v>Benton Area SD</v>
      </c>
      <c r="B31" s="10" t="str">
        <f>'10'!B31</f>
        <v>Columbia</v>
      </c>
      <c r="C31" s="90">
        <f>'10'!C31</f>
        <v>93</v>
      </c>
      <c r="D31" s="90">
        <f>'10'!D31</f>
        <v>80</v>
      </c>
      <c r="E31" s="90">
        <f>'10'!E31</f>
        <v>173</v>
      </c>
      <c r="F31" s="11">
        <f>'5'!I31</f>
        <v>0</v>
      </c>
      <c r="G31" s="11">
        <f>'8'!I31</f>
        <v>10</v>
      </c>
      <c r="H31" s="11">
        <f>'9'!O31</f>
        <v>0</v>
      </c>
      <c r="I31" s="11">
        <f t="shared" si="2"/>
        <v>10</v>
      </c>
      <c r="J31" s="42">
        <f t="shared" si="3"/>
        <v>0.10752688172043011</v>
      </c>
    </row>
    <row r="32" spans="1:10" x14ac:dyDescent="0.25">
      <c r="A32" s="9" t="str">
        <f>'10'!A32</f>
        <v>Bentworth SD</v>
      </c>
      <c r="B32" s="10" t="str">
        <f>'10'!B32</f>
        <v>Washington</v>
      </c>
      <c r="C32" s="90">
        <f>'10'!C32</f>
        <v>253</v>
      </c>
      <c r="D32" s="90">
        <f>'10'!D32</f>
        <v>189</v>
      </c>
      <c r="E32" s="90">
        <f>'10'!E32</f>
        <v>442</v>
      </c>
      <c r="F32" s="11">
        <f>'5'!I32</f>
        <v>10</v>
      </c>
      <c r="G32" s="11">
        <f>'8'!I32</f>
        <v>32</v>
      </c>
      <c r="H32" s="11">
        <f>'9'!O32</f>
        <v>14</v>
      </c>
      <c r="I32" s="11">
        <f t="shared" si="2"/>
        <v>56</v>
      </c>
      <c r="J32" s="42">
        <f t="shared" si="3"/>
        <v>0.22134387351778656</v>
      </c>
    </row>
    <row r="33" spans="1:10" x14ac:dyDescent="0.25">
      <c r="A33" s="9" t="str">
        <f>'10'!A33</f>
        <v>Berlin Brothersvalley SD</v>
      </c>
      <c r="B33" s="10" t="str">
        <f>'10'!B33</f>
        <v>Somerset</v>
      </c>
      <c r="C33" s="90">
        <f>'10'!C33</f>
        <v>149</v>
      </c>
      <c r="D33" s="90">
        <f>'10'!D33</f>
        <v>90</v>
      </c>
      <c r="E33" s="90">
        <f>'10'!E33</f>
        <v>239</v>
      </c>
      <c r="F33" s="11">
        <f>'5'!I33</f>
        <v>3</v>
      </c>
      <c r="G33" s="11">
        <f>'8'!I33</f>
        <v>10</v>
      </c>
      <c r="H33" s="11">
        <f>'9'!O33</f>
        <v>0</v>
      </c>
      <c r="I33" s="11">
        <f t="shared" si="2"/>
        <v>13</v>
      </c>
      <c r="J33" s="42">
        <f t="shared" si="3"/>
        <v>8.7248322147651006E-2</v>
      </c>
    </row>
    <row r="34" spans="1:10" x14ac:dyDescent="0.25">
      <c r="A34" s="9" t="str">
        <f>'10'!A34</f>
        <v>Bermudian Springs SD</v>
      </c>
      <c r="B34" s="10" t="str">
        <f>'10'!B34</f>
        <v>Adams</v>
      </c>
      <c r="C34" s="90">
        <f>'10'!C34</f>
        <v>335</v>
      </c>
      <c r="D34" s="90">
        <f>'10'!D34</f>
        <v>393</v>
      </c>
      <c r="E34" s="90">
        <f>'10'!E34</f>
        <v>728</v>
      </c>
      <c r="F34" s="11">
        <f>'5'!I34</f>
        <v>0</v>
      </c>
      <c r="G34" s="11">
        <f>'8'!I34</f>
        <v>34</v>
      </c>
      <c r="H34" s="11">
        <f>'9'!O34</f>
        <v>28</v>
      </c>
      <c r="I34" s="11">
        <f t="shared" si="2"/>
        <v>62</v>
      </c>
      <c r="J34" s="42">
        <f t="shared" si="3"/>
        <v>0.18507462686567164</v>
      </c>
    </row>
    <row r="35" spans="1:10" x14ac:dyDescent="0.25">
      <c r="A35" s="9" t="str">
        <f>'10'!A35</f>
        <v>Berwick Area SD</v>
      </c>
      <c r="B35" s="10" t="str">
        <f>'10'!B35</f>
        <v>Columbia</v>
      </c>
      <c r="C35" s="90">
        <f>'10'!C35</f>
        <v>637</v>
      </c>
      <c r="D35" s="90">
        <f>'10'!D35</f>
        <v>457</v>
      </c>
      <c r="E35" s="90">
        <f>'10'!E35</f>
        <v>1094</v>
      </c>
      <c r="F35" s="11">
        <f>'5'!I35</f>
        <v>0</v>
      </c>
      <c r="G35" s="11">
        <f>'8'!I35</f>
        <v>38</v>
      </c>
      <c r="H35" s="11">
        <f>'9'!O35</f>
        <v>25</v>
      </c>
      <c r="I35" s="11">
        <f t="shared" si="2"/>
        <v>63</v>
      </c>
      <c r="J35" s="42">
        <f t="shared" si="3"/>
        <v>9.8901098901098897E-2</v>
      </c>
    </row>
    <row r="36" spans="1:10" x14ac:dyDescent="0.25">
      <c r="A36" s="9" t="str">
        <f>'10'!A36</f>
        <v>Bethel Park SD</v>
      </c>
      <c r="B36" s="10" t="str">
        <f>'10'!B36</f>
        <v>Allegheny</v>
      </c>
      <c r="C36" s="90">
        <f>'10'!C36</f>
        <v>887</v>
      </c>
      <c r="D36" s="90">
        <f>'10'!D36</f>
        <v>609</v>
      </c>
      <c r="E36" s="90">
        <f>'10'!E36</f>
        <v>1496</v>
      </c>
      <c r="F36" s="11">
        <f>'5'!I36</f>
        <v>0</v>
      </c>
      <c r="G36" s="11">
        <f>'8'!I36</f>
        <v>142</v>
      </c>
      <c r="H36" s="11">
        <f>'9'!O36</f>
        <v>176</v>
      </c>
      <c r="I36" s="11">
        <f t="shared" si="2"/>
        <v>318</v>
      </c>
      <c r="J36" s="42">
        <f t="shared" si="3"/>
        <v>0.35851183765501693</v>
      </c>
    </row>
    <row r="37" spans="1:10" x14ac:dyDescent="0.25">
      <c r="A37" s="9" t="str">
        <f>'10'!A37</f>
        <v>Bethlehem Area SD</v>
      </c>
      <c r="B37" s="10" t="str">
        <f>'10'!B37</f>
        <v>Northampton</v>
      </c>
      <c r="C37" s="90">
        <f>'10'!C37</f>
        <v>3721</v>
      </c>
      <c r="D37" s="90">
        <f>'10'!D37</f>
        <v>2313</v>
      </c>
      <c r="E37" s="90">
        <f>'10'!E37</f>
        <v>6034</v>
      </c>
      <c r="F37" s="11">
        <f>'5'!I37</f>
        <v>24</v>
      </c>
      <c r="G37" s="11">
        <f>'8'!I37</f>
        <v>451</v>
      </c>
      <c r="H37" s="11">
        <f>'9'!O37</f>
        <v>385</v>
      </c>
      <c r="I37" s="11">
        <f t="shared" si="2"/>
        <v>860</v>
      </c>
      <c r="J37" s="42">
        <f t="shared" si="3"/>
        <v>0.23112066648750335</v>
      </c>
    </row>
    <row r="38" spans="1:10" x14ac:dyDescent="0.25">
      <c r="A38" s="9" t="str">
        <f>'10'!A38</f>
        <v>Bethlehem-Center SD</v>
      </c>
      <c r="B38" s="10" t="str">
        <f>'10'!B38</f>
        <v>Washington</v>
      </c>
      <c r="C38" s="90">
        <f>'10'!C38</f>
        <v>261</v>
      </c>
      <c r="D38" s="90">
        <f>'10'!D38</f>
        <v>163</v>
      </c>
      <c r="E38" s="90">
        <f>'10'!E38</f>
        <v>424</v>
      </c>
      <c r="F38" s="11">
        <f>'5'!I38</f>
        <v>0</v>
      </c>
      <c r="G38" s="11">
        <f>'8'!I38</f>
        <v>25</v>
      </c>
      <c r="H38" s="11">
        <f>'9'!O38</f>
        <v>0</v>
      </c>
      <c r="I38" s="11">
        <f t="shared" si="2"/>
        <v>25</v>
      </c>
      <c r="J38" s="42">
        <f t="shared" si="3"/>
        <v>9.5785440613026823E-2</v>
      </c>
    </row>
    <row r="39" spans="1:10" x14ac:dyDescent="0.25">
      <c r="A39" s="9" t="str">
        <f>'10'!A39</f>
        <v>Big Beaver Falls Area SD</v>
      </c>
      <c r="B39" s="10" t="str">
        <f>'10'!B39</f>
        <v>Beaver</v>
      </c>
      <c r="C39" s="90">
        <f>'10'!C39</f>
        <v>418</v>
      </c>
      <c r="D39" s="90">
        <f>'10'!D39</f>
        <v>406</v>
      </c>
      <c r="E39" s="90">
        <f>'10'!E39</f>
        <v>824</v>
      </c>
      <c r="F39" s="11">
        <f>'5'!I39</f>
        <v>26</v>
      </c>
      <c r="G39" s="11">
        <f>'8'!I39</f>
        <v>46</v>
      </c>
      <c r="H39" s="11">
        <f>'9'!O39</f>
        <v>30</v>
      </c>
      <c r="I39" s="11">
        <f t="shared" si="2"/>
        <v>102</v>
      </c>
      <c r="J39" s="42">
        <f t="shared" si="3"/>
        <v>0.24401913875598086</v>
      </c>
    </row>
    <row r="40" spans="1:10" x14ac:dyDescent="0.25">
      <c r="A40" s="9" t="str">
        <f>'10'!A40</f>
        <v>Big Spring SD</v>
      </c>
      <c r="B40" s="10" t="str">
        <f>'10'!B40</f>
        <v>Cumberland</v>
      </c>
      <c r="C40" s="90">
        <f>'10'!C40</f>
        <v>798</v>
      </c>
      <c r="D40" s="90">
        <f>'10'!D40</f>
        <v>531</v>
      </c>
      <c r="E40" s="90">
        <f>'10'!E40</f>
        <v>1329</v>
      </c>
      <c r="F40" s="11">
        <f>'5'!I40</f>
        <v>4</v>
      </c>
      <c r="G40" s="11">
        <f>'8'!I40</f>
        <v>42</v>
      </c>
      <c r="H40" s="11">
        <f>'9'!O40</f>
        <v>16</v>
      </c>
      <c r="I40" s="11">
        <f t="shared" si="2"/>
        <v>62</v>
      </c>
      <c r="J40" s="42">
        <f t="shared" si="3"/>
        <v>7.7694235588972427E-2</v>
      </c>
    </row>
    <row r="41" spans="1:10" x14ac:dyDescent="0.25">
      <c r="A41" s="9" t="str">
        <f>'10'!A41</f>
        <v>Blackhawk SD</v>
      </c>
      <c r="B41" s="10" t="str">
        <f>'10'!B41</f>
        <v>Beaver</v>
      </c>
      <c r="C41" s="90">
        <f>'10'!C41</f>
        <v>488</v>
      </c>
      <c r="D41" s="90">
        <f>'10'!D41</f>
        <v>266</v>
      </c>
      <c r="E41" s="90">
        <f>'10'!E41</f>
        <v>754</v>
      </c>
      <c r="F41" s="11">
        <f>'5'!I41</f>
        <v>1</v>
      </c>
      <c r="G41" s="11">
        <f>'8'!I41</f>
        <v>50</v>
      </c>
      <c r="H41" s="11">
        <f>'9'!O41</f>
        <v>44</v>
      </c>
      <c r="I41" s="11">
        <f t="shared" si="2"/>
        <v>95</v>
      </c>
      <c r="J41" s="42">
        <f t="shared" si="3"/>
        <v>0.19467213114754098</v>
      </c>
    </row>
    <row r="42" spans="1:10" x14ac:dyDescent="0.25">
      <c r="A42" s="9" t="str">
        <f>'10'!A42</f>
        <v>Blacklick Valley SD</v>
      </c>
      <c r="B42" s="10" t="str">
        <f>'10'!B42</f>
        <v>Cambria</v>
      </c>
      <c r="C42" s="90">
        <f>'10'!C42</f>
        <v>168</v>
      </c>
      <c r="D42" s="90">
        <f>'10'!D42</f>
        <v>116</v>
      </c>
      <c r="E42" s="90">
        <f>'10'!E42</f>
        <v>284</v>
      </c>
      <c r="F42" s="11">
        <f>'5'!I42</f>
        <v>2</v>
      </c>
      <c r="G42" s="11">
        <f>'8'!I42</f>
        <v>18</v>
      </c>
      <c r="H42" s="11">
        <f>'9'!O42</f>
        <v>8</v>
      </c>
      <c r="I42" s="11">
        <f t="shared" si="2"/>
        <v>28</v>
      </c>
      <c r="J42" s="42">
        <f t="shared" si="3"/>
        <v>0.16666666666666666</v>
      </c>
    </row>
    <row r="43" spans="1:10" x14ac:dyDescent="0.25">
      <c r="A43" s="9" t="str">
        <f>'10'!A43</f>
        <v>Blairsville-Saltsburg SD</v>
      </c>
      <c r="B43" s="10" t="str">
        <f>'10'!B43</f>
        <v>Indiana</v>
      </c>
      <c r="C43" s="90">
        <f>'10'!C43</f>
        <v>478</v>
      </c>
      <c r="D43" s="90">
        <f>'10'!D43</f>
        <v>340</v>
      </c>
      <c r="E43" s="90">
        <f>'10'!E43</f>
        <v>818</v>
      </c>
      <c r="F43" s="11">
        <f>'5'!I43</f>
        <v>6</v>
      </c>
      <c r="G43" s="11">
        <f>'8'!I43</f>
        <v>31</v>
      </c>
      <c r="H43" s="11">
        <f>'9'!O43</f>
        <v>13</v>
      </c>
      <c r="I43" s="11">
        <f t="shared" si="2"/>
        <v>50</v>
      </c>
      <c r="J43" s="42">
        <f t="shared" si="3"/>
        <v>0.10460251046025104</v>
      </c>
    </row>
    <row r="44" spans="1:10" x14ac:dyDescent="0.25">
      <c r="A44" s="9" t="str">
        <f>'10'!A44</f>
        <v>Bloomsburg Area SD</v>
      </c>
      <c r="B44" s="10" t="str">
        <f>'10'!B44</f>
        <v>Columbia</v>
      </c>
      <c r="C44" s="90">
        <f>'10'!C44</f>
        <v>528</v>
      </c>
      <c r="D44" s="90">
        <f>'10'!D44</f>
        <v>264</v>
      </c>
      <c r="E44" s="90">
        <f>'10'!E44</f>
        <v>792</v>
      </c>
      <c r="F44" s="11">
        <f>'5'!I44</f>
        <v>0</v>
      </c>
      <c r="G44" s="11">
        <f>'8'!I44</f>
        <v>30</v>
      </c>
      <c r="H44" s="11">
        <f>'9'!O44</f>
        <v>89</v>
      </c>
      <c r="I44" s="11">
        <f t="shared" si="2"/>
        <v>119</v>
      </c>
      <c r="J44" s="42">
        <f t="shared" si="3"/>
        <v>0.22537878787878787</v>
      </c>
    </row>
    <row r="45" spans="1:10" x14ac:dyDescent="0.25">
      <c r="A45" s="9" t="str">
        <f>'10'!A45</f>
        <v>Blue Mountain SD</v>
      </c>
      <c r="B45" s="10" t="str">
        <f>'10'!B45</f>
        <v>Schuylkill</v>
      </c>
      <c r="C45" s="90">
        <f>'10'!C45</f>
        <v>443</v>
      </c>
      <c r="D45" s="90">
        <f>'10'!D45</f>
        <v>420</v>
      </c>
      <c r="E45" s="90">
        <f>'10'!E45</f>
        <v>863</v>
      </c>
      <c r="F45" s="11">
        <f>'5'!I45</f>
        <v>0</v>
      </c>
      <c r="G45" s="11">
        <f>'8'!I45</f>
        <v>48</v>
      </c>
      <c r="H45" s="11">
        <f>'9'!O45</f>
        <v>29</v>
      </c>
      <c r="I45" s="11">
        <f t="shared" si="2"/>
        <v>77</v>
      </c>
      <c r="J45" s="42">
        <f t="shared" si="3"/>
        <v>0.17381489841986456</v>
      </c>
    </row>
    <row r="46" spans="1:10" x14ac:dyDescent="0.25">
      <c r="A46" s="9" t="str">
        <f>'10'!A46</f>
        <v>Blue Ridge SD</v>
      </c>
      <c r="B46" s="10" t="str">
        <f>'10'!B46</f>
        <v>Susquehanna</v>
      </c>
      <c r="C46" s="90">
        <f>'10'!C46</f>
        <v>233</v>
      </c>
      <c r="D46" s="90">
        <f>'10'!D46</f>
        <v>89</v>
      </c>
      <c r="E46" s="90">
        <f>'10'!E46</f>
        <v>322</v>
      </c>
      <c r="F46" s="11">
        <f>'5'!I46</f>
        <v>11</v>
      </c>
      <c r="G46" s="11">
        <f>'8'!I46</f>
        <v>24</v>
      </c>
      <c r="H46" s="11">
        <f>'9'!O46</f>
        <v>17</v>
      </c>
      <c r="I46" s="11">
        <f t="shared" si="2"/>
        <v>52</v>
      </c>
      <c r="J46" s="42">
        <f t="shared" si="3"/>
        <v>0.22317596566523606</v>
      </c>
    </row>
    <row r="47" spans="1:10" x14ac:dyDescent="0.25">
      <c r="A47" s="9" t="str">
        <f>'10'!A47</f>
        <v>Boyertown Area SD</v>
      </c>
      <c r="B47" s="10" t="str">
        <f>'10'!B47</f>
        <v>Berks</v>
      </c>
      <c r="C47" s="90">
        <f>'10'!C47</f>
        <v>1714</v>
      </c>
      <c r="D47" s="90">
        <f>'10'!D47</f>
        <v>885</v>
      </c>
      <c r="E47" s="90">
        <f>'10'!E47</f>
        <v>2599</v>
      </c>
      <c r="F47" s="11">
        <f>'5'!I47</f>
        <v>0</v>
      </c>
      <c r="G47" s="11">
        <f>'8'!I47</f>
        <v>143</v>
      </c>
      <c r="H47" s="11">
        <f>'9'!O47</f>
        <v>179</v>
      </c>
      <c r="I47" s="11">
        <f t="shared" si="2"/>
        <v>322</v>
      </c>
      <c r="J47" s="42">
        <f t="shared" si="3"/>
        <v>0.18786464410735124</v>
      </c>
    </row>
    <row r="48" spans="1:10" x14ac:dyDescent="0.25">
      <c r="A48" s="9" t="str">
        <f>'10'!A48</f>
        <v>Bradford Area SD</v>
      </c>
      <c r="B48" s="10" t="str">
        <f>'10'!B48</f>
        <v>McKean</v>
      </c>
      <c r="C48" s="90">
        <f>'10'!C48</f>
        <v>633</v>
      </c>
      <c r="D48" s="90">
        <f>'10'!D48</f>
        <v>481</v>
      </c>
      <c r="E48" s="90">
        <f>'10'!E48</f>
        <v>1114</v>
      </c>
      <c r="F48" s="11">
        <f>'5'!I48</f>
        <v>0</v>
      </c>
      <c r="G48" s="11">
        <f>'8'!I48</f>
        <v>94</v>
      </c>
      <c r="H48" s="11">
        <f>'9'!O48</f>
        <v>92</v>
      </c>
      <c r="I48" s="11">
        <f t="shared" si="2"/>
        <v>186</v>
      </c>
      <c r="J48" s="42">
        <f t="shared" si="3"/>
        <v>0.29383886255924169</v>
      </c>
    </row>
    <row r="49" spans="1:10" x14ac:dyDescent="0.25">
      <c r="A49" s="9" t="str">
        <f>'10'!A49</f>
        <v>Brandywine Heights Area SD</v>
      </c>
      <c r="B49" s="10" t="str">
        <f>'10'!B49</f>
        <v>Berks</v>
      </c>
      <c r="C49" s="90">
        <f>'10'!C49</f>
        <v>286</v>
      </c>
      <c r="D49" s="90">
        <f>'10'!D49</f>
        <v>351</v>
      </c>
      <c r="E49" s="90">
        <f>'10'!E49</f>
        <v>637</v>
      </c>
      <c r="F49" s="11">
        <f>'5'!I49</f>
        <v>0</v>
      </c>
      <c r="G49" s="11">
        <f>'8'!I49</f>
        <v>41</v>
      </c>
      <c r="H49" s="11">
        <f>'9'!O49</f>
        <v>24</v>
      </c>
      <c r="I49" s="11">
        <f t="shared" si="2"/>
        <v>65</v>
      </c>
      <c r="J49" s="42">
        <f t="shared" si="3"/>
        <v>0.22727272727272727</v>
      </c>
    </row>
    <row r="50" spans="1:10" x14ac:dyDescent="0.25">
      <c r="A50" s="9" t="str">
        <f>'10'!A50</f>
        <v>Brentwood Borough SD</v>
      </c>
      <c r="B50" s="10" t="str">
        <f>'10'!B50</f>
        <v>Allegheny</v>
      </c>
      <c r="C50" s="90">
        <f>'10'!C50</f>
        <v>423</v>
      </c>
      <c r="D50" s="90">
        <f>'10'!D50</f>
        <v>218</v>
      </c>
      <c r="E50" s="90">
        <f>'10'!E50</f>
        <v>641</v>
      </c>
      <c r="F50" s="11">
        <f>'5'!I50</f>
        <v>1</v>
      </c>
      <c r="G50" s="11">
        <f>'8'!I50</f>
        <v>60</v>
      </c>
      <c r="H50" s="11">
        <f>'9'!O50</f>
        <v>48</v>
      </c>
      <c r="I50" s="11">
        <f t="shared" si="2"/>
        <v>109</v>
      </c>
      <c r="J50" s="42">
        <f t="shared" si="3"/>
        <v>0.25768321513002362</v>
      </c>
    </row>
    <row r="51" spans="1:10" x14ac:dyDescent="0.25">
      <c r="A51" s="9" t="str">
        <f>'10'!A51</f>
        <v>Bristol Borough SD</v>
      </c>
      <c r="B51" s="10" t="str">
        <f>'10'!B51</f>
        <v>Bucks</v>
      </c>
      <c r="C51" s="90">
        <f>'10'!C51</f>
        <v>213</v>
      </c>
      <c r="D51" s="90">
        <f>'10'!D51</f>
        <v>231</v>
      </c>
      <c r="E51" s="90">
        <f>'10'!E51</f>
        <v>444</v>
      </c>
      <c r="F51" s="11">
        <f>'5'!I51</f>
        <v>0</v>
      </c>
      <c r="G51" s="11">
        <f>'8'!I51</f>
        <v>24</v>
      </c>
      <c r="H51" s="11">
        <f>'9'!O51</f>
        <v>36</v>
      </c>
      <c r="I51" s="11">
        <f t="shared" si="2"/>
        <v>60</v>
      </c>
      <c r="J51" s="42">
        <f t="shared" si="3"/>
        <v>0.28169014084507044</v>
      </c>
    </row>
    <row r="52" spans="1:10" x14ac:dyDescent="0.25">
      <c r="A52" s="9" t="str">
        <f>'10'!A52</f>
        <v>Bristol Township SD</v>
      </c>
      <c r="B52" s="10" t="str">
        <f>'10'!B52</f>
        <v>Bucks</v>
      </c>
      <c r="C52" s="90">
        <f>'10'!C52</f>
        <v>2017</v>
      </c>
      <c r="D52" s="90">
        <f>'10'!D52</f>
        <v>1260</v>
      </c>
      <c r="E52" s="90">
        <f>'10'!E52</f>
        <v>3277</v>
      </c>
      <c r="F52" s="11">
        <f>'5'!I52</f>
        <v>18</v>
      </c>
      <c r="G52" s="11">
        <f>'8'!I52</f>
        <v>184</v>
      </c>
      <c r="H52" s="11">
        <f>'9'!O52</f>
        <v>232</v>
      </c>
      <c r="I52" s="11">
        <f t="shared" si="2"/>
        <v>434</v>
      </c>
      <c r="J52" s="42">
        <f t="shared" si="3"/>
        <v>0.2151710461080813</v>
      </c>
    </row>
    <row r="53" spans="1:10" x14ac:dyDescent="0.25">
      <c r="A53" s="9" t="str">
        <f>'10'!A53</f>
        <v>Brockway Area SD</v>
      </c>
      <c r="B53" s="10" t="str">
        <f>'10'!B53</f>
        <v>Jefferson</v>
      </c>
      <c r="C53" s="90">
        <f>'10'!C53</f>
        <v>244</v>
      </c>
      <c r="D53" s="90">
        <f>'10'!D53</f>
        <v>188</v>
      </c>
      <c r="E53" s="90">
        <f>'10'!E53</f>
        <v>432</v>
      </c>
      <c r="F53" s="11">
        <f>'5'!I53</f>
        <v>12</v>
      </c>
      <c r="G53" s="11">
        <f>'8'!I53</f>
        <v>19</v>
      </c>
      <c r="H53" s="11">
        <f>'9'!O53</f>
        <v>24</v>
      </c>
      <c r="I53" s="11">
        <f t="shared" si="2"/>
        <v>55</v>
      </c>
      <c r="J53" s="42">
        <f t="shared" si="3"/>
        <v>0.22540983606557377</v>
      </c>
    </row>
    <row r="54" spans="1:10" x14ac:dyDescent="0.25">
      <c r="A54" s="9" t="str">
        <f>'10'!A54</f>
        <v>Brookville Area SD</v>
      </c>
      <c r="B54" s="10" t="str">
        <f>'10'!B54</f>
        <v>Jefferson</v>
      </c>
      <c r="C54" s="90">
        <f>'10'!C54</f>
        <v>315</v>
      </c>
      <c r="D54" s="90">
        <f>'10'!D54</f>
        <v>221</v>
      </c>
      <c r="E54" s="90">
        <f>'10'!E54</f>
        <v>536</v>
      </c>
      <c r="F54" s="11">
        <f>'5'!I54</f>
        <v>24</v>
      </c>
      <c r="G54" s="11">
        <f>'8'!I54</f>
        <v>25</v>
      </c>
      <c r="H54" s="11">
        <f>'9'!O54</f>
        <v>47</v>
      </c>
      <c r="I54" s="11">
        <f t="shared" si="2"/>
        <v>96</v>
      </c>
      <c r="J54" s="42">
        <f t="shared" si="3"/>
        <v>0.30476190476190479</v>
      </c>
    </row>
    <row r="55" spans="1:10" x14ac:dyDescent="0.25">
      <c r="A55" s="9" t="str">
        <f>'10'!A55</f>
        <v>Brownsville Area SD</v>
      </c>
      <c r="B55" s="10" t="str">
        <f>'10'!B55</f>
        <v>Fayette</v>
      </c>
      <c r="C55" s="90">
        <f>'10'!C55</f>
        <v>494</v>
      </c>
      <c r="D55" s="90">
        <f>'10'!D55</f>
        <v>277</v>
      </c>
      <c r="E55" s="90">
        <f>'10'!E55</f>
        <v>771</v>
      </c>
      <c r="F55" s="11">
        <f>'5'!I55</f>
        <v>39</v>
      </c>
      <c r="G55" s="11">
        <f>'8'!I55</f>
        <v>47</v>
      </c>
      <c r="H55" s="11">
        <f>'9'!O55</f>
        <v>0</v>
      </c>
      <c r="I55" s="11">
        <f t="shared" si="2"/>
        <v>86</v>
      </c>
      <c r="J55" s="42">
        <f t="shared" si="3"/>
        <v>0.17408906882591094</v>
      </c>
    </row>
    <row r="56" spans="1:10" x14ac:dyDescent="0.25">
      <c r="A56" s="9" t="str">
        <f>'10'!A56</f>
        <v>Bryn Athyn SD</v>
      </c>
      <c r="B56" s="10" t="str">
        <f>'10'!B56</f>
        <v>Montgomery</v>
      </c>
      <c r="C56" s="90">
        <f>'10'!C56</f>
        <v>36</v>
      </c>
      <c r="D56" s="90">
        <f>'10'!D56</f>
        <v>32</v>
      </c>
      <c r="E56" s="90">
        <f>'10'!E56</f>
        <v>68</v>
      </c>
      <c r="F56" s="11">
        <f>'5'!I56</f>
        <v>0</v>
      </c>
      <c r="G56" s="11">
        <f>'8'!I56</f>
        <v>2</v>
      </c>
      <c r="H56" s="11">
        <f>'9'!O56</f>
        <v>0</v>
      </c>
      <c r="I56" s="11">
        <f t="shared" si="2"/>
        <v>2</v>
      </c>
      <c r="J56" s="42">
        <f t="shared" si="3"/>
        <v>5.5555555555555552E-2</v>
      </c>
    </row>
    <row r="57" spans="1:10" x14ac:dyDescent="0.25">
      <c r="A57" s="9" t="str">
        <f>'10'!A57</f>
        <v>Burgettstown Area SD</v>
      </c>
      <c r="B57" s="10" t="str">
        <f>'10'!B57</f>
        <v>Washington</v>
      </c>
      <c r="C57" s="90">
        <f>'10'!C57</f>
        <v>220</v>
      </c>
      <c r="D57" s="90">
        <f>'10'!D57</f>
        <v>206</v>
      </c>
      <c r="E57" s="90">
        <f>'10'!E57</f>
        <v>426</v>
      </c>
      <c r="F57" s="11">
        <f>'5'!I57</f>
        <v>4</v>
      </c>
      <c r="G57" s="11">
        <f>'8'!I57</f>
        <v>25</v>
      </c>
      <c r="H57" s="11">
        <f>'9'!O57</f>
        <v>15</v>
      </c>
      <c r="I57" s="11">
        <f t="shared" si="2"/>
        <v>44</v>
      </c>
      <c r="J57" s="42">
        <f t="shared" si="3"/>
        <v>0.2</v>
      </c>
    </row>
    <row r="58" spans="1:10" x14ac:dyDescent="0.25">
      <c r="A58" s="9" t="str">
        <f>'10'!A58</f>
        <v>Burrell SD</v>
      </c>
      <c r="B58" s="10" t="str">
        <f>'10'!B58</f>
        <v>Westmoreland</v>
      </c>
      <c r="C58" s="90">
        <f>'10'!C58</f>
        <v>437</v>
      </c>
      <c r="D58" s="90">
        <f>'10'!D58</f>
        <v>222</v>
      </c>
      <c r="E58" s="90">
        <f>'10'!E58</f>
        <v>659</v>
      </c>
      <c r="F58" s="11">
        <f>'5'!I58</f>
        <v>0</v>
      </c>
      <c r="G58" s="11">
        <f>'8'!I58</f>
        <v>34</v>
      </c>
      <c r="H58" s="11">
        <f>'9'!O58</f>
        <v>43</v>
      </c>
      <c r="I58" s="11">
        <f t="shared" si="2"/>
        <v>77</v>
      </c>
      <c r="J58" s="42">
        <f t="shared" si="3"/>
        <v>0.17620137299771166</v>
      </c>
    </row>
    <row r="59" spans="1:10" x14ac:dyDescent="0.25">
      <c r="A59" s="9" t="str">
        <f>'10'!A59</f>
        <v>Butler Area SD</v>
      </c>
      <c r="B59" s="10" t="str">
        <f>'10'!B59</f>
        <v>Butler</v>
      </c>
      <c r="C59" s="90">
        <f>'10'!C59</f>
        <v>1611</v>
      </c>
      <c r="D59" s="90">
        <f>'10'!D59</f>
        <v>1297</v>
      </c>
      <c r="E59" s="90">
        <f>'10'!E59</f>
        <v>2908</v>
      </c>
      <c r="F59" s="11">
        <f>'5'!I59</f>
        <v>51</v>
      </c>
      <c r="G59" s="11">
        <f>'8'!I59</f>
        <v>189</v>
      </c>
      <c r="H59" s="11">
        <f>'9'!O59</f>
        <v>142</v>
      </c>
      <c r="I59" s="11">
        <f t="shared" si="2"/>
        <v>382</v>
      </c>
      <c r="J59" s="42">
        <f t="shared" si="3"/>
        <v>0.23711980136561142</v>
      </c>
    </row>
    <row r="60" spans="1:10" x14ac:dyDescent="0.25">
      <c r="A60" s="9" t="str">
        <f>'10'!A60</f>
        <v>California Area SD</v>
      </c>
      <c r="B60" s="10" t="str">
        <f>'10'!B60</f>
        <v>Washington</v>
      </c>
      <c r="C60" s="90">
        <f>'10'!C60</f>
        <v>186</v>
      </c>
      <c r="D60" s="90">
        <f>'10'!D60</f>
        <v>133</v>
      </c>
      <c r="E60" s="90">
        <f>'10'!E60</f>
        <v>319</v>
      </c>
      <c r="F60" s="11">
        <f>'5'!I60</f>
        <v>10</v>
      </c>
      <c r="G60" s="11">
        <f>'8'!I60</f>
        <v>22</v>
      </c>
      <c r="H60" s="11">
        <f>'9'!O60</f>
        <v>27</v>
      </c>
      <c r="I60" s="11">
        <f t="shared" si="2"/>
        <v>59</v>
      </c>
      <c r="J60" s="42">
        <f t="shared" si="3"/>
        <v>0.31720430107526881</v>
      </c>
    </row>
    <row r="61" spans="1:10" x14ac:dyDescent="0.25">
      <c r="A61" s="9" t="str">
        <f>'10'!A61</f>
        <v>Cambria Heights SD</v>
      </c>
      <c r="B61" s="10" t="str">
        <f>'10'!B61</f>
        <v>Cambria</v>
      </c>
      <c r="C61" s="90">
        <f>'10'!C61</f>
        <v>265</v>
      </c>
      <c r="D61" s="90">
        <f>'10'!D61</f>
        <v>217</v>
      </c>
      <c r="E61" s="90">
        <f>'10'!E61</f>
        <v>482</v>
      </c>
      <c r="F61" s="11">
        <f>'5'!I61</f>
        <v>13</v>
      </c>
      <c r="G61" s="11">
        <f>'8'!I61</f>
        <v>19</v>
      </c>
      <c r="H61" s="11">
        <f>'9'!O61</f>
        <v>47</v>
      </c>
      <c r="I61" s="11">
        <f t="shared" si="2"/>
        <v>79</v>
      </c>
      <c r="J61" s="42">
        <f t="shared" si="3"/>
        <v>0.2981132075471698</v>
      </c>
    </row>
    <row r="62" spans="1:10" x14ac:dyDescent="0.25">
      <c r="A62" s="9" t="str">
        <f>'10'!A62</f>
        <v>Cameron County SD</v>
      </c>
      <c r="B62" s="10" t="str">
        <f>'10'!B62</f>
        <v>Cameron</v>
      </c>
      <c r="C62" s="90">
        <f>'10'!C62</f>
        <v>103</v>
      </c>
      <c r="D62" s="90">
        <f>'10'!D62</f>
        <v>119</v>
      </c>
      <c r="E62" s="90">
        <f>'10'!E62</f>
        <v>222</v>
      </c>
      <c r="F62" s="11">
        <f>'5'!I62</f>
        <v>0</v>
      </c>
      <c r="G62" s="11">
        <f>'8'!I62</f>
        <v>18</v>
      </c>
      <c r="H62" s="11">
        <f>'9'!O62</f>
        <v>20</v>
      </c>
      <c r="I62" s="11">
        <f t="shared" si="2"/>
        <v>38</v>
      </c>
      <c r="J62" s="42">
        <f t="shared" si="3"/>
        <v>0.36893203883495146</v>
      </c>
    </row>
    <row r="63" spans="1:10" x14ac:dyDescent="0.25">
      <c r="A63" s="9" t="str">
        <f>'10'!A63</f>
        <v>Camp Hill SD</v>
      </c>
      <c r="B63" s="10" t="str">
        <f>'10'!B63</f>
        <v>Cumberland</v>
      </c>
      <c r="C63" s="90">
        <f>'10'!C63</f>
        <v>175</v>
      </c>
      <c r="D63" s="90">
        <f>'10'!D63</f>
        <v>241</v>
      </c>
      <c r="E63" s="90">
        <f>'10'!E63</f>
        <v>416</v>
      </c>
      <c r="F63" s="11">
        <f>'5'!I63</f>
        <v>0</v>
      </c>
      <c r="G63" s="11">
        <f>'8'!I63</f>
        <v>29</v>
      </c>
      <c r="H63" s="11">
        <f>'9'!O63</f>
        <v>44</v>
      </c>
      <c r="I63" s="11">
        <f t="shared" si="2"/>
        <v>73</v>
      </c>
      <c r="J63" s="42">
        <f t="shared" si="3"/>
        <v>0.41714285714285715</v>
      </c>
    </row>
    <row r="64" spans="1:10" x14ac:dyDescent="0.25">
      <c r="A64" s="9" t="str">
        <f>'10'!A64</f>
        <v>Canon-McMillan SD</v>
      </c>
      <c r="B64" s="10" t="str">
        <f>'10'!B64</f>
        <v>Washington</v>
      </c>
      <c r="C64" s="90">
        <f>'10'!C64</f>
        <v>1161</v>
      </c>
      <c r="D64" s="90">
        <f>'10'!D64</f>
        <v>1032</v>
      </c>
      <c r="E64" s="90">
        <f>'10'!E64</f>
        <v>2193</v>
      </c>
      <c r="F64" s="11">
        <f>'5'!I64</f>
        <v>14</v>
      </c>
      <c r="G64" s="11">
        <f>'8'!I64</f>
        <v>168</v>
      </c>
      <c r="H64" s="11">
        <f>'9'!O64</f>
        <v>82</v>
      </c>
      <c r="I64" s="11">
        <f t="shared" si="2"/>
        <v>264</v>
      </c>
      <c r="J64" s="42">
        <f t="shared" si="3"/>
        <v>0.22739018087855298</v>
      </c>
    </row>
    <row r="65" spans="1:10" x14ac:dyDescent="0.25">
      <c r="A65" s="9" t="str">
        <f>'10'!A65</f>
        <v>Canton Area SD</v>
      </c>
      <c r="B65" s="10" t="str">
        <f>'10'!B65</f>
        <v>Bradford</v>
      </c>
      <c r="C65" s="90">
        <f>'10'!C65</f>
        <v>323</v>
      </c>
      <c r="D65" s="90">
        <f>'10'!D65</f>
        <v>136</v>
      </c>
      <c r="E65" s="90">
        <f>'10'!E65</f>
        <v>459</v>
      </c>
      <c r="F65" s="11">
        <f>'5'!I65</f>
        <v>8</v>
      </c>
      <c r="G65" s="11">
        <f>'8'!I65</f>
        <v>21</v>
      </c>
      <c r="H65" s="11">
        <f>'9'!O65</f>
        <v>27</v>
      </c>
      <c r="I65" s="11">
        <f t="shared" si="2"/>
        <v>56</v>
      </c>
      <c r="J65" s="42">
        <f t="shared" si="3"/>
        <v>0.17337461300309598</v>
      </c>
    </row>
    <row r="66" spans="1:10" x14ac:dyDescent="0.25">
      <c r="A66" s="9" t="str">
        <f>'10'!A66</f>
        <v>Carbondale Area SD</v>
      </c>
      <c r="B66" s="10" t="str">
        <f>'10'!B66</f>
        <v>Lackawanna</v>
      </c>
      <c r="C66" s="90">
        <f>'10'!C66</f>
        <v>296</v>
      </c>
      <c r="D66" s="90">
        <f>'10'!D66</f>
        <v>176</v>
      </c>
      <c r="E66" s="90">
        <f>'10'!E66</f>
        <v>472</v>
      </c>
      <c r="F66" s="11">
        <f>'5'!I66</f>
        <v>29</v>
      </c>
      <c r="G66" s="11">
        <f>'8'!I66</f>
        <v>51</v>
      </c>
      <c r="H66" s="11">
        <f>'9'!O66</f>
        <v>59</v>
      </c>
      <c r="I66" s="11">
        <f t="shared" si="2"/>
        <v>139</v>
      </c>
      <c r="J66" s="42">
        <f t="shared" si="3"/>
        <v>0.46959459459459457</v>
      </c>
    </row>
    <row r="67" spans="1:10" x14ac:dyDescent="0.25">
      <c r="A67" s="9" t="str">
        <f>'10'!A67</f>
        <v>Carlisle Area SD</v>
      </c>
      <c r="B67" s="10" t="str">
        <f>'10'!B67</f>
        <v>Cumberland</v>
      </c>
      <c r="C67" s="90">
        <f>'10'!C67</f>
        <v>1616</v>
      </c>
      <c r="D67" s="90">
        <f>'10'!D67</f>
        <v>890</v>
      </c>
      <c r="E67" s="90">
        <f>'10'!E67</f>
        <v>2506</v>
      </c>
      <c r="F67" s="11">
        <f>'5'!I67</f>
        <v>38</v>
      </c>
      <c r="G67" s="11">
        <f>'8'!I67</f>
        <v>92</v>
      </c>
      <c r="H67" s="11">
        <f>'9'!O67</f>
        <v>108</v>
      </c>
      <c r="I67" s="11">
        <f t="shared" si="2"/>
        <v>238</v>
      </c>
      <c r="J67" s="42">
        <f t="shared" si="3"/>
        <v>0.14727722772277227</v>
      </c>
    </row>
    <row r="68" spans="1:10" x14ac:dyDescent="0.25">
      <c r="A68" s="9" t="str">
        <f>'10'!A68</f>
        <v>Carlynton SD</v>
      </c>
      <c r="B68" s="10" t="str">
        <f>'10'!B68</f>
        <v>Allegheny</v>
      </c>
      <c r="C68" s="90">
        <f>'10'!C68</f>
        <v>730</v>
      </c>
      <c r="D68" s="90">
        <f>'10'!D68</f>
        <v>237</v>
      </c>
      <c r="E68" s="90">
        <f>'10'!E68</f>
        <v>967</v>
      </c>
      <c r="F68" s="11">
        <f>'5'!I68</f>
        <v>0</v>
      </c>
      <c r="G68" s="11">
        <f>'8'!I68</f>
        <v>62</v>
      </c>
      <c r="H68" s="11">
        <f>'9'!O68</f>
        <v>32</v>
      </c>
      <c r="I68" s="11">
        <f t="shared" si="2"/>
        <v>94</v>
      </c>
      <c r="J68" s="42">
        <f t="shared" si="3"/>
        <v>0.12876712328767123</v>
      </c>
    </row>
    <row r="69" spans="1:10" x14ac:dyDescent="0.25">
      <c r="A69" s="9" t="str">
        <f>'10'!A69</f>
        <v>Carmichaels Area SD</v>
      </c>
      <c r="B69" s="10" t="str">
        <f>'10'!B69</f>
        <v>Greene</v>
      </c>
      <c r="C69" s="90">
        <f>'10'!C69</f>
        <v>238</v>
      </c>
      <c r="D69" s="90">
        <f>'10'!D69</f>
        <v>343</v>
      </c>
      <c r="E69" s="90">
        <f>'10'!E69</f>
        <v>581</v>
      </c>
      <c r="F69" s="11">
        <f>'5'!I69</f>
        <v>10</v>
      </c>
      <c r="G69" s="11">
        <f>'8'!I69</f>
        <v>59</v>
      </c>
      <c r="H69" s="11">
        <f>'9'!O69</f>
        <v>19</v>
      </c>
      <c r="I69" s="11">
        <f t="shared" ref="I69:I132" si="4">SUM(F69:H69)</f>
        <v>88</v>
      </c>
      <c r="J69" s="42">
        <f t="shared" ref="J69:J132" si="5">I69/C69</f>
        <v>0.36974789915966388</v>
      </c>
    </row>
    <row r="70" spans="1:10" x14ac:dyDescent="0.25">
      <c r="A70" s="9" t="str">
        <f>'10'!A70</f>
        <v>Catasauqua Area SD</v>
      </c>
      <c r="B70" s="10" t="str">
        <f>'10'!B70</f>
        <v>Lehigh</v>
      </c>
      <c r="C70" s="90">
        <f>'10'!C70</f>
        <v>408</v>
      </c>
      <c r="D70" s="90">
        <f>'10'!D70</f>
        <v>247</v>
      </c>
      <c r="E70" s="90">
        <f>'10'!E70</f>
        <v>655</v>
      </c>
      <c r="F70" s="11">
        <f>'5'!I70</f>
        <v>0</v>
      </c>
      <c r="G70" s="11">
        <f>'8'!I70</f>
        <v>44</v>
      </c>
      <c r="H70" s="11">
        <f>'9'!O70</f>
        <v>35</v>
      </c>
      <c r="I70" s="11">
        <f t="shared" si="4"/>
        <v>79</v>
      </c>
      <c r="J70" s="42">
        <f t="shared" si="5"/>
        <v>0.19362745098039216</v>
      </c>
    </row>
    <row r="71" spans="1:10" x14ac:dyDescent="0.25">
      <c r="A71" s="9" t="str">
        <f>'10'!A71</f>
        <v>Centennial SD</v>
      </c>
      <c r="B71" s="10" t="str">
        <f>'10'!B71</f>
        <v>Bucks</v>
      </c>
      <c r="C71" s="90">
        <f>'10'!C71</f>
        <v>1218</v>
      </c>
      <c r="D71" s="90">
        <f>'10'!D71</f>
        <v>989</v>
      </c>
      <c r="E71" s="90">
        <f>'10'!E71</f>
        <v>2207</v>
      </c>
      <c r="F71" s="11">
        <f>'5'!I71</f>
        <v>2</v>
      </c>
      <c r="G71" s="11">
        <f>'8'!I71</f>
        <v>143</v>
      </c>
      <c r="H71" s="11">
        <f>'9'!O71</f>
        <v>133</v>
      </c>
      <c r="I71" s="11">
        <f t="shared" si="4"/>
        <v>278</v>
      </c>
      <c r="J71" s="42">
        <f t="shared" si="5"/>
        <v>0.22824302134646962</v>
      </c>
    </row>
    <row r="72" spans="1:10" x14ac:dyDescent="0.25">
      <c r="A72" s="9" t="str">
        <f>'10'!A72</f>
        <v>Central Valley SD</v>
      </c>
      <c r="B72" s="10" t="str">
        <f>'10'!B72</f>
        <v>Beaver</v>
      </c>
      <c r="C72" s="90">
        <f>'10'!C72</f>
        <v>496</v>
      </c>
      <c r="D72" s="90">
        <f>'10'!D72</f>
        <v>424</v>
      </c>
      <c r="E72" s="90">
        <f>'10'!E72</f>
        <v>920</v>
      </c>
      <c r="F72" s="11">
        <f>'5'!I72</f>
        <v>11</v>
      </c>
      <c r="G72" s="11">
        <f>'8'!I72</f>
        <v>67</v>
      </c>
      <c r="H72" s="11">
        <f>'9'!O72</f>
        <v>33</v>
      </c>
      <c r="I72" s="11">
        <f t="shared" si="4"/>
        <v>111</v>
      </c>
      <c r="J72" s="42">
        <f t="shared" si="5"/>
        <v>0.22379032258064516</v>
      </c>
    </row>
    <row r="73" spans="1:10" x14ac:dyDescent="0.25">
      <c r="A73" s="9" t="str">
        <f>'10'!A73</f>
        <v>Central Bucks SD</v>
      </c>
      <c r="B73" s="10" t="str">
        <f>'10'!B73</f>
        <v>Bucks</v>
      </c>
      <c r="C73" s="90">
        <f>'10'!C73</f>
        <v>2817</v>
      </c>
      <c r="D73" s="90">
        <f>'10'!D73</f>
        <v>2361</v>
      </c>
      <c r="E73" s="90">
        <f>'10'!E73</f>
        <v>5178</v>
      </c>
      <c r="F73" s="11">
        <f>'5'!I73</f>
        <v>0</v>
      </c>
      <c r="G73" s="11">
        <f>'8'!I73</f>
        <v>428</v>
      </c>
      <c r="H73" s="11">
        <f>'9'!O73</f>
        <v>507</v>
      </c>
      <c r="I73" s="11">
        <f t="shared" si="4"/>
        <v>935</v>
      </c>
      <c r="J73" s="42">
        <f t="shared" si="5"/>
        <v>0.3319133830315939</v>
      </c>
    </row>
    <row r="74" spans="1:10" x14ac:dyDescent="0.25">
      <c r="A74" s="9" t="str">
        <f>'10'!A74</f>
        <v>Central Cambria SD</v>
      </c>
      <c r="B74" s="10" t="str">
        <f>'10'!B74</f>
        <v>Cambria</v>
      </c>
      <c r="C74" s="90">
        <f>'10'!C74</f>
        <v>358</v>
      </c>
      <c r="D74" s="90">
        <f>'10'!D74</f>
        <v>283</v>
      </c>
      <c r="E74" s="90">
        <f>'10'!E74</f>
        <v>641</v>
      </c>
      <c r="F74" s="11">
        <f>'5'!I74</f>
        <v>6</v>
      </c>
      <c r="G74" s="11">
        <f>'8'!I74</f>
        <v>28</v>
      </c>
      <c r="H74" s="11">
        <f>'9'!O74</f>
        <v>64</v>
      </c>
      <c r="I74" s="11">
        <f t="shared" si="4"/>
        <v>98</v>
      </c>
      <c r="J74" s="42">
        <f t="shared" si="5"/>
        <v>0.27374301675977653</v>
      </c>
    </row>
    <row r="75" spans="1:10" x14ac:dyDescent="0.25">
      <c r="A75" s="9" t="str">
        <f>'10'!A75</f>
        <v>Central Columbia SD</v>
      </c>
      <c r="B75" s="10" t="str">
        <f>'10'!B75</f>
        <v>Columbia</v>
      </c>
      <c r="C75" s="90">
        <f>'10'!C75</f>
        <v>353</v>
      </c>
      <c r="D75" s="90">
        <f>'10'!D75</f>
        <v>416</v>
      </c>
      <c r="E75" s="90">
        <f>'10'!E75</f>
        <v>769</v>
      </c>
      <c r="F75" s="11">
        <f>'5'!I75</f>
        <v>0</v>
      </c>
      <c r="G75" s="11">
        <f>'8'!I75</f>
        <v>30</v>
      </c>
      <c r="H75" s="11">
        <f>'9'!O75</f>
        <v>64</v>
      </c>
      <c r="I75" s="11">
        <f t="shared" si="4"/>
        <v>94</v>
      </c>
      <c r="J75" s="42">
        <f t="shared" si="5"/>
        <v>0.26628895184135976</v>
      </c>
    </row>
    <row r="76" spans="1:10" x14ac:dyDescent="0.25">
      <c r="A76" s="9" t="str">
        <f>'10'!A76</f>
        <v>Central Dauphin SD</v>
      </c>
      <c r="B76" s="10" t="str">
        <f>'10'!B76</f>
        <v>Dauphin</v>
      </c>
      <c r="C76" s="90">
        <f>'10'!C76</f>
        <v>3262</v>
      </c>
      <c r="D76" s="90">
        <f>'10'!D76</f>
        <v>2059</v>
      </c>
      <c r="E76" s="90">
        <f>'10'!E76</f>
        <v>5321</v>
      </c>
      <c r="F76" s="11">
        <f>'5'!I76</f>
        <v>0</v>
      </c>
      <c r="G76" s="11">
        <f>'8'!I76</f>
        <v>250</v>
      </c>
      <c r="H76" s="11">
        <f>'9'!O76</f>
        <v>383</v>
      </c>
      <c r="I76" s="11">
        <f t="shared" si="4"/>
        <v>633</v>
      </c>
      <c r="J76" s="42">
        <f t="shared" si="5"/>
        <v>0.19405272838749232</v>
      </c>
    </row>
    <row r="77" spans="1:10" x14ac:dyDescent="0.25">
      <c r="A77" s="9" t="str">
        <f>'10'!A77</f>
        <v>Central Fulton SD</v>
      </c>
      <c r="B77" s="10" t="str">
        <f>'10'!B77</f>
        <v>Fulton</v>
      </c>
      <c r="C77" s="90">
        <f>'10'!C77</f>
        <v>200</v>
      </c>
      <c r="D77" s="90">
        <f>'10'!D77</f>
        <v>232</v>
      </c>
      <c r="E77" s="90">
        <f>'10'!E77</f>
        <v>432</v>
      </c>
      <c r="F77" s="11">
        <f>'5'!I77</f>
        <v>11</v>
      </c>
      <c r="G77" s="11">
        <f>'8'!I77</f>
        <v>18</v>
      </c>
      <c r="H77" s="11">
        <f>'9'!O77</f>
        <v>10</v>
      </c>
      <c r="I77" s="11">
        <f t="shared" si="4"/>
        <v>39</v>
      </c>
      <c r="J77" s="42">
        <f t="shared" si="5"/>
        <v>0.19500000000000001</v>
      </c>
    </row>
    <row r="78" spans="1:10" x14ac:dyDescent="0.25">
      <c r="A78" s="9" t="str">
        <f>'10'!A78</f>
        <v>Central Greene SD</v>
      </c>
      <c r="B78" s="10" t="str">
        <f>'10'!B78</f>
        <v>Greene</v>
      </c>
      <c r="C78" s="90">
        <f>'10'!C78</f>
        <v>339</v>
      </c>
      <c r="D78" s="90">
        <f>'10'!D78</f>
        <v>215</v>
      </c>
      <c r="E78" s="90">
        <f>'10'!E78</f>
        <v>554</v>
      </c>
      <c r="F78" s="11">
        <f>'5'!I78</f>
        <v>20</v>
      </c>
      <c r="G78" s="11">
        <f>'8'!I78</f>
        <v>81</v>
      </c>
      <c r="H78" s="11">
        <f>'9'!O78</f>
        <v>15</v>
      </c>
      <c r="I78" s="11">
        <f t="shared" si="4"/>
        <v>116</v>
      </c>
      <c r="J78" s="42">
        <f t="shared" si="5"/>
        <v>0.34218289085545722</v>
      </c>
    </row>
    <row r="79" spans="1:10" x14ac:dyDescent="0.25">
      <c r="A79" s="9" t="str">
        <f>'10'!A79</f>
        <v>Central York SD</v>
      </c>
      <c r="B79" s="10" t="str">
        <f>'10'!B79</f>
        <v>York</v>
      </c>
      <c r="C79" s="90">
        <f>'10'!C79</f>
        <v>1209</v>
      </c>
      <c r="D79" s="90">
        <f>'10'!D79</f>
        <v>775</v>
      </c>
      <c r="E79" s="90">
        <f>'10'!E79</f>
        <v>1984</v>
      </c>
      <c r="F79" s="11">
        <f>'5'!I79</f>
        <v>0</v>
      </c>
      <c r="G79" s="11">
        <f>'8'!I79</f>
        <v>123</v>
      </c>
      <c r="H79" s="11">
        <f>'9'!O79</f>
        <v>98</v>
      </c>
      <c r="I79" s="11">
        <f t="shared" si="4"/>
        <v>221</v>
      </c>
      <c r="J79" s="42">
        <f t="shared" si="5"/>
        <v>0.18279569892473119</v>
      </c>
    </row>
    <row r="80" spans="1:10" x14ac:dyDescent="0.25">
      <c r="A80" s="9" t="str">
        <f>'10'!A80</f>
        <v>Chambersburg Area SD</v>
      </c>
      <c r="B80" s="10" t="str">
        <f>'10'!B80</f>
        <v>Franklin</v>
      </c>
      <c r="C80" s="90">
        <f>'10'!C80</f>
        <v>2272</v>
      </c>
      <c r="D80" s="90">
        <f>'10'!D80</f>
        <v>1800</v>
      </c>
      <c r="E80" s="90">
        <f>'10'!E80</f>
        <v>4072</v>
      </c>
      <c r="F80" s="11">
        <f>'5'!I80</f>
        <v>42</v>
      </c>
      <c r="G80" s="11">
        <f>'8'!I80</f>
        <v>221</v>
      </c>
      <c r="H80" s="11">
        <f>'9'!O80</f>
        <v>225</v>
      </c>
      <c r="I80" s="11">
        <f t="shared" si="4"/>
        <v>488</v>
      </c>
      <c r="J80" s="42">
        <f t="shared" si="5"/>
        <v>0.21478873239436619</v>
      </c>
    </row>
    <row r="81" spans="1:10" x14ac:dyDescent="0.25">
      <c r="A81" s="9" t="str">
        <f>'10'!A81</f>
        <v>Charleroi SD</v>
      </c>
      <c r="B81" s="10" t="str">
        <f>'10'!B81</f>
        <v>Washington</v>
      </c>
      <c r="C81" s="90">
        <f>'10'!C81</f>
        <v>262</v>
      </c>
      <c r="D81" s="90">
        <f>'10'!D81</f>
        <v>237</v>
      </c>
      <c r="E81" s="90">
        <f>'10'!E81</f>
        <v>499</v>
      </c>
      <c r="F81" s="11">
        <f>'5'!I81</f>
        <v>2</v>
      </c>
      <c r="G81" s="11">
        <f>'8'!I81</f>
        <v>50</v>
      </c>
      <c r="H81" s="11">
        <f>'9'!O81</f>
        <v>14</v>
      </c>
      <c r="I81" s="11">
        <f t="shared" si="4"/>
        <v>66</v>
      </c>
      <c r="J81" s="42">
        <f t="shared" si="5"/>
        <v>0.25190839694656486</v>
      </c>
    </row>
    <row r="82" spans="1:10" x14ac:dyDescent="0.25">
      <c r="A82" s="9" t="str">
        <f>'10'!A82</f>
        <v>Chartiers Valley SD</v>
      </c>
      <c r="B82" s="10" t="str">
        <f>'10'!B82</f>
        <v>Allegheny</v>
      </c>
      <c r="C82" s="90">
        <f>'10'!C82</f>
        <v>761</v>
      </c>
      <c r="D82" s="90">
        <f>'10'!D82</f>
        <v>575</v>
      </c>
      <c r="E82" s="90">
        <f>'10'!E82</f>
        <v>1336</v>
      </c>
      <c r="F82" s="11">
        <f>'5'!I82</f>
        <v>0</v>
      </c>
      <c r="G82" s="11">
        <f>'8'!I82</f>
        <v>123</v>
      </c>
      <c r="H82" s="11">
        <f>'9'!O82</f>
        <v>143</v>
      </c>
      <c r="I82" s="11">
        <f t="shared" si="4"/>
        <v>266</v>
      </c>
      <c r="J82" s="42">
        <f t="shared" si="5"/>
        <v>0.34954007884362681</v>
      </c>
    </row>
    <row r="83" spans="1:10" x14ac:dyDescent="0.25">
      <c r="A83" s="9" t="str">
        <f>'10'!A83</f>
        <v>Chartiers-Houston SD</v>
      </c>
      <c r="B83" s="10" t="str">
        <f>'10'!B83</f>
        <v>Washington</v>
      </c>
      <c r="C83" s="90">
        <f>'10'!C83</f>
        <v>244</v>
      </c>
      <c r="D83" s="90">
        <f>'10'!D83</f>
        <v>215</v>
      </c>
      <c r="E83" s="90">
        <f>'10'!E83</f>
        <v>459</v>
      </c>
      <c r="F83" s="11">
        <f>'5'!I83</f>
        <v>0</v>
      </c>
      <c r="G83" s="11">
        <f>'8'!I83</f>
        <v>28</v>
      </c>
      <c r="H83" s="11">
        <f>'9'!O83</f>
        <v>31</v>
      </c>
      <c r="I83" s="11">
        <f t="shared" si="4"/>
        <v>59</v>
      </c>
      <c r="J83" s="42">
        <f t="shared" si="5"/>
        <v>0.24180327868852458</v>
      </c>
    </row>
    <row r="84" spans="1:10" x14ac:dyDescent="0.25">
      <c r="A84" s="9" t="str">
        <f>'10'!A84</f>
        <v>Cheltenham Township SD</v>
      </c>
      <c r="B84" s="10" t="str">
        <f>'10'!B84</f>
        <v>Montgomery</v>
      </c>
      <c r="C84" s="90">
        <f>'10'!C84</f>
        <v>1023</v>
      </c>
      <c r="D84" s="90">
        <f>'10'!D84</f>
        <v>593</v>
      </c>
      <c r="E84" s="90">
        <f>'10'!E84</f>
        <v>1616</v>
      </c>
      <c r="F84" s="11">
        <f>'5'!I84</f>
        <v>0</v>
      </c>
      <c r="G84" s="11">
        <f>'8'!I84</f>
        <v>72</v>
      </c>
      <c r="H84" s="11">
        <f>'9'!O84</f>
        <v>136</v>
      </c>
      <c r="I84" s="11">
        <f t="shared" si="4"/>
        <v>208</v>
      </c>
      <c r="J84" s="42">
        <f t="shared" si="5"/>
        <v>0.20332355816226785</v>
      </c>
    </row>
    <row r="85" spans="1:10" x14ac:dyDescent="0.25">
      <c r="A85" s="9" t="str">
        <f>'10'!A85</f>
        <v>Chester-Upland SD</v>
      </c>
      <c r="B85" s="10" t="str">
        <f>'10'!B85</f>
        <v>Delaware</v>
      </c>
      <c r="C85" s="90">
        <f>'10'!C85</f>
        <v>1461</v>
      </c>
      <c r="D85" s="90">
        <f>'10'!D85</f>
        <v>1232</v>
      </c>
      <c r="E85" s="90">
        <f>'10'!E85</f>
        <v>2693</v>
      </c>
      <c r="F85" s="11">
        <f>'5'!I85</f>
        <v>0</v>
      </c>
      <c r="G85" s="11">
        <f>'8'!I85</f>
        <v>123</v>
      </c>
      <c r="H85" s="11">
        <f>'9'!O85</f>
        <v>207</v>
      </c>
      <c r="I85" s="11">
        <f t="shared" si="4"/>
        <v>330</v>
      </c>
      <c r="J85" s="42">
        <f t="shared" si="5"/>
        <v>0.22587268993839835</v>
      </c>
    </row>
    <row r="86" spans="1:10" x14ac:dyDescent="0.25">
      <c r="A86" s="9" t="str">
        <f>'10'!A86</f>
        <v>Chestnut Ridge SD</v>
      </c>
      <c r="B86" s="10" t="str">
        <f>'10'!B86</f>
        <v>Bedford</v>
      </c>
      <c r="C86" s="90">
        <f>'10'!C86</f>
        <v>320</v>
      </c>
      <c r="D86" s="90">
        <f>'10'!D86</f>
        <v>240</v>
      </c>
      <c r="E86" s="90">
        <f>'10'!E86</f>
        <v>560</v>
      </c>
      <c r="F86" s="11">
        <f>'5'!I86</f>
        <v>16</v>
      </c>
      <c r="G86" s="11">
        <f>'8'!I86</f>
        <v>18</v>
      </c>
      <c r="H86" s="11">
        <f>'9'!O86</f>
        <v>14</v>
      </c>
      <c r="I86" s="11">
        <f t="shared" si="4"/>
        <v>48</v>
      </c>
      <c r="J86" s="42">
        <f t="shared" si="5"/>
        <v>0.15</v>
      </c>
    </row>
    <row r="87" spans="1:10" x14ac:dyDescent="0.25">
      <c r="A87" s="9" t="str">
        <f>'10'!A87</f>
        <v>Chichester SD</v>
      </c>
      <c r="B87" s="10" t="str">
        <f>'10'!B87</f>
        <v>Delaware</v>
      </c>
      <c r="C87" s="90">
        <f>'10'!C87</f>
        <v>1067</v>
      </c>
      <c r="D87" s="90">
        <f>'10'!D87</f>
        <v>482</v>
      </c>
      <c r="E87" s="90">
        <f>'10'!E87</f>
        <v>1549</v>
      </c>
      <c r="F87" s="11">
        <f>'5'!I87</f>
        <v>0</v>
      </c>
      <c r="G87" s="11">
        <f>'8'!I87</f>
        <v>61</v>
      </c>
      <c r="H87" s="11">
        <f>'9'!O87</f>
        <v>38</v>
      </c>
      <c r="I87" s="11">
        <f t="shared" si="4"/>
        <v>99</v>
      </c>
      <c r="J87" s="42">
        <f t="shared" si="5"/>
        <v>9.2783505154639179E-2</v>
      </c>
    </row>
    <row r="88" spans="1:10" x14ac:dyDescent="0.25">
      <c r="A88" s="9" t="str">
        <f>'10'!A88</f>
        <v>Clairton City SD</v>
      </c>
      <c r="B88" s="10" t="str">
        <f>'10'!B88</f>
        <v>Allegheny</v>
      </c>
      <c r="C88" s="90">
        <f>'10'!C88</f>
        <v>238</v>
      </c>
      <c r="D88" s="90">
        <f>'10'!D88</f>
        <v>245</v>
      </c>
      <c r="E88" s="90">
        <f>'10'!E88</f>
        <v>483</v>
      </c>
      <c r="F88" s="11">
        <f>'5'!I88</f>
        <v>25</v>
      </c>
      <c r="G88" s="11">
        <f>'8'!I88</f>
        <v>42</v>
      </c>
      <c r="H88" s="11">
        <f>'9'!O88</f>
        <v>10</v>
      </c>
      <c r="I88" s="11">
        <f t="shared" si="4"/>
        <v>77</v>
      </c>
      <c r="J88" s="42">
        <f t="shared" si="5"/>
        <v>0.3235294117647059</v>
      </c>
    </row>
    <row r="89" spans="1:10" x14ac:dyDescent="0.25">
      <c r="A89" s="9" t="str">
        <f>'10'!A89</f>
        <v>Clarion Area SD</v>
      </c>
      <c r="B89" s="10" t="str">
        <f>'10'!B89</f>
        <v>Clarion</v>
      </c>
      <c r="C89" s="90">
        <f>'10'!C89</f>
        <v>194</v>
      </c>
      <c r="D89" s="90">
        <f>'10'!D89</f>
        <v>114</v>
      </c>
      <c r="E89" s="90">
        <f>'10'!E89</f>
        <v>308</v>
      </c>
      <c r="F89" s="11">
        <f>'5'!I89</f>
        <v>4</v>
      </c>
      <c r="G89" s="11">
        <f>'8'!I89</f>
        <v>22</v>
      </c>
      <c r="H89" s="11">
        <f>'9'!O89</f>
        <v>34</v>
      </c>
      <c r="I89" s="11">
        <f t="shared" si="4"/>
        <v>60</v>
      </c>
      <c r="J89" s="42">
        <f t="shared" si="5"/>
        <v>0.30927835051546393</v>
      </c>
    </row>
    <row r="90" spans="1:10" x14ac:dyDescent="0.25">
      <c r="A90" s="9" t="str">
        <f>'10'!A90</f>
        <v>Clarion-Limestone Area SD</v>
      </c>
      <c r="B90" s="10" t="str">
        <f>'10'!B90</f>
        <v>Clarion</v>
      </c>
      <c r="C90" s="90">
        <f>'10'!C90</f>
        <v>239</v>
      </c>
      <c r="D90" s="90">
        <f>'10'!D90</f>
        <v>93</v>
      </c>
      <c r="E90" s="90">
        <f>'10'!E90</f>
        <v>332</v>
      </c>
      <c r="F90" s="11">
        <f>'5'!I90</f>
        <v>6</v>
      </c>
      <c r="G90" s="11">
        <f>'8'!I90</f>
        <v>22</v>
      </c>
      <c r="H90" s="11">
        <f>'9'!O90</f>
        <v>23</v>
      </c>
      <c r="I90" s="11">
        <f t="shared" si="4"/>
        <v>51</v>
      </c>
      <c r="J90" s="42">
        <f t="shared" si="5"/>
        <v>0.21338912133891214</v>
      </c>
    </row>
    <row r="91" spans="1:10" x14ac:dyDescent="0.25">
      <c r="A91" s="9" t="str">
        <f>'10'!A91</f>
        <v>Claysburg-Kimmel SD</v>
      </c>
      <c r="B91" s="10" t="str">
        <f>'10'!B91</f>
        <v>Blair</v>
      </c>
      <c r="C91" s="90">
        <f>'10'!C91</f>
        <v>287</v>
      </c>
      <c r="D91" s="90">
        <f>'10'!D91</f>
        <v>138</v>
      </c>
      <c r="E91" s="90">
        <f>'10'!E91</f>
        <v>425</v>
      </c>
      <c r="F91" s="11">
        <f>'5'!I91</f>
        <v>0</v>
      </c>
      <c r="G91" s="11">
        <f>'8'!I91</f>
        <v>15</v>
      </c>
      <c r="H91" s="11">
        <f>'9'!O91</f>
        <v>6</v>
      </c>
      <c r="I91" s="11">
        <f t="shared" si="4"/>
        <v>21</v>
      </c>
      <c r="J91" s="42">
        <f t="shared" si="5"/>
        <v>7.3170731707317069E-2</v>
      </c>
    </row>
    <row r="92" spans="1:10" x14ac:dyDescent="0.25">
      <c r="A92" s="9" t="str">
        <f>'10'!A92</f>
        <v>Clearfield Area SD</v>
      </c>
      <c r="B92" s="10" t="str">
        <f>'10'!B92</f>
        <v>Clearfield</v>
      </c>
      <c r="C92" s="90">
        <f>'10'!C92</f>
        <v>564</v>
      </c>
      <c r="D92" s="90">
        <f>'10'!D92</f>
        <v>533</v>
      </c>
      <c r="E92" s="90">
        <f>'10'!E92</f>
        <v>1097</v>
      </c>
      <c r="F92" s="11">
        <f>'5'!I92</f>
        <v>50</v>
      </c>
      <c r="G92" s="11">
        <f>'8'!I92</f>
        <v>63</v>
      </c>
      <c r="H92" s="11">
        <f>'9'!O92</f>
        <v>77</v>
      </c>
      <c r="I92" s="11">
        <f t="shared" si="4"/>
        <v>190</v>
      </c>
      <c r="J92" s="42">
        <f t="shared" si="5"/>
        <v>0.33687943262411346</v>
      </c>
    </row>
    <row r="93" spans="1:10" x14ac:dyDescent="0.25">
      <c r="A93" s="9" t="str">
        <f>'10'!A93</f>
        <v>Coatesville Area SD</v>
      </c>
      <c r="B93" s="10" t="str">
        <f>'10'!B93</f>
        <v>Chester</v>
      </c>
      <c r="C93" s="90">
        <f>'10'!C93</f>
        <v>2855</v>
      </c>
      <c r="D93" s="90">
        <f>'10'!D93</f>
        <v>2102</v>
      </c>
      <c r="E93" s="90">
        <f>'10'!E93</f>
        <v>4957</v>
      </c>
      <c r="F93" s="11">
        <f>'5'!I93</f>
        <v>31</v>
      </c>
      <c r="G93" s="11">
        <f>'8'!I93</f>
        <v>179</v>
      </c>
      <c r="H93" s="11">
        <f>'9'!O93</f>
        <v>233</v>
      </c>
      <c r="I93" s="11">
        <f t="shared" si="4"/>
        <v>443</v>
      </c>
      <c r="J93" s="42">
        <f t="shared" si="5"/>
        <v>0.1551663747810858</v>
      </c>
    </row>
    <row r="94" spans="1:10" x14ac:dyDescent="0.25">
      <c r="A94" s="9" t="str">
        <f>'10'!A94</f>
        <v>Cocalico SD</v>
      </c>
      <c r="B94" s="10" t="str">
        <f>'10'!B94</f>
        <v>Lancaster</v>
      </c>
      <c r="C94" s="90">
        <f>'10'!C94</f>
        <v>1090</v>
      </c>
      <c r="D94" s="90">
        <f>'10'!D94</f>
        <v>519</v>
      </c>
      <c r="E94" s="90">
        <f>'10'!E94</f>
        <v>1609</v>
      </c>
      <c r="F94" s="11">
        <f>'5'!I94</f>
        <v>0</v>
      </c>
      <c r="G94" s="11">
        <f>'8'!I94</f>
        <v>51</v>
      </c>
      <c r="H94" s="11">
        <f>'9'!O94</f>
        <v>42</v>
      </c>
      <c r="I94" s="11">
        <f t="shared" si="4"/>
        <v>93</v>
      </c>
      <c r="J94" s="42">
        <f t="shared" si="5"/>
        <v>8.5321100917431197E-2</v>
      </c>
    </row>
    <row r="95" spans="1:10" x14ac:dyDescent="0.25">
      <c r="A95" s="9" t="str">
        <f>'10'!A95</f>
        <v>Colonial SD</v>
      </c>
      <c r="B95" s="10" t="str">
        <f>'10'!B95</f>
        <v>Montgomery</v>
      </c>
      <c r="C95" s="90">
        <f>'10'!C95</f>
        <v>1425</v>
      </c>
      <c r="D95" s="90">
        <f>'10'!D95</f>
        <v>1000</v>
      </c>
      <c r="E95" s="90">
        <f>'10'!E95</f>
        <v>2425</v>
      </c>
      <c r="F95" s="11">
        <f>'5'!I95</f>
        <v>0</v>
      </c>
      <c r="G95" s="11">
        <f>'8'!I95</f>
        <v>140</v>
      </c>
      <c r="H95" s="11">
        <f>'9'!O95</f>
        <v>177</v>
      </c>
      <c r="I95" s="11">
        <f t="shared" si="4"/>
        <v>317</v>
      </c>
      <c r="J95" s="42">
        <f t="shared" si="5"/>
        <v>0.22245614035087719</v>
      </c>
    </row>
    <row r="96" spans="1:10" x14ac:dyDescent="0.25">
      <c r="A96" s="9" t="str">
        <f>'10'!A96</f>
        <v>Columbia Borough SD</v>
      </c>
      <c r="B96" s="10" t="str">
        <f>'10'!B96</f>
        <v>Lancaster</v>
      </c>
      <c r="C96" s="90">
        <f>'10'!C96</f>
        <v>556</v>
      </c>
      <c r="D96" s="90">
        <f>'10'!D96</f>
        <v>423</v>
      </c>
      <c r="E96" s="90">
        <f>'10'!E96</f>
        <v>979</v>
      </c>
      <c r="F96" s="11">
        <f>'5'!I96</f>
        <v>8</v>
      </c>
      <c r="G96" s="11">
        <f>'8'!I96</f>
        <v>39</v>
      </c>
      <c r="H96" s="11">
        <f>'9'!O96</f>
        <v>28</v>
      </c>
      <c r="I96" s="11">
        <f t="shared" si="4"/>
        <v>75</v>
      </c>
      <c r="J96" s="42">
        <f t="shared" si="5"/>
        <v>0.13489208633093525</v>
      </c>
    </row>
    <row r="97" spans="1:10" x14ac:dyDescent="0.25">
      <c r="A97" s="9" t="str">
        <f>'10'!A97</f>
        <v>Commodore Perry SD</v>
      </c>
      <c r="B97" s="10" t="str">
        <f>'10'!B97</f>
        <v>Mercer</v>
      </c>
      <c r="C97" s="90">
        <f>'10'!C97</f>
        <v>115</v>
      </c>
      <c r="D97" s="90">
        <f>'10'!D97</f>
        <v>120</v>
      </c>
      <c r="E97" s="90">
        <f>'10'!E97</f>
        <v>235</v>
      </c>
      <c r="F97" s="11">
        <f>'5'!I97</f>
        <v>2</v>
      </c>
      <c r="G97" s="11">
        <f>'8'!I97</f>
        <v>9</v>
      </c>
      <c r="H97" s="11">
        <f>'9'!O97</f>
        <v>16</v>
      </c>
      <c r="I97" s="11">
        <f t="shared" si="4"/>
        <v>27</v>
      </c>
      <c r="J97" s="42">
        <f t="shared" si="5"/>
        <v>0.23478260869565218</v>
      </c>
    </row>
    <row r="98" spans="1:10" x14ac:dyDescent="0.25">
      <c r="A98" s="9" t="str">
        <f>'10'!A98</f>
        <v>Conemaugh Township Area SD</v>
      </c>
      <c r="B98" s="10" t="str">
        <f>'10'!B98</f>
        <v>Somerset</v>
      </c>
      <c r="C98" s="90">
        <f>'10'!C98</f>
        <v>191</v>
      </c>
      <c r="D98" s="90">
        <f>'10'!D98</f>
        <v>168</v>
      </c>
      <c r="E98" s="90">
        <f>'10'!E98</f>
        <v>359</v>
      </c>
      <c r="F98" s="11">
        <f>'5'!I98</f>
        <v>5</v>
      </c>
      <c r="G98" s="11">
        <f>'8'!I98</f>
        <v>12</v>
      </c>
      <c r="H98" s="11">
        <f>'9'!O98</f>
        <v>32</v>
      </c>
      <c r="I98" s="11">
        <f t="shared" si="4"/>
        <v>49</v>
      </c>
      <c r="J98" s="42">
        <f t="shared" si="5"/>
        <v>0.25654450261780104</v>
      </c>
    </row>
    <row r="99" spans="1:10" x14ac:dyDescent="0.25">
      <c r="A99" s="9" t="str">
        <f>'10'!A99</f>
        <v>Conemaugh Valley SD</v>
      </c>
      <c r="B99" s="10" t="str">
        <f>'10'!B99</f>
        <v>Cambria</v>
      </c>
      <c r="C99" s="90">
        <f>'10'!C99</f>
        <v>223</v>
      </c>
      <c r="D99" s="90">
        <f>'10'!D99</f>
        <v>110</v>
      </c>
      <c r="E99" s="90">
        <f>'10'!E99</f>
        <v>333</v>
      </c>
      <c r="F99" s="11">
        <f>'5'!I99</f>
        <v>0</v>
      </c>
      <c r="G99" s="11">
        <f>'8'!I99</f>
        <v>19</v>
      </c>
      <c r="H99" s="11">
        <f>'9'!O99</f>
        <v>16</v>
      </c>
      <c r="I99" s="11">
        <f t="shared" si="4"/>
        <v>35</v>
      </c>
      <c r="J99" s="42">
        <f t="shared" si="5"/>
        <v>0.15695067264573992</v>
      </c>
    </row>
    <row r="100" spans="1:10" x14ac:dyDescent="0.25">
      <c r="A100" s="9" t="str">
        <f>'10'!A100</f>
        <v>Conestoga Valley SD</v>
      </c>
      <c r="B100" s="10" t="str">
        <f>'10'!B100</f>
        <v>Lancaster</v>
      </c>
      <c r="C100" s="90">
        <f>'10'!C100</f>
        <v>1729</v>
      </c>
      <c r="D100" s="90">
        <f>'10'!D100</f>
        <v>958</v>
      </c>
      <c r="E100" s="90">
        <f>'10'!E100</f>
        <v>2687</v>
      </c>
      <c r="F100" s="11">
        <f>'5'!I100</f>
        <v>0</v>
      </c>
      <c r="G100" s="11">
        <f>'8'!I100</f>
        <v>66</v>
      </c>
      <c r="H100" s="11">
        <f>'9'!O100</f>
        <v>125</v>
      </c>
      <c r="I100" s="11">
        <f t="shared" si="4"/>
        <v>191</v>
      </c>
      <c r="J100" s="42">
        <f t="shared" si="5"/>
        <v>0.11046847888953153</v>
      </c>
    </row>
    <row r="101" spans="1:10" x14ac:dyDescent="0.25">
      <c r="A101" s="9" t="str">
        <f>'10'!A101</f>
        <v>Conewago Valley SD</v>
      </c>
      <c r="B101" s="10" t="str">
        <f>'10'!B101</f>
        <v>Adams</v>
      </c>
      <c r="C101" s="90">
        <f>'10'!C101</f>
        <v>891</v>
      </c>
      <c r="D101" s="90">
        <f>'10'!D101</f>
        <v>533</v>
      </c>
      <c r="E101" s="90">
        <f>'10'!E101</f>
        <v>1424</v>
      </c>
      <c r="F101" s="11">
        <f>'5'!I101</f>
        <v>0</v>
      </c>
      <c r="G101" s="11">
        <f>'8'!I101</f>
        <v>92</v>
      </c>
      <c r="H101" s="11">
        <f>'9'!O101</f>
        <v>84</v>
      </c>
      <c r="I101" s="11">
        <f t="shared" si="4"/>
        <v>176</v>
      </c>
      <c r="J101" s="42">
        <f t="shared" si="5"/>
        <v>0.19753086419753085</v>
      </c>
    </row>
    <row r="102" spans="1:10" x14ac:dyDescent="0.25">
      <c r="A102" s="9" t="str">
        <f>'10'!A102</f>
        <v>Conneaut SD</v>
      </c>
      <c r="B102" s="10" t="str">
        <f>'10'!B102</f>
        <v>Crawford</v>
      </c>
      <c r="C102" s="90">
        <f>'10'!C102</f>
        <v>375</v>
      </c>
      <c r="D102" s="90">
        <f>'10'!D102</f>
        <v>269</v>
      </c>
      <c r="E102" s="90">
        <f>'10'!E102</f>
        <v>644</v>
      </c>
      <c r="F102" s="11">
        <f>'5'!I102</f>
        <v>9</v>
      </c>
      <c r="G102" s="11">
        <f>'8'!I102</f>
        <v>33</v>
      </c>
      <c r="H102" s="11">
        <f>'9'!O102</f>
        <v>83</v>
      </c>
      <c r="I102" s="11">
        <f t="shared" si="4"/>
        <v>125</v>
      </c>
      <c r="J102" s="42">
        <f t="shared" si="5"/>
        <v>0.33333333333333331</v>
      </c>
    </row>
    <row r="103" spans="1:10" x14ac:dyDescent="0.25">
      <c r="A103" s="9" t="str">
        <f>'10'!A103</f>
        <v>Connellsville Area SD</v>
      </c>
      <c r="B103" s="10" t="str">
        <f>'10'!B103</f>
        <v>Fayette</v>
      </c>
      <c r="C103" s="90">
        <f>'10'!C103</f>
        <v>1059</v>
      </c>
      <c r="D103" s="90">
        <f>'10'!D103</f>
        <v>717</v>
      </c>
      <c r="E103" s="90">
        <f>'10'!E103</f>
        <v>1776</v>
      </c>
      <c r="F103" s="11">
        <f>'5'!I103</f>
        <v>94</v>
      </c>
      <c r="G103" s="11">
        <f>'8'!I103</f>
        <v>129</v>
      </c>
      <c r="H103" s="11">
        <f>'9'!O103</f>
        <v>74</v>
      </c>
      <c r="I103" s="11">
        <f t="shared" si="4"/>
        <v>297</v>
      </c>
      <c r="J103" s="42">
        <f t="shared" si="5"/>
        <v>0.28045325779036828</v>
      </c>
    </row>
    <row r="104" spans="1:10" x14ac:dyDescent="0.25">
      <c r="A104" s="9" t="str">
        <f>'10'!A104</f>
        <v>Conrad Weiser Area SD</v>
      </c>
      <c r="B104" s="10" t="str">
        <f>'10'!B104</f>
        <v>Berks</v>
      </c>
      <c r="C104" s="90">
        <f>'10'!C104</f>
        <v>595</v>
      </c>
      <c r="D104" s="90">
        <f>'10'!D104</f>
        <v>370</v>
      </c>
      <c r="E104" s="90">
        <f>'10'!E104</f>
        <v>965</v>
      </c>
      <c r="F104" s="11">
        <f>'5'!I104</f>
        <v>0</v>
      </c>
      <c r="G104" s="11">
        <f>'8'!I104</f>
        <v>59</v>
      </c>
      <c r="H104" s="11">
        <f>'9'!O104</f>
        <v>12</v>
      </c>
      <c r="I104" s="11">
        <f t="shared" si="4"/>
        <v>71</v>
      </c>
      <c r="J104" s="42">
        <f t="shared" si="5"/>
        <v>0.11932773109243698</v>
      </c>
    </row>
    <row r="105" spans="1:10" x14ac:dyDescent="0.25">
      <c r="A105" s="9" t="str">
        <f>'10'!A105</f>
        <v>Cornell SD</v>
      </c>
      <c r="B105" s="10" t="str">
        <f>'10'!B105</f>
        <v>Allegheny</v>
      </c>
      <c r="C105" s="90">
        <f>'10'!C105</f>
        <v>239</v>
      </c>
      <c r="D105" s="90">
        <f>'10'!D105</f>
        <v>73</v>
      </c>
      <c r="E105" s="90">
        <f>'10'!E105</f>
        <v>312</v>
      </c>
      <c r="F105" s="11">
        <f>'5'!I105</f>
        <v>0</v>
      </c>
      <c r="G105" s="11">
        <f>'8'!I105</f>
        <v>25</v>
      </c>
      <c r="H105" s="11">
        <f>'9'!O105</f>
        <v>0</v>
      </c>
      <c r="I105" s="11">
        <f t="shared" si="4"/>
        <v>25</v>
      </c>
      <c r="J105" s="42">
        <f t="shared" si="5"/>
        <v>0.10460251046025104</v>
      </c>
    </row>
    <row r="106" spans="1:10" x14ac:dyDescent="0.25">
      <c r="A106" s="9" t="str">
        <f>'10'!A106</f>
        <v>Cornwall-Lebanon SD</v>
      </c>
      <c r="B106" s="10" t="str">
        <f>'10'!B106</f>
        <v>Lebanon</v>
      </c>
      <c r="C106" s="90">
        <f>'10'!C106</f>
        <v>1243</v>
      </c>
      <c r="D106" s="90">
        <f>'10'!D106</f>
        <v>862</v>
      </c>
      <c r="E106" s="90">
        <f>'10'!E106</f>
        <v>2105</v>
      </c>
      <c r="F106" s="11">
        <f>'5'!I106</f>
        <v>0</v>
      </c>
      <c r="G106" s="11">
        <f>'8'!I106</f>
        <v>61</v>
      </c>
      <c r="H106" s="11">
        <f>'9'!O106</f>
        <v>89</v>
      </c>
      <c r="I106" s="11">
        <f t="shared" si="4"/>
        <v>150</v>
      </c>
      <c r="J106" s="42">
        <f t="shared" si="5"/>
        <v>0.12067578439259855</v>
      </c>
    </row>
    <row r="107" spans="1:10" x14ac:dyDescent="0.25">
      <c r="A107" s="9" t="str">
        <f>'10'!A107</f>
        <v>Corry Area SD</v>
      </c>
      <c r="B107" s="10" t="str">
        <f>'10'!B107</f>
        <v>Erie</v>
      </c>
      <c r="C107" s="90">
        <f>'10'!C107</f>
        <v>654</v>
      </c>
      <c r="D107" s="90">
        <f>'10'!D107</f>
        <v>450</v>
      </c>
      <c r="E107" s="90">
        <f>'10'!E107</f>
        <v>1104</v>
      </c>
      <c r="F107" s="11">
        <f>'5'!I107</f>
        <v>0</v>
      </c>
      <c r="G107" s="11">
        <f>'8'!I107</f>
        <v>58</v>
      </c>
      <c r="H107" s="11">
        <f>'9'!O107</f>
        <v>32</v>
      </c>
      <c r="I107" s="11">
        <f t="shared" si="4"/>
        <v>90</v>
      </c>
      <c r="J107" s="42">
        <f t="shared" si="5"/>
        <v>0.13761467889908258</v>
      </c>
    </row>
    <row r="108" spans="1:10" x14ac:dyDescent="0.25">
      <c r="A108" s="9" t="str">
        <f>'10'!A108</f>
        <v>Coudersport Area SD</v>
      </c>
      <c r="B108" s="10" t="str">
        <f>'10'!B108</f>
        <v>Potter</v>
      </c>
      <c r="C108" s="90">
        <f>'10'!C108</f>
        <v>201</v>
      </c>
      <c r="D108" s="90">
        <f>'10'!D108</f>
        <v>154</v>
      </c>
      <c r="E108" s="90">
        <f>'10'!E108</f>
        <v>355</v>
      </c>
      <c r="F108" s="11">
        <f>'5'!I108</f>
        <v>0</v>
      </c>
      <c r="G108" s="11">
        <f>'8'!I108</f>
        <v>20</v>
      </c>
      <c r="H108" s="11">
        <f>'9'!O108</f>
        <v>15</v>
      </c>
      <c r="I108" s="11">
        <f t="shared" si="4"/>
        <v>35</v>
      </c>
      <c r="J108" s="42">
        <f t="shared" si="5"/>
        <v>0.17412935323383086</v>
      </c>
    </row>
    <row r="109" spans="1:10" x14ac:dyDescent="0.25">
      <c r="A109" s="9" t="str">
        <f>'10'!A109</f>
        <v>Council Rock SD</v>
      </c>
      <c r="B109" s="10" t="str">
        <f>'10'!B109</f>
        <v>Bucks</v>
      </c>
      <c r="C109" s="90">
        <f>'10'!C109</f>
        <v>1630</v>
      </c>
      <c r="D109" s="90">
        <f>'10'!D109</f>
        <v>1615</v>
      </c>
      <c r="E109" s="90">
        <f>'10'!E109</f>
        <v>3245</v>
      </c>
      <c r="F109" s="11">
        <f>'5'!I109</f>
        <v>0</v>
      </c>
      <c r="G109" s="11">
        <f>'8'!I109</f>
        <v>225</v>
      </c>
      <c r="H109" s="11">
        <f>'9'!O109</f>
        <v>145</v>
      </c>
      <c r="I109" s="11">
        <f t="shared" si="4"/>
        <v>370</v>
      </c>
      <c r="J109" s="42">
        <f t="shared" si="5"/>
        <v>0.22699386503067484</v>
      </c>
    </row>
    <row r="110" spans="1:10" x14ac:dyDescent="0.25">
      <c r="A110" s="9" t="str">
        <f>'10'!A110</f>
        <v>Cranberry Area SD</v>
      </c>
      <c r="B110" s="10" t="str">
        <f>'10'!B110</f>
        <v>Venango</v>
      </c>
      <c r="C110" s="90">
        <f>'10'!C110</f>
        <v>257</v>
      </c>
      <c r="D110" s="90">
        <f>'10'!D110</f>
        <v>270</v>
      </c>
      <c r="E110" s="90">
        <f>'10'!E110</f>
        <v>527</v>
      </c>
      <c r="F110" s="11">
        <f>'5'!I110</f>
        <v>19</v>
      </c>
      <c r="G110" s="11">
        <f>'8'!I110</f>
        <v>20</v>
      </c>
      <c r="H110" s="11">
        <f>'9'!O110</f>
        <v>16</v>
      </c>
      <c r="I110" s="11">
        <f t="shared" si="4"/>
        <v>55</v>
      </c>
      <c r="J110" s="42">
        <f t="shared" si="5"/>
        <v>0.2140077821011673</v>
      </c>
    </row>
    <row r="111" spans="1:10" x14ac:dyDescent="0.25">
      <c r="A111" s="9" t="str">
        <f>'10'!A111</f>
        <v>Crawford Central SD</v>
      </c>
      <c r="B111" s="10" t="str">
        <f>'10'!B111</f>
        <v>Crawford</v>
      </c>
      <c r="C111" s="90">
        <f>'10'!C111</f>
        <v>1068</v>
      </c>
      <c r="D111" s="90">
        <f>'10'!D111</f>
        <v>900</v>
      </c>
      <c r="E111" s="90">
        <f>'10'!E111</f>
        <v>1968</v>
      </c>
      <c r="F111" s="11">
        <f>'5'!I111</f>
        <v>55</v>
      </c>
      <c r="G111" s="11">
        <f>'8'!I111</f>
        <v>103</v>
      </c>
      <c r="H111" s="11">
        <f>'9'!O111</f>
        <v>272</v>
      </c>
      <c r="I111" s="11">
        <f t="shared" si="4"/>
        <v>430</v>
      </c>
      <c r="J111" s="42">
        <f t="shared" si="5"/>
        <v>0.40262172284644193</v>
      </c>
    </row>
    <row r="112" spans="1:10" x14ac:dyDescent="0.25">
      <c r="A112" s="9" t="str">
        <f>'10'!A112</f>
        <v>Crestwood SD</v>
      </c>
      <c r="B112" s="10" t="str">
        <f>'10'!B112</f>
        <v>Luzerne</v>
      </c>
      <c r="C112" s="90">
        <f>'10'!C112</f>
        <v>514</v>
      </c>
      <c r="D112" s="90">
        <f>'10'!D112</f>
        <v>532</v>
      </c>
      <c r="E112" s="90">
        <f>'10'!E112</f>
        <v>1046</v>
      </c>
      <c r="F112" s="11">
        <f>'5'!I112</f>
        <v>0</v>
      </c>
      <c r="G112" s="11">
        <f>'8'!I112</f>
        <v>43</v>
      </c>
      <c r="H112" s="11">
        <f>'9'!O112</f>
        <v>95</v>
      </c>
      <c r="I112" s="11">
        <f t="shared" si="4"/>
        <v>138</v>
      </c>
      <c r="J112" s="42">
        <f t="shared" si="5"/>
        <v>0.26848249027237353</v>
      </c>
    </row>
    <row r="113" spans="1:10" x14ac:dyDescent="0.25">
      <c r="A113" s="9" t="str">
        <f>'10'!A113</f>
        <v>Cumberland Valley SD</v>
      </c>
      <c r="B113" s="10" t="str">
        <f>'10'!B113</f>
        <v>Cumberland</v>
      </c>
      <c r="C113" s="90">
        <f>'10'!C113</f>
        <v>1420</v>
      </c>
      <c r="D113" s="90">
        <f>'10'!D113</f>
        <v>1381</v>
      </c>
      <c r="E113" s="90">
        <f>'10'!E113</f>
        <v>2801</v>
      </c>
      <c r="F113" s="11">
        <f>'5'!I113</f>
        <v>0</v>
      </c>
      <c r="G113" s="11">
        <f>'8'!I113</f>
        <v>123</v>
      </c>
      <c r="H113" s="11">
        <f>'9'!O113</f>
        <v>93</v>
      </c>
      <c r="I113" s="11">
        <f t="shared" si="4"/>
        <v>216</v>
      </c>
      <c r="J113" s="42">
        <f t="shared" si="5"/>
        <v>0.15211267605633802</v>
      </c>
    </row>
    <row r="114" spans="1:10" x14ac:dyDescent="0.25">
      <c r="A114" s="9" t="str">
        <f>'10'!A114</f>
        <v>Curwensville Area SD</v>
      </c>
      <c r="B114" s="10" t="str">
        <f>'10'!B114</f>
        <v>Clearfield</v>
      </c>
      <c r="C114" s="90">
        <f>'10'!C114</f>
        <v>232</v>
      </c>
      <c r="D114" s="90">
        <f>'10'!D114</f>
        <v>150</v>
      </c>
      <c r="E114" s="90">
        <f>'10'!E114</f>
        <v>382</v>
      </c>
      <c r="F114" s="11">
        <f>'5'!I114</f>
        <v>17</v>
      </c>
      <c r="G114" s="11">
        <f>'8'!I114</f>
        <v>13</v>
      </c>
      <c r="H114" s="11">
        <f>'9'!O114</f>
        <v>12</v>
      </c>
      <c r="I114" s="11">
        <f t="shared" si="4"/>
        <v>42</v>
      </c>
      <c r="J114" s="42">
        <f t="shared" si="5"/>
        <v>0.18103448275862069</v>
      </c>
    </row>
    <row r="115" spans="1:10" x14ac:dyDescent="0.25">
      <c r="A115" s="9" t="str">
        <f>'10'!A115</f>
        <v>Dallas SD</v>
      </c>
      <c r="B115" s="10" t="str">
        <f>'10'!B115</f>
        <v>Luzerne</v>
      </c>
      <c r="C115" s="90">
        <f>'10'!C115</f>
        <v>397</v>
      </c>
      <c r="D115" s="90">
        <f>'10'!D115</f>
        <v>415</v>
      </c>
      <c r="E115" s="90">
        <f>'10'!E115</f>
        <v>812</v>
      </c>
      <c r="F115" s="11">
        <f>'5'!I115</f>
        <v>0</v>
      </c>
      <c r="G115" s="11">
        <f>'8'!I115</f>
        <v>26</v>
      </c>
      <c r="H115" s="11">
        <f>'9'!O115</f>
        <v>57</v>
      </c>
      <c r="I115" s="11">
        <f t="shared" si="4"/>
        <v>83</v>
      </c>
      <c r="J115" s="42">
        <f t="shared" si="5"/>
        <v>0.20906801007556675</v>
      </c>
    </row>
    <row r="116" spans="1:10" x14ac:dyDescent="0.25">
      <c r="A116" s="9" t="str">
        <f>'10'!A116</f>
        <v>Dallastown Area SD</v>
      </c>
      <c r="B116" s="10" t="str">
        <f>'10'!B116</f>
        <v>York</v>
      </c>
      <c r="C116" s="90">
        <f>'10'!C116</f>
        <v>1192</v>
      </c>
      <c r="D116" s="90">
        <f>'10'!D116</f>
        <v>776</v>
      </c>
      <c r="E116" s="90">
        <f>'10'!E116</f>
        <v>1968</v>
      </c>
      <c r="F116" s="11">
        <f>'5'!I116</f>
        <v>0</v>
      </c>
      <c r="G116" s="11">
        <f>'8'!I116</f>
        <v>135</v>
      </c>
      <c r="H116" s="11">
        <f>'9'!O116</f>
        <v>67</v>
      </c>
      <c r="I116" s="11">
        <f t="shared" si="4"/>
        <v>202</v>
      </c>
      <c r="J116" s="42">
        <f t="shared" si="5"/>
        <v>0.16946308724832215</v>
      </c>
    </row>
    <row r="117" spans="1:10" x14ac:dyDescent="0.25">
      <c r="A117" s="9" t="str">
        <f>'10'!A117</f>
        <v>Daniel Boone Area SD</v>
      </c>
      <c r="B117" s="10" t="str">
        <f>'10'!B117</f>
        <v>Berks</v>
      </c>
      <c r="C117" s="90">
        <f>'10'!C117</f>
        <v>487</v>
      </c>
      <c r="D117" s="90">
        <f>'10'!D117</f>
        <v>464</v>
      </c>
      <c r="E117" s="90">
        <f>'10'!E117</f>
        <v>951</v>
      </c>
      <c r="F117" s="11">
        <f>'5'!I117</f>
        <v>0</v>
      </c>
      <c r="G117" s="11">
        <f>'8'!I117</f>
        <v>80</v>
      </c>
      <c r="H117" s="11">
        <f>'9'!O117</f>
        <v>72</v>
      </c>
      <c r="I117" s="11">
        <f t="shared" si="4"/>
        <v>152</v>
      </c>
      <c r="J117" s="42">
        <f t="shared" si="5"/>
        <v>0.31211498973305957</v>
      </c>
    </row>
    <row r="118" spans="1:10" x14ac:dyDescent="0.25">
      <c r="A118" s="9" t="str">
        <f>'10'!A118</f>
        <v>Danville Area SD</v>
      </c>
      <c r="B118" s="10" t="str">
        <f>'10'!B118</f>
        <v>Montour</v>
      </c>
      <c r="C118" s="90">
        <f>'10'!C118</f>
        <v>702</v>
      </c>
      <c r="D118" s="90">
        <f>'10'!D118</f>
        <v>379</v>
      </c>
      <c r="E118" s="90">
        <f>'10'!E118</f>
        <v>1081</v>
      </c>
      <c r="F118" s="11">
        <f>'5'!I118</f>
        <v>0</v>
      </c>
      <c r="G118" s="11">
        <f>'8'!I118</f>
        <v>90</v>
      </c>
      <c r="H118" s="11">
        <f>'9'!O118</f>
        <v>77</v>
      </c>
      <c r="I118" s="11">
        <f t="shared" si="4"/>
        <v>167</v>
      </c>
      <c r="J118" s="42">
        <f t="shared" si="5"/>
        <v>0.2378917378917379</v>
      </c>
    </row>
    <row r="119" spans="1:10" x14ac:dyDescent="0.25">
      <c r="A119" s="9" t="str">
        <f>'10'!A119</f>
        <v>Deer Lakes SD</v>
      </c>
      <c r="B119" s="10" t="str">
        <f>'10'!B119</f>
        <v>Allegheny</v>
      </c>
      <c r="C119" s="90">
        <f>'10'!C119</f>
        <v>368</v>
      </c>
      <c r="D119" s="90">
        <f>'10'!D119</f>
        <v>397</v>
      </c>
      <c r="E119" s="90">
        <f>'10'!E119</f>
        <v>765</v>
      </c>
      <c r="F119" s="11">
        <f>'5'!I119</f>
        <v>0</v>
      </c>
      <c r="G119" s="11">
        <f>'8'!I119</f>
        <v>41</v>
      </c>
      <c r="H119" s="11">
        <f>'9'!O119</f>
        <v>32</v>
      </c>
      <c r="I119" s="11">
        <f t="shared" si="4"/>
        <v>73</v>
      </c>
      <c r="J119" s="42">
        <f t="shared" si="5"/>
        <v>0.1983695652173913</v>
      </c>
    </row>
    <row r="120" spans="1:10" x14ac:dyDescent="0.25">
      <c r="A120" s="9" t="str">
        <f>'10'!A120</f>
        <v>Delaware Valley SD</v>
      </c>
      <c r="B120" s="10" t="str">
        <f>'10'!B120</f>
        <v>Pike</v>
      </c>
      <c r="C120" s="90">
        <f>'10'!C120</f>
        <v>667</v>
      </c>
      <c r="D120" s="90">
        <f>'10'!D120</f>
        <v>369</v>
      </c>
      <c r="E120" s="90">
        <f>'10'!E120</f>
        <v>1036</v>
      </c>
      <c r="F120" s="11">
        <f>'5'!I120</f>
        <v>20</v>
      </c>
      <c r="G120" s="11">
        <f>'8'!I120</f>
        <v>77</v>
      </c>
      <c r="H120" s="11">
        <f>'9'!O120</f>
        <v>58</v>
      </c>
      <c r="I120" s="11">
        <f t="shared" si="4"/>
        <v>155</v>
      </c>
      <c r="J120" s="42">
        <f t="shared" si="5"/>
        <v>0.23238380809595202</v>
      </c>
    </row>
    <row r="121" spans="1:10" x14ac:dyDescent="0.25">
      <c r="A121" s="9" t="str">
        <f>'10'!A121</f>
        <v>Derry Area SD</v>
      </c>
      <c r="B121" s="10" t="str">
        <f>'10'!B121</f>
        <v>Westmoreland</v>
      </c>
      <c r="C121" s="90">
        <f>'10'!C121</f>
        <v>388</v>
      </c>
      <c r="D121" s="90">
        <f>'10'!D121</f>
        <v>378</v>
      </c>
      <c r="E121" s="90">
        <f>'10'!E121</f>
        <v>766</v>
      </c>
      <c r="F121" s="11">
        <f>'5'!I121</f>
        <v>6</v>
      </c>
      <c r="G121" s="11">
        <f>'8'!I121</f>
        <v>33</v>
      </c>
      <c r="H121" s="11">
        <f>'9'!O121</f>
        <v>14</v>
      </c>
      <c r="I121" s="11">
        <f t="shared" si="4"/>
        <v>53</v>
      </c>
      <c r="J121" s="42">
        <f t="shared" si="5"/>
        <v>0.13659793814432988</v>
      </c>
    </row>
    <row r="122" spans="1:10" x14ac:dyDescent="0.25">
      <c r="A122" s="9" t="str">
        <f>'10'!A122</f>
        <v>Derry Township SD</v>
      </c>
      <c r="B122" s="10" t="str">
        <f>'10'!B122</f>
        <v>Dauphin</v>
      </c>
      <c r="C122" s="90">
        <f>'10'!C122</f>
        <v>601</v>
      </c>
      <c r="D122" s="90">
        <f>'10'!D122</f>
        <v>455</v>
      </c>
      <c r="E122" s="90">
        <f>'10'!E122</f>
        <v>1056</v>
      </c>
      <c r="F122" s="11">
        <f>'5'!I122</f>
        <v>0</v>
      </c>
      <c r="G122" s="11">
        <f>'8'!I122</f>
        <v>62</v>
      </c>
      <c r="H122" s="11">
        <f>'9'!O122</f>
        <v>112</v>
      </c>
      <c r="I122" s="11">
        <f t="shared" si="4"/>
        <v>174</v>
      </c>
      <c r="J122" s="42">
        <f t="shared" si="5"/>
        <v>0.28951747088186358</v>
      </c>
    </row>
    <row r="123" spans="1:10" x14ac:dyDescent="0.25">
      <c r="A123" s="9" t="str">
        <f>'10'!A123</f>
        <v>Donegal SD</v>
      </c>
      <c r="B123" s="10" t="str">
        <f>'10'!B123</f>
        <v>Lancaster</v>
      </c>
      <c r="C123" s="90">
        <f>'10'!C123</f>
        <v>798</v>
      </c>
      <c r="D123" s="90">
        <f>'10'!D123</f>
        <v>450</v>
      </c>
      <c r="E123" s="90">
        <f>'10'!E123</f>
        <v>1248</v>
      </c>
      <c r="F123" s="11">
        <f>'5'!I123</f>
        <v>7</v>
      </c>
      <c r="G123" s="11">
        <f>'8'!I123</f>
        <v>70</v>
      </c>
      <c r="H123" s="11">
        <f>'9'!O123</f>
        <v>69</v>
      </c>
      <c r="I123" s="11">
        <f t="shared" si="4"/>
        <v>146</v>
      </c>
      <c r="J123" s="42">
        <f t="shared" si="5"/>
        <v>0.18295739348370926</v>
      </c>
    </row>
    <row r="124" spans="1:10" x14ac:dyDescent="0.25">
      <c r="A124" s="9" t="str">
        <f>'10'!A124</f>
        <v>Dover Area SD</v>
      </c>
      <c r="B124" s="10" t="str">
        <f>'10'!B124</f>
        <v>York</v>
      </c>
      <c r="C124" s="90">
        <f>'10'!C124</f>
        <v>782</v>
      </c>
      <c r="D124" s="90">
        <f>'10'!D124</f>
        <v>668</v>
      </c>
      <c r="E124" s="90">
        <f>'10'!E124</f>
        <v>1450</v>
      </c>
      <c r="F124" s="11">
        <f>'5'!I124</f>
        <v>1</v>
      </c>
      <c r="G124" s="11">
        <f>'8'!I124</f>
        <v>89</v>
      </c>
      <c r="H124" s="11">
        <f>'9'!O124</f>
        <v>138</v>
      </c>
      <c r="I124" s="11">
        <f t="shared" si="4"/>
        <v>228</v>
      </c>
      <c r="J124" s="42">
        <f t="shared" si="5"/>
        <v>0.2915601023017903</v>
      </c>
    </row>
    <row r="125" spans="1:10" x14ac:dyDescent="0.25">
      <c r="A125" s="9" t="str">
        <f>'10'!A125</f>
        <v>Downingtown Area SD</v>
      </c>
      <c r="B125" s="10" t="str">
        <f>'10'!B125</f>
        <v>Chester</v>
      </c>
      <c r="C125" s="90">
        <f>'10'!C125</f>
        <v>2625</v>
      </c>
      <c r="D125" s="90">
        <f>'10'!D125</f>
        <v>1642</v>
      </c>
      <c r="E125" s="90">
        <f>'10'!E125</f>
        <v>4267</v>
      </c>
      <c r="F125" s="11">
        <f>'5'!I125</f>
        <v>4</v>
      </c>
      <c r="G125" s="11">
        <f>'8'!I125</f>
        <v>176</v>
      </c>
      <c r="H125" s="11">
        <f>'9'!O125</f>
        <v>131</v>
      </c>
      <c r="I125" s="11">
        <f t="shared" si="4"/>
        <v>311</v>
      </c>
      <c r="J125" s="42">
        <f t="shared" si="5"/>
        <v>0.11847619047619047</v>
      </c>
    </row>
    <row r="126" spans="1:10" x14ac:dyDescent="0.25">
      <c r="A126" s="9" t="str">
        <f>'10'!A126</f>
        <v>DuBois Area SD</v>
      </c>
      <c r="B126" s="10" t="str">
        <f>'10'!B126</f>
        <v>Clearfield</v>
      </c>
      <c r="C126" s="90">
        <f>'10'!C126</f>
        <v>851</v>
      </c>
      <c r="D126" s="90">
        <f>'10'!D126</f>
        <v>585</v>
      </c>
      <c r="E126" s="90">
        <f>'10'!E126</f>
        <v>1436</v>
      </c>
      <c r="F126" s="11">
        <f>'5'!I126</f>
        <v>50</v>
      </c>
      <c r="G126" s="11">
        <f>'8'!I126</f>
        <v>92</v>
      </c>
      <c r="H126" s="11">
        <f>'9'!O126</f>
        <v>80</v>
      </c>
      <c r="I126" s="11">
        <f t="shared" si="4"/>
        <v>222</v>
      </c>
      <c r="J126" s="42">
        <f t="shared" si="5"/>
        <v>0.2608695652173913</v>
      </c>
    </row>
    <row r="127" spans="1:10" x14ac:dyDescent="0.25">
      <c r="A127" s="9" t="str">
        <f>'10'!A127</f>
        <v>Dunmore SD</v>
      </c>
      <c r="B127" s="10" t="str">
        <f>'10'!B127</f>
        <v>Lackawanna</v>
      </c>
      <c r="C127" s="90">
        <f>'10'!C127</f>
        <v>232</v>
      </c>
      <c r="D127" s="90">
        <f>'10'!D127</f>
        <v>351</v>
      </c>
      <c r="E127" s="90">
        <f>'10'!E127</f>
        <v>583</v>
      </c>
      <c r="F127" s="11">
        <f>'5'!I127</f>
        <v>5</v>
      </c>
      <c r="G127" s="11">
        <f>'8'!I127</f>
        <v>32</v>
      </c>
      <c r="H127" s="11">
        <f>'9'!O127</f>
        <v>48</v>
      </c>
      <c r="I127" s="11">
        <f t="shared" si="4"/>
        <v>85</v>
      </c>
      <c r="J127" s="42">
        <f t="shared" si="5"/>
        <v>0.36637931034482757</v>
      </c>
    </row>
    <row r="128" spans="1:10" x14ac:dyDescent="0.25">
      <c r="A128" s="9" t="str">
        <f>'10'!A128</f>
        <v>Duquesne City SD</v>
      </c>
      <c r="B128" s="10" t="str">
        <f>'10'!B128</f>
        <v>Allegheny</v>
      </c>
      <c r="C128" s="90">
        <f>'10'!C128</f>
        <v>361</v>
      </c>
      <c r="D128" s="90">
        <f>'10'!D128</f>
        <v>217</v>
      </c>
      <c r="E128" s="90">
        <f>'10'!E128</f>
        <v>578</v>
      </c>
      <c r="F128" s="11">
        <f>'5'!I128</f>
        <v>8</v>
      </c>
      <c r="G128" s="11">
        <f>'8'!I128</f>
        <v>39</v>
      </c>
      <c r="H128" s="11">
        <f>'9'!O128</f>
        <v>48</v>
      </c>
      <c r="I128" s="11">
        <f t="shared" si="4"/>
        <v>95</v>
      </c>
      <c r="J128" s="42">
        <f t="shared" si="5"/>
        <v>0.26315789473684209</v>
      </c>
    </row>
    <row r="129" spans="1:10" x14ac:dyDescent="0.25">
      <c r="A129" s="9" t="str">
        <f>'10'!A129</f>
        <v>East Allegheny SD</v>
      </c>
      <c r="B129" s="10" t="str">
        <f>'10'!B129</f>
        <v>Allegheny</v>
      </c>
      <c r="C129" s="90">
        <f>'10'!C129</f>
        <v>683</v>
      </c>
      <c r="D129" s="90">
        <f>'10'!D129</f>
        <v>259</v>
      </c>
      <c r="E129" s="90">
        <f>'10'!E129</f>
        <v>942</v>
      </c>
      <c r="F129" s="11">
        <f>'5'!I129</f>
        <v>0</v>
      </c>
      <c r="G129" s="11">
        <f>'8'!I129</f>
        <v>72</v>
      </c>
      <c r="H129" s="11">
        <f>'9'!O129</f>
        <v>52</v>
      </c>
      <c r="I129" s="11">
        <f t="shared" si="4"/>
        <v>124</v>
      </c>
      <c r="J129" s="42">
        <f t="shared" si="5"/>
        <v>0.18155197657393851</v>
      </c>
    </row>
    <row r="130" spans="1:10" x14ac:dyDescent="0.25">
      <c r="A130" s="9" t="str">
        <f>'10'!A130</f>
        <v>East Lycoming SD</v>
      </c>
      <c r="B130" s="10" t="str">
        <f>'10'!B130</f>
        <v>Lycoming</v>
      </c>
      <c r="C130" s="90">
        <f>'10'!C130</f>
        <v>339</v>
      </c>
      <c r="D130" s="90">
        <f>'10'!D130</f>
        <v>226</v>
      </c>
      <c r="E130" s="90">
        <f>'10'!E130</f>
        <v>565</v>
      </c>
      <c r="F130" s="11">
        <f>'5'!I130</f>
        <v>0</v>
      </c>
      <c r="G130" s="11">
        <f>'8'!I130</f>
        <v>14</v>
      </c>
      <c r="H130" s="11">
        <f>'9'!O130</f>
        <v>28</v>
      </c>
      <c r="I130" s="11">
        <f t="shared" si="4"/>
        <v>42</v>
      </c>
      <c r="J130" s="42">
        <f t="shared" si="5"/>
        <v>0.12389380530973451</v>
      </c>
    </row>
    <row r="131" spans="1:10" x14ac:dyDescent="0.25">
      <c r="A131" s="9" t="str">
        <f>'10'!A131</f>
        <v>East Penn SD</v>
      </c>
      <c r="B131" s="10" t="str">
        <f>'10'!B131</f>
        <v>Lehigh</v>
      </c>
      <c r="C131" s="90">
        <f>'10'!C131</f>
        <v>1651</v>
      </c>
      <c r="D131" s="90">
        <f>'10'!D131</f>
        <v>1505</v>
      </c>
      <c r="E131" s="90">
        <f>'10'!E131</f>
        <v>3156</v>
      </c>
      <c r="F131" s="11">
        <f>'5'!I131</f>
        <v>1</v>
      </c>
      <c r="G131" s="11">
        <f>'8'!I131</f>
        <v>246</v>
      </c>
      <c r="H131" s="11">
        <f>'9'!O131</f>
        <v>187</v>
      </c>
      <c r="I131" s="11">
        <f t="shared" si="4"/>
        <v>434</v>
      </c>
      <c r="J131" s="42">
        <f t="shared" si="5"/>
        <v>0.26287098728043612</v>
      </c>
    </row>
    <row r="132" spans="1:10" x14ac:dyDescent="0.25">
      <c r="A132" s="9" t="str">
        <f>'10'!A132</f>
        <v>East Pennsboro Area SD</v>
      </c>
      <c r="B132" s="10" t="str">
        <f>'10'!B132</f>
        <v>Cumberland</v>
      </c>
      <c r="C132" s="90">
        <f>'10'!C132</f>
        <v>477</v>
      </c>
      <c r="D132" s="90">
        <f>'10'!D132</f>
        <v>522</v>
      </c>
      <c r="E132" s="90">
        <f>'10'!E132</f>
        <v>999</v>
      </c>
      <c r="F132" s="11">
        <f>'5'!I132</f>
        <v>0</v>
      </c>
      <c r="G132" s="11">
        <f>'8'!I132</f>
        <v>41</v>
      </c>
      <c r="H132" s="11">
        <f>'9'!O132</f>
        <v>104</v>
      </c>
      <c r="I132" s="11">
        <f t="shared" si="4"/>
        <v>145</v>
      </c>
      <c r="J132" s="42">
        <f t="shared" si="5"/>
        <v>0.30398322851153042</v>
      </c>
    </row>
    <row r="133" spans="1:10" x14ac:dyDescent="0.25">
      <c r="A133" s="9" t="str">
        <f>'10'!A133</f>
        <v>East Stroudsburg Area SD</v>
      </c>
      <c r="B133" s="10" t="str">
        <f>'10'!B133</f>
        <v>Monroe</v>
      </c>
      <c r="C133" s="90">
        <f>'10'!C133</f>
        <v>1078</v>
      </c>
      <c r="D133" s="90">
        <f>'10'!D133</f>
        <v>932</v>
      </c>
      <c r="E133" s="90">
        <f>'10'!E133</f>
        <v>2010</v>
      </c>
      <c r="F133" s="11">
        <f>'5'!I133</f>
        <v>0</v>
      </c>
      <c r="G133" s="11">
        <f>'8'!I133</f>
        <v>103</v>
      </c>
      <c r="H133" s="11">
        <f>'9'!O133</f>
        <v>136</v>
      </c>
      <c r="I133" s="11">
        <f t="shared" ref="I133:I196" si="6">SUM(F133:H133)</f>
        <v>239</v>
      </c>
      <c r="J133" s="42">
        <f t="shared" ref="J133:J196" si="7">I133/C133</f>
        <v>0.22170686456400743</v>
      </c>
    </row>
    <row r="134" spans="1:10" x14ac:dyDescent="0.25">
      <c r="A134" s="9" t="str">
        <f>'10'!A134</f>
        <v>Eastern Lancaster County SD</v>
      </c>
      <c r="B134" s="10" t="str">
        <f>'10'!B134</f>
        <v>Lancaster</v>
      </c>
      <c r="C134" s="90">
        <f>'10'!C134</f>
        <v>1525</v>
      </c>
      <c r="D134" s="90">
        <f>'10'!D134</f>
        <v>910</v>
      </c>
      <c r="E134" s="90">
        <f>'10'!E134</f>
        <v>2435</v>
      </c>
      <c r="F134" s="11">
        <f>'5'!I134</f>
        <v>0</v>
      </c>
      <c r="G134" s="11">
        <f>'8'!I134</f>
        <v>65</v>
      </c>
      <c r="H134" s="11">
        <f>'9'!O134</f>
        <v>28</v>
      </c>
      <c r="I134" s="11">
        <f t="shared" si="6"/>
        <v>93</v>
      </c>
      <c r="J134" s="42">
        <f t="shared" si="7"/>
        <v>6.098360655737705E-2</v>
      </c>
    </row>
    <row r="135" spans="1:10" x14ac:dyDescent="0.25">
      <c r="A135" s="9" t="str">
        <f>'10'!A135</f>
        <v>Eastern Lebanon County SD</v>
      </c>
      <c r="B135" s="10" t="str">
        <f>'10'!B135</f>
        <v>Lebanon</v>
      </c>
      <c r="C135" s="90">
        <f>'10'!C135</f>
        <v>875</v>
      </c>
      <c r="D135" s="90">
        <f>'10'!D135</f>
        <v>801</v>
      </c>
      <c r="E135" s="90">
        <f>'10'!E135</f>
        <v>1676</v>
      </c>
      <c r="F135" s="11">
        <f>'5'!I135</f>
        <v>0</v>
      </c>
      <c r="G135" s="11">
        <f>'8'!I135</f>
        <v>49</v>
      </c>
      <c r="H135" s="11">
        <f>'9'!O135</f>
        <v>16</v>
      </c>
      <c r="I135" s="11">
        <f t="shared" si="6"/>
        <v>65</v>
      </c>
      <c r="J135" s="42">
        <f t="shared" si="7"/>
        <v>7.4285714285714288E-2</v>
      </c>
    </row>
    <row r="136" spans="1:10" x14ac:dyDescent="0.25">
      <c r="A136" s="9" t="str">
        <f>'10'!A136</f>
        <v>Eastern York SD</v>
      </c>
      <c r="B136" s="10" t="str">
        <f>'10'!B136</f>
        <v>York</v>
      </c>
      <c r="C136" s="90">
        <f>'10'!C136</f>
        <v>673</v>
      </c>
      <c r="D136" s="90">
        <f>'10'!D136</f>
        <v>389</v>
      </c>
      <c r="E136" s="90">
        <f>'10'!E136</f>
        <v>1062</v>
      </c>
      <c r="F136" s="11">
        <f>'5'!I136</f>
        <v>0</v>
      </c>
      <c r="G136" s="11">
        <f>'8'!I136</f>
        <v>43</v>
      </c>
      <c r="H136" s="11">
        <f>'9'!O136</f>
        <v>50</v>
      </c>
      <c r="I136" s="11">
        <f t="shared" si="6"/>
        <v>93</v>
      </c>
      <c r="J136" s="42">
        <f t="shared" si="7"/>
        <v>0.13818722139673106</v>
      </c>
    </row>
    <row r="137" spans="1:10" x14ac:dyDescent="0.25">
      <c r="A137" s="9" t="str">
        <f>'10'!A137</f>
        <v>Easton Area SD</v>
      </c>
      <c r="B137" s="10" t="str">
        <f>'10'!B137</f>
        <v>Northampton</v>
      </c>
      <c r="C137" s="90">
        <f>'10'!C137</f>
        <v>1980</v>
      </c>
      <c r="D137" s="90">
        <f>'10'!D137</f>
        <v>1699</v>
      </c>
      <c r="E137" s="90">
        <f>'10'!E137</f>
        <v>3679</v>
      </c>
      <c r="F137" s="11">
        <f>'5'!I137</f>
        <v>23</v>
      </c>
      <c r="G137" s="11">
        <f>'8'!I137</f>
        <v>267</v>
      </c>
      <c r="H137" s="11">
        <f>'9'!O137</f>
        <v>262</v>
      </c>
      <c r="I137" s="11">
        <f t="shared" si="6"/>
        <v>552</v>
      </c>
      <c r="J137" s="42">
        <f t="shared" si="7"/>
        <v>0.27878787878787881</v>
      </c>
    </row>
    <row r="138" spans="1:10" x14ac:dyDescent="0.25">
      <c r="A138" s="9" t="str">
        <f>'10'!A138</f>
        <v>Elizabeth Forward SD</v>
      </c>
      <c r="B138" s="10" t="str">
        <f>'10'!B138</f>
        <v>Allegheny</v>
      </c>
      <c r="C138" s="90">
        <f>'10'!C138</f>
        <v>457</v>
      </c>
      <c r="D138" s="90">
        <f>'10'!D138</f>
        <v>240</v>
      </c>
      <c r="E138" s="90">
        <f>'10'!E138</f>
        <v>697</v>
      </c>
      <c r="F138" s="11">
        <f>'5'!I138</f>
        <v>0</v>
      </c>
      <c r="G138" s="11">
        <f>'8'!I138</f>
        <v>58</v>
      </c>
      <c r="H138" s="11">
        <f>'9'!O138</f>
        <v>16</v>
      </c>
      <c r="I138" s="11">
        <f t="shared" si="6"/>
        <v>74</v>
      </c>
      <c r="J138" s="42">
        <f t="shared" si="7"/>
        <v>0.16192560175054704</v>
      </c>
    </row>
    <row r="139" spans="1:10" x14ac:dyDescent="0.25">
      <c r="A139" s="9" t="str">
        <f>'10'!A139</f>
        <v>Elizabethtown Area SD</v>
      </c>
      <c r="B139" s="10" t="str">
        <f>'10'!B139</f>
        <v>Lancaster</v>
      </c>
      <c r="C139" s="90">
        <f>'10'!C139</f>
        <v>978</v>
      </c>
      <c r="D139" s="90">
        <f>'10'!D139</f>
        <v>664</v>
      </c>
      <c r="E139" s="90">
        <f>'10'!E139</f>
        <v>1642</v>
      </c>
      <c r="F139" s="11">
        <f>'5'!I139</f>
        <v>0</v>
      </c>
      <c r="G139" s="11">
        <f>'8'!I139</f>
        <v>65</v>
      </c>
      <c r="H139" s="11">
        <f>'9'!O139</f>
        <v>98</v>
      </c>
      <c r="I139" s="11">
        <f t="shared" si="6"/>
        <v>163</v>
      </c>
      <c r="J139" s="42">
        <f t="shared" si="7"/>
        <v>0.16666666666666666</v>
      </c>
    </row>
    <row r="140" spans="1:10" x14ac:dyDescent="0.25">
      <c r="A140" s="9" t="str">
        <f>'10'!A140</f>
        <v>Elk Lake SD</v>
      </c>
      <c r="B140" s="10" t="str">
        <f>'10'!B140</f>
        <v>Susquehanna</v>
      </c>
      <c r="C140" s="90">
        <f>'10'!C140</f>
        <v>157</v>
      </c>
      <c r="D140" s="90">
        <f>'10'!D140</f>
        <v>156</v>
      </c>
      <c r="E140" s="90">
        <f>'10'!E140</f>
        <v>313</v>
      </c>
      <c r="F140" s="11">
        <f>'5'!I140</f>
        <v>4</v>
      </c>
      <c r="G140" s="11">
        <f>'8'!I140</f>
        <v>14</v>
      </c>
      <c r="H140" s="11">
        <f>'9'!O140</f>
        <v>0</v>
      </c>
      <c r="I140" s="11">
        <f t="shared" si="6"/>
        <v>18</v>
      </c>
      <c r="J140" s="42">
        <f t="shared" si="7"/>
        <v>0.11464968152866242</v>
      </c>
    </row>
    <row r="141" spans="1:10" x14ac:dyDescent="0.25">
      <c r="A141" s="9" t="str">
        <f>'10'!A141</f>
        <v>Ellwood City Area SD</v>
      </c>
      <c r="B141" s="10" t="str">
        <f>'10'!B141</f>
        <v>Lawrence</v>
      </c>
      <c r="C141" s="90">
        <f>'10'!C141</f>
        <v>466</v>
      </c>
      <c r="D141" s="90">
        <f>'10'!D141</f>
        <v>349</v>
      </c>
      <c r="E141" s="90">
        <f>'10'!E141</f>
        <v>815</v>
      </c>
      <c r="F141" s="11">
        <f>'5'!I141</f>
        <v>27</v>
      </c>
      <c r="G141" s="11">
        <f>'8'!I141</f>
        <v>42</v>
      </c>
      <c r="H141" s="11">
        <f>'9'!O141</f>
        <v>28</v>
      </c>
      <c r="I141" s="11">
        <f t="shared" si="6"/>
        <v>97</v>
      </c>
      <c r="J141" s="42">
        <f t="shared" si="7"/>
        <v>0.20815450643776823</v>
      </c>
    </row>
    <row r="142" spans="1:10" x14ac:dyDescent="0.25">
      <c r="A142" s="9" t="str">
        <f>'10'!A142</f>
        <v>Ephrata Area SD</v>
      </c>
      <c r="B142" s="10" t="str">
        <f>'10'!B142</f>
        <v>Lancaster</v>
      </c>
      <c r="C142" s="90">
        <f>'10'!C142</f>
        <v>1634</v>
      </c>
      <c r="D142" s="90">
        <f>'10'!D142</f>
        <v>1027</v>
      </c>
      <c r="E142" s="90">
        <f>'10'!E142</f>
        <v>2661</v>
      </c>
      <c r="F142" s="11">
        <f>'5'!I142</f>
        <v>0</v>
      </c>
      <c r="G142" s="11">
        <f>'8'!I142</f>
        <v>89</v>
      </c>
      <c r="H142" s="11">
        <f>'9'!O142</f>
        <v>111</v>
      </c>
      <c r="I142" s="11">
        <f t="shared" si="6"/>
        <v>200</v>
      </c>
      <c r="J142" s="42">
        <f t="shared" si="7"/>
        <v>0.12239902080783353</v>
      </c>
    </row>
    <row r="143" spans="1:10" x14ac:dyDescent="0.25">
      <c r="A143" s="9" t="str">
        <f>'10'!A143</f>
        <v>Erie City SD</v>
      </c>
      <c r="B143" s="10" t="str">
        <f>'10'!B143</f>
        <v>Erie</v>
      </c>
      <c r="C143" s="90">
        <f>'10'!C143</f>
        <v>4190</v>
      </c>
      <c r="D143" s="90">
        <f>'10'!D143</f>
        <v>2677</v>
      </c>
      <c r="E143" s="90">
        <f>'10'!E143</f>
        <v>6867</v>
      </c>
      <c r="F143" s="11">
        <f>'5'!I143</f>
        <v>95</v>
      </c>
      <c r="G143" s="11">
        <f>'8'!I143</f>
        <v>625</v>
      </c>
      <c r="H143" s="11">
        <f>'9'!O143</f>
        <v>488</v>
      </c>
      <c r="I143" s="11">
        <f t="shared" si="6"/>
        <v>1208</v>
      </c>
      <c r="J143" s="42">
        <f t="shared" si="7"/>
        <v>0.28830548926014321</v>
      </c>
    </row>
    <row r="144" spans="1:10" x14ac:dyDescent="0.25">
      <c r="A144" s="9" t="str">
        <f>'10'!A144</f>
        <v>Everett Area SD</v>
      </c>
      <c r="B144" s="10" t="str">
        <f>'10'!B144</f>
        <v>Bedford</v>
      </c>
      <c r="C144" s="90">
        <f>'10'!C144</f>
        <v>273</v>
      </c>
      <c r="D144" s="90">
        <f>'10'!D144</f>
        <v>282</v>
      </c>
      <c r="E144" s="90">
        <f>'10'!E144</f>
        <v>555</v>
      </c>
      <c r="F144" s="11">
        <f>'5'!I144</f>
        <v>26</v>
      </c>
      <c r="G144" s="11">
        <f>'8'!I144</f>
        <v>17</v>
      </c>
      <c r="H144" s="11">
        <f>'9'!O144</f>
        <v>18</v>
      </c>
      <c r="I144" s="11">
        <f t="shared" si="6"/>
        <v>61</v>
      </c>
      <c r="J144" s="42">
        <f t="shared" si="7"/>
        <v>0.22344322344322345</v>
      </c>
    </row>
    <row r="145" spans="1:10" x14ac:dyDescent="0.25">
      <c r="A145" s="9" t="str">
        <f>'10'!A145</f>
        <v>Exeter Township SD</v>
      </c>
      <c r="B145" s="10" t="str">
        <f>'10'!B145</f>
        <v>Berks</v>
      </c>
      <c r="C145" s="90">
        <f>'10'!C145</f>
        <v>964</v>
      </c>
      <c r="D145" s="90">
        <f>'10'!D145</f>
        <v>741</v>
      </c>
      <c r="E145" s="90">
        <f>'10'!E145</f>
        <v>1705</v>
      </c>
      <c r="F145" s="11">
        <f>'5'!I145</f>
        <v>0</v>
      </c>
      <c r="G145" s="11">
        <f>'8'!I145</f>
        <v>80</v>
      </c>
      <c r="H145" s="11">
        <f>'9'!O145</f>
        <v>60</v>
      </c>
      <c r="I145" s="11">
        <f t="shared" si="6"/>
        <v>140</v>
      </c>
      <c r="J145" s="42">
        <f t="shared" si="7"/>
        <v>0.14522821576763487</v>
      </c>
    </row>
    <row r="146" spans="1:10" x14ac:dyDescent="0.25">
      <c r="A146" s="9" t="str">
        <f>'10'!A146</f>
        <v>Fairfield Area SD</v>
      </c>
      <c r="B146" s="10" t="str">
        <f>'10'!B146</f>
        <v>Adams</v>
      </c>
      <c r="C146" s="90">
        <f>'10'!C146</f>
        <v>192</v>
      </c>
      <c r="D146" s="90">
        <f>'10'!D146</f>
        <v>185</v>
      </c>
      <c r="E146" s="90">
        <f>'10'!E146</f>
        <v>377</v>
      </c>
      <c r="F146" s="11">
        <f>'5'!I146</f>
        <v>0</v>
      </c>
      <c r="G146" s="11">
        <f>'8'!I146</f>
        <v>20</v>
      </c>
      <c r="H146" s="11">
        <f>'9'!O146</f>
        <v>15</v>
      </c>
      <c r="I146" s="11">
        <f t="shared" si="6"/>
        <v>35</v>
      </c>
      <c r="J146" s="42">
        <f t="shared" si="7"/>
        <v>0.18229166666666666</v>
      </c>
    </row>
    <row r="147" spans="1:10" x14ac:dyDescent="0.25">
      <c r="A147" s="9" t="str">
        <f>'10'!A147</f>
        <v>Fairview SD</v>
      </c>
      <c r="B147" s="10" t="str">
        <f>'10'!B147</f>
        <v>Erie</v>
      </c>
      <c r="C147" s="90">
        <f>'10'!C147</f>
        <v>240</v>
      </c>
      <c r="D147" s="90">
        <f>'10'!D147</f>
        <v>193</v>
      </c>
      <c r="E147" s="90">
        <f>'10'!E147</f>
        <v>433</v>
      </c>
      <c r="F147" s="11">
        <f>'5'!I147</f>
        <v>0</v>
      </c>
      <c r="G147" s="11">
        <f>'8'!I147</f>
        <v>37</v>
      </c>
      <c r="H147" s="11">
        <f>'9'!O147</f>
        <v>44</v>
      </c>
      <c r="I147" s="11">
        <f t="shared" si="6"/>
        <v>81</v>
      </c>
      <c r="J147" s="42">
        <f t="shared" si="7"/>
        <v>0.33750000000000002</v>
      </c>
    </row>
    <row r="148" spans="1:10" x14ac:dyDescent="0.25">
      <c r="A148" s="9" t="str">
        <f>'10'!A148</f>
        <v>Fannett-Metal SD</v>
      </c>
      <c r="B148" s="10" t="str">
        <f>'10'!B148</f>
        <v>Franklin</v>
      </c>
      <c r="C148" s="90">
        <f>'10'!C148</f>
        <v>199</v>
      </c>
      <c r="D148" s="90">
        <f>'10'!D148</f>
        <v>125</v>
      </c>
      <c r="E148" s="90">
        <f>'10'!E148</f>
        <v>324</v>
      </c>
      <c r="F148" s="11">
        <f>'5'!I148</f>
        <v>1</v>
      </c>
      <c r="G148" s="11">
        <f>'8'!I148</f>
        <v>5</v>
      </c>
      <c r="H148" s="11">
        <f>'9'!O148</f>
        <v>0</v>
      </c>
      <c r="I148" s="11">
        <f t="shared" si="6"/>
        <v>6</v>
      </c>
      <c r="J148" s="42">
        <f t="shared" si="7"/>
        <v>3.015075376884422E-2</v>
      </c>
    </row>
    <row r="149" spans="1:10" x14ac:dyDescent="0.25">
      <c r="A149" s="9" t="str">
        <f>'10'!A149</f>
        <v>Farrell Area SD</v>
      </c>
      <c r="B149" s="10" t="str">
        <f>'10'!B149</f>
        <v>Mercer</v>
      </c>
      <c r="C149" s="90">
        <f>'10'!C149</f>
        <v>192</v>
      </c>
      <c r="D149" s="90">
        <f>'10'!D149</f>
        <v>116</v>
      </c>
      <c r="E149" s="90">
        <f>'10'!E149</f>
        <v>308</v>
      </c>
      <c r="F149" s="11">
        <f>'5'!I149</f>
        <v>6</v>
      </c>
      <c r="G149" s="11">
        <f>'8'!I149</f>
        <v>12</v>
      </c>
      <c r="H149" s="11">
        <f>'9'!O149</f>
        <v>10</v>
      </c>
      <c r="I149" s="11">
        <f t="shared" si="6"/>
        <v>28</v>
      </c>
      <c r="J149" s="42">
        <f t="shared" si="7"/>
        <v>0.14583333333333334</v>
      </c>
    </row>
    <row r="150" spans="1:10" x14ac:dyDescent="0.25">
      <c r="A150" s="9" t="str">
        <f>'10'!A150</f>
        <v>Ferndale Area SD</v>
      </c>
      <c r="B150" s="10" t="str">
        <f>'10'!B150</f>
        <v>Cambria</v>
      </c>
      <c r="C150" s="90">
        <f>'10'!C150</f>
        <v>119</v>
      </c>
      <c r="D150" s="90">
        <f>'10'!D150</f>
        <v>100</v>
      </c>
      <c r="E150" s="90">
        <f>'10'!E150</f>
        <v>219</v>
      </c>
      <c r="F150" s="11">
        <f>'5'!I150</f>
        <v>3</v>
      </c>
      <c r="G150" s="11">
        <f>'8'!I150</f>
        <v>11</v>
      </c>
      <c r="H150" s="11">
        <f>'9'!O150</f>
        <v>5</v>
      </c>
      <c r="I150" s="11">
        <f t="shared" si="6"/>
        <v>19</v>
      </c>
      <c r="J150" s="42">
        <f t="shared" si="7"/>
        <v>0.15966386554621848</v>
      </c>
    </row>
    <row r="151" spans="1:10" x14ac:dyDescent="0.25">
      <c r="A151" s="9" t="str">
        <f>'10'!A151</f>
        <v>Fleetwood Area SD</v>
      </c>
      <c r="B151" s="10" t="str">
        <f>'10'!B151</f>
        <v>Berks</v>
      </c>
      <c r="C151" s="90">
        <f>'10'!C151</f>
        <v>600</v>
      </c>
      <c r="D151" s="90">
        <f>'10'!D151</f>
        <v>328</v>
      </c>
      <c r="E151" s="90">
        <f>'10'!E151</f>
        <v>928</v>
      </c>
      <c r="F151" s="11">
        <f>'5'!I151</f>
        <v>16</v>
      </c>
      <c r="G151" s="11">
        <f>'8'!I151</f>
        <v>50</v>
      </c>
      <c r="H151" s="11">
        <f>'9'!O151</f>
        <v>72</v>
      </c>
      <c r="I151" s="11">
        <f t="shared" si="6"/>
        <v>138</v>
      </c>
      <c r="J151" s="42">
        <f t="shared" si="7"/>
        <v>0.23</v>
      </c>
    </row>
    <row r="152" spans="1:10" x14ac:dyDescent="0.25">
      <c r="A152" s="9" t="str">
        <f>'10'!A152</f>
        <v>Forbes Road SD</v>
      </c>
      <c r="B152" s="10" t="str">
        <f>'10'!B152</f>
        <v>Fulton</v>
      </c>
      <c r="C152" s="90">
        <f>'10'!C152</f>
        <v>65</v>
      </c>
      <c r="D152" s="90">
        <f>'10'!D152</f>
        <v>70</v>
      </c>
      <c r="E152" s="90">
        <f>'10'!E152</f>
        <v>135</v>
      </c>
      <c r="F152" s="11">
        <f>'5'!I152</f>
        <v>10</v>
      </c>
      <c r="G152" s="11">
        <f>'8'!I152</f>
        <v>5</v>
      </c>
      <c r="H152" s="11">
        <f>'9'!O152</f>
        <v>0</v>
      </c>
      <c r="I152" s="11">
        <f t="shared" si="6"/>
        <v>15</v>
      </c>
      <c r="J152" s="42">
        <f t="shared" si="7"/>
        <v>0.23076923076923078</v>
      </c>
    </row>
    <row r="153" spans="1:10" x14ac:dyDescent="0.25">
      <c r="A153" s="9" t="str">
        <f>'10'!A153</f>
        <v>Forest Area SD</v>
      </c>
      <c r="B153" s="10" t="str">
        <f>'10'!B153</f>
        <v>Forest</v>
      </c>
      <c r="C153" s="90">
        <f>'10'!C153</f>
        <v>27</v>
      </c>
      <c r="D153" s="90">
        <f>'10'!D153</f>
        <v>21</v>
      </c>
      <c r="E153" s="90">
        <f>'10'!E153</f>
        <v>48</v>
      </c>
      <c r="F153" s="11">
        <f>'5'!I153</f>
        <v>0</v>
      </c>
      <c r="G153" s="11">
        <f>'8'!I153</f>
        <v>15</v>
      </c>
      <c r="H153" s="11">
        <f>'9'!O153</f>
        <v>0</v>
      </c>
      <c r="I153" s="11">
        <f t="shared" si="6"/>
        <v>15</v>
      </c>
      <c r="J153" s="42">
        <f t="shared" si="7"/>
        <v>0.55555555555555558</v>
      </c>
    </row>
    <row r="154" spans="1:10" x14ac:dyDescent="0.25">
      <c r="A154" s="9" t="str">
        <f>'10'!A154</f>
        <v>Forest City Regional SD</v>
      </c>
      <c r="B154" s="10" t="str">
        <f>'10'!B154</f>
        <v>Susquehanna</v>
      </c>
      <c r="C154" s="90">
        <f>'10'!C154</f>
        <v>175</v>
      </c>
      <c r="D154" s="90">
        <f>'10'!D154</f>
        <v>148</v>
      </c>
      <c r="E154" s="90">
        <f>'10'!E154</f>
        <v>323</v>
      </c>
      <c r="F154" s="11">
        <f>'5'!I154</f>
        <v>4</v>
      </c>
      <c r="G154" s="11">
        <f>'8'!I154</f>
        <v>21</v>
      </c>
      <c r="H154" s="11">
        <f>'9'!O154</f>
        <v>37</v>
      </c>
      <c r="I154" s="11">
        <f t="shared" si="6"/>
        <v>62</v>
      </c>
      <c r="J154" s="42">
        <f t="shared" si="7"/>
        <v>0.35428571428571426</v>
      </c>
    </row>
    <row r="155" spans="1:10" x14ac:dyDescent="0.25">
      <c r="A155" s="9" t="str">
        <f>'10'!A155</f>
        <v>Forest Hills SD</v>
      </c>
      <c r="B155" s="10" t="str">
        <f>'10'!B155</f>
        <v>Cambria</v>
      </c>
      <c r="C155" s="90">
        <f>'10'!C155</f>
        <v>402</v>
      </c>
      <c r="D155" s="90">
        <f>'10'!D155</f>
        <v>210</v>
      </c>
      <c r="E155" s="90">
        <f>'10'!E155</f>
        <v>612</v>
      </c>
      <c r="F155" s="11">
        <f>'5'!I155</f>
        <v>6</v>
      </c>
      <c r="G155" s="11">
        <f>'8'!I155</f>
        <v>39</v>
      </c>
      <c r="H155" s="11">
        <f>'9'!O155</f>
        <v>41</v>
      </c>
      <c r="I155" s="11">
        <f t="shared" si="6"/>
        <v>86</v>
      </c>
      <c r="J155" s="42">
        <f t="shared" si="7"/>
        <v>0.21393034825870647</v>
      </c>
    </row>
    <row r="156" spans="1:10" x14ac:dyDescent="0.25">
      <c r="A156" s="9" t="str">
        <f>'10'!A156</f>
        <v>Fort Cherry SD</v>
      </c>
      <c r="B156" s="10" t="str">
        <f>'10'!B156</f>
        <v>Washington</v>
      </c>
      <c r="C156" s="90">
        <f>'10'!C156</f>
        <v>221</v>
      </c>
      <c r="D156" s="90">
        <f>'10'!D156</f>
        <v>176</v>
      </c>
      <c r="E156" s="90">
        <f>'10'!E156</f>
        <v>397</v>
      </c>
      <c r="F156" s="11">
        <f>'5'!I156</f>
        <v>0</v>
      </c>
      <c r="G156" s="11">
        <f>'8'!I156</f>
        <v>28</v>
      </c>
      <c r="H156" s="11">
        <f>'9'!O156</f>
        <v>0</v>
      </c>
      <c r="I156" s="11">
        <f t="shared" si="6"/>
        <v>28</v>
      </c>
      <c r="J156" s="42">
        <f t="shared" si="7"/>
        <v>0.12669683257918551</v>
      </c>
    </row>
    <row r="157" spans="1:10" x14ac:dyDescent="0.25">
      <c r="A157" s="9" t="str">
        <f>'10'!A157</f>
        <v>Fort LeBoeuf SD</v>
      </c>
      <c r="B157" s="10" t="str">
        <f>'10'!B157</f>
        <v>Erie</v>
      </c>
      <c r="C157" s="90">
        <f>'10'!C157</f>
        <v>423</v>
      </c>
      <c r="D157" s="90">
        <f>'10'!D157</f>
        <v>272</v>
      </c>
      <c r="E157" s="90">
        <f>'10'!E157</f>
        <v>695</v>
      </c>
      <c r="F157" s="11">
        <f>'5'!I157</f>
        <v>0</v>
      </c>
      <c r="G157" s="11">
        <f>'8'!I157</f>
        <v>53</v>
      </c>
      <c r="H157" s="11">
        <f>'9'!O157</f>
        <v>102</v>
      </c>
      <c r="I157" s="11">
        <f t="shared" si="6"/>
        <v>155</v>
      </c>
      <c r="J157" s="42">
        <f t="shared" si="7"/>
        <v>0.3664302600472813</v>
      </c>
    </row>
    <row r="158" spans="1:10" x14ac:dyDescent="0.25">
      <c r="A158" s="9" t="str">
        <f>'10'!A158</f>
        <v>Fox Chapel Area SD</v>
      </c>
      <c r="B158" s="10" t="str">
        <f>'10'!B158</f>
        <v>Allegheny</v>
      </c>
      <c r="C158" s="90">
        <f>'10'!C158</f>
        <v>850</v>
      </c>
      <c r="D158" s="90">
        <f>'10'!D158</f>
        <v>752</v>
      </c>
      <c r="E158" s="90">
        <f>'10'!E158</f>
        <v>1602</v>
      </c>
      <c r="F158" s="11">
        <f>'5'!I158</f>
        <v>0</v>
      </c>
      <c r="G158" s="11">
        <f>'8'!I158</f>
        <v>102</v>
      </c>
      <c r="H158" s="11">
        <f>'9'!O158</f>
        <v>159</v>
      </c>
      <c r="I158" s="11">
        <f t="shared" si="6"/>
        <v>261</v>
      </c>
      <c r="J158" s="42">
        <f t="shared" si="7"/>
        <v>0.30705882352941177</v>
      </c>
    </row>
    <row r="159" spans="1:10" x14ac:dyDescent="0.25">
      <c r="A159" s="9" t="str">
        <f>'10'!A159</f>
        <v>Franklin Area SD</v>
      </c>
      <c r="B159" s="10" t="str">
        <f>'10'!B159</f>
        <v>Venango</v>
      </c>
      <c r="C159" s="90">
        <f>'10'!C159</f>
        <v>494</v>
      </c>
      <c r="D159" s="90">
        <f>'10'!D159</f>
        <v>371</v>
      </c>
      <c r="E159" s="90">
        <f>'10'!E159</f>
        <v>865</v>
      </c>
      <c r="F159" s="11">
        <f>'5'!I159</f>
        <v>61</v>
      </c>
      <c r="G159" s="11">
        <f>'8'!I159</f>
        <v>42</v>
      </c>
      <c r="H159" s="11">
        <f>'9'!O159</f>
        <v>62</v>
      </c>
      <c r="I159" s="11">
        <f t="shared" si="6"/>
        <v>165</v>
      </c>
      <c r="J159" s="42">
        <f t="shared" si="7"/>
        <v>0.33400809716599189</v>
      </c>
    </row>
    <row r="160" spans="1:10" x14ac:dyDescent="0.25">
      <c r="A160" s="9" t="str">
        <f>'10'!A160</f>
        <v>Franklin Regional SD</v>
      </c>
      <c r="B160" s="10" t="str">
        <f>'10'!B160</f>
        <v>Westmoreland</v>
      </c>
      <c r="C160" s="90">
        <f>'10'!C160</f>
        <v>570</v>
      </c>
      <c r="D160" s="90">
        <f>'10'!D160</f>
        <v>425</v>
      </c>
      <c r="E160" s="90">
        <f>'10'!E160</f>
        <v>995</v>
      </c>
      <c r="F160" s="11">
        <f>'5'!I160</f>
        <v>0</v>
      </c>
      <c r="G160" s="11">
        <f>'8'!I160</f>
        <v>49</v>
      </c>
      <c r="H160" s="11">
        <f>'9'!O160</f>
        <v>71</v>
      </c>
      <c r="I160" s="11">
        <f t="shared" si="6"/>
        <v>120</v>
      </c>
      <c r="J160" s="42">
        <f t="shared" si="7"/>
        <v>0.21052631578947367</v>
      </c>
    </row>
    <row r="161" spans="1:10" x14ac:dyDescent="0.25">
      <c r="A161" s="9" t="str">
        <f>'10'!A161</f>
        <v>Frazier SD</v>
      </c>
      <c r="B161" s="10" t="str">
        <f>'10'!B161</f>
        <v>Fayette</v>
      </c>
      <c r="C161" s="90">
        <f>'10'!C161</f>
        <v>169</v>
      </c>
      <c r="D161" s="90">
        <f>'10'!D161</f>
        <v>140</v>
      </c>
      <c r="E161" s="90">
        <f>'10'!E161</f>
        <v>309</v>
      </c>
      <c r="F161" s="11">
        <f>'5'!I161</f>
        <v>4</v>
      </c>
      <c r="G161" s="11">
        <f>'8'!I161</f>
        <v>17</v>
      </c>
      <c r="H161" s="11">
        <f>'9'!O161</f>
        <v>0</v>
      </c>
      <c r="I161" s="11">
        <f t="shared" si="6"/>
        <v>21</v>
      </c>
      <c r="J161" s="42">
        <f t="shared" si="7"/>
        <v>0.1242603550295858</v>
      </c>
    </row>
    <row r="162" spans="1:10" x14ac:dyDescent="0.25">
      <c r="A162" s="9" t="str">
        <f>'10'!A162</f>
        <v>Freedom Area SD</v>
      </c>
      <c r="B162" s="10" t="str">
        <f>'10'!B162</f>
        <v>Beaver</v>
      </c>
      <c r="C162" s="90">
        <f>'10'!C162</f>
        <v>394</v>
      </c>
      <c r="D162" s="90">
        <f>'10'!D162</f>
        <v>293</v>
      </c>
      <c r="E162" s="90">
        <f>'10'!E162</f>
        <v>687</v>
      </c>
      <c r="F162" s="11">
        <f>'5'!I162</f>
        <v>7</v>
      </c>
      <c r="G162" s="11">
        <f>'8'!I162</f>
        <v>39</v>
      </c>
      <c r="H162" s="11">
        <f>'9'!O162</f>
        <v>30</v>
      </c>
      <c r="I162" s="11">
        <f t="shared" si="6"/>
        <v>76</v>
      </c>
      <c r="J162" s="42">
        <f t="shared" si="7"/>
        <v>0.19289340101522842</v>
      </c>
    </row>
    <row r="163" spans="1:10" x14ac:dyDescent="0.25">
      <c r="A163" s="9" t="str">
        <f>'10'!A163</f>
        <v>Freeport Area SD</v>
      </c>
      <c r="B163" s="10" t="str">
        <f>'10'!B163</f>
        <v>Armstrong</v>
      </c>
      <c r="C163" s="90">
        <f>'10'!C163</f>
        <v>348</v>
      </c>
      <c r="D163" s="90">
        <f>'10'!D163</f>
        <v>191</v>
      </c>
      <c r="E163" s="90">
        <f>'10'!E163</f>
        <v>539</v>
      </c>
      <c r="F163" s="11">
        <f>'5'!I163</f>
        <v>0</v>
      </c>
      <c r="G163" s="11">
        <f>'8'!I163</f>
        <v>55</v>
      </c>
      <c r="H163" s="11">
        <f>'9'!O163</f>
        <v>71</v>
      </c>
      <c r="I163" s="11">
        <f t="shared" si="6"/>
        <v>126</v>
      </c>
      <c r="J163" s="42">
        <f t="shared" si="7"/>
        <v>0.36206896551724138</v>
      </c>
    </row>
    <row r="164" spans="1:10" x14ac:dyDescent="0.25">
      <c r="A164" s="9" t="str">
        <f>'10'!A164</f>
        <v>Galeton Area SD</v>
      </c>
      <c r="B164" s="10" t="str">
        <f>'10'!B164</f>
        <v>Potter</v>
      </c>
      <c r="C164" s="90">
        <f>'10'!C164</f>
        <v>86</v>
      </c>
      <c r="D164" s="90">
        <f>'10'!D164</f>
        <v>63</v>
      </c>
      <c r="E164" s="90">
        <f>'10'!E164</f>
        <v>149</v>
      </c>
      <c r="F164" s="11">
        <f>'5'!I164</f>
        <v>0</v>
      </c>
      <c r="G164" s="11">
        <f>'8'!I164</f>
        <v>4</v>
      </c>
      <c r="H164" s="11">
        <f>'9'!O164</f>
        <v>15</v>
      </c>
      <c r="I164" s="11">
        <f t="shared" si="6"/>
        <v>19</v>
      </c>
      <c r="J164" s="42">
        <f t="shared" si="7"/>
        <v>0.22093023255813954</v>
      </c>
    </row>
    <row r="165" spans="1:10" x14ac:dyDescent="0.25">
      <c r="A165" s="9" t="str">
        <f>'10'!A165</f>
        <v>Garnet Valley SD</v>
      </c>
      <c r="B165" s="10" t="str">
        <f>'10'!B165</f>
        <v>Delaware</v>
      </c>
      <c r="C165" s="90">
        <f>'10'!C165</f>
        <v>564</v>
      </c>
      <c r="D165" s="90">
        <f>'10'!D165</f>
        <v>583</v>
      </c>
      <c r="E165" s="90">
        <f>'10'!E165</f>
        <v>1147</v>
      </c>
      <c r="F165" s="11">
        <f>'5'!I165</f>
        <v>0</v>
      </c>
      <c r="G165" s="11">
        <f>'8'!I165</f>
        <v>58</v>
      </c>
      <c r="H165" s="11">
        <f>'9'!O165</f>
        <v>59</v>
      </c>
      <c r="I165" s="11">
        <f t="shared" si="6"/>
        <v>117</v>
      </c>
      <c r="J165" s="42">
        <f t="shared" si="7"/>
        <v>0.20744680851063829</v>
      </c>
    </row>
    <row r="166" spans="1:10" x14ac:dyDescent="0.25">
      <c r="A166" s="9" t="str">
        <f>'10'!A166</f>
        <v>Gateway SD</v>
      </c>
      <c r="B166" s="10" t="str">
        <f>'10'!B166</f>
        <v>Allegheny</v>
      </c>
      <c r="C166" s="90">
        <f>'10'!C166</f>
        <v>711</v>
      </c>
      <c r="D166" s="90">
        <f>'10'!D166</f>
        <v>699</v>
      </c>
      <c r="E166" s="90">
        <f>'10'!E166</f>
        <v>1410</v>
      </c>
      <c r="F166" s="11">
        <f>'5'!I166</f>
        <v>37</v>
      </c>
      <c r="G166" s="11">
        <f>'8'!I166</f>
        <v>117</v>
      </c>
      <c r="H166" s="11">
        <f>'9'!O166</f>
        <v>79</v>
      </c>
      <c r="I166" s="11">
        <f t="shared" si="6"/>
        <v>233</v>
      </c>
      <c r="J166" s="42">
        <f t="shared" si="7"/>
        <v>0.32770745428973275</v>
      </c>
    </row>
    <row r="167" spans="1:10" x14ac:dyDescent="0.25">
      <c r="A167" s="9" t="str">
        <f>'10'!A167</f>
        <v>General McLane SD</v>
      </c>
      <c r="B167" s="10" t="str">
        <f>'10'!B167</f>
        <v>Erie</v>
      </c>
      <c r="C167" s="90">
        <f>'10'!C167</f>
        <v>508</v>
      </c>
      <c r="D167" s="90">
        <f>'10'!D167</f>
        <v>265</v>
      </c>
      <c r="E167" s="90">
        <f>'10'!E167</f>
        <v>773</v>
      </c>
      <c r="F167" s="11">
        <f>'5'!I167</f>
        <v>0</v>
      </c>
      <c r="G167" s="11">
        <f>'8'!I167</f>
        <v>46</v>
      </c>
      <c r="H167" s="11">
        <f>'9'!O167</f>
        <v>88</v>
      </c>
      <c r="I167" s="11">
        <f t="shared" si="6"/>
        <v>134</v>
      </c>
      <c r="J167" s="42">
        <f t="shared" si="7"/>
        <v>0.26377952755905509</v>
      </c>
    </row>
    <row r="168" spans="1:10" x14ac:dyDescent="0.25">
      <c r="A168" s="9" t="str">
        <f>'10'!A168</f>
        <v>Gettysburg Area SD</v>
      </c>
      <c r="B168" s="10" t="str">
        <f>'10'!B168</f>
        <v>Adams</v>
      </c>
      <c r="C168" s="90">
        <f>'10'!C168</f>
        <v>719</v>
      </c>
      <c r="D168" s="90">
        <f>'10'!D168</f>
        <v>427</v>
      </c>
      <c r="E168" s="90">
        <f>'10'!E168</f>
        <v>1146</v>
      </c>
      <c r="F168" s="11">
        <f>'5'!I168</f>
        <v>0</v>
      </c>
      <c r="G168" s="11">
        <f>'8'!I168</f>
        <v>66</v>
      </c>
      <c r="H168" s="11">
        <f>'9'!O168</f>
        <v>72</v>
      </c>
      <c r="I168" s="11">
        <f t="shared" si="6"/>
        <v>138</v>
      </c>
      <c r="J168" s="42">
        <f t="shared" si="7"/>
        <v>0.19193324061196107</v>
      </c>
    </row>
    <row r="169" spans="1:10" x14ac:dyDescent="0.25">
      <c r="A169" s="9" t="str">
        <f>'10'!A169</f>
        <v>Girard SD</v>
      </c>
      <c r="B169" s="10" t="str">
        <f>'10'!B169</f>
        <v>Erie</v>
      </c>
      <c r="C169" s="90">
        <f>'10'!C169</f>
        <v>382</v>
      </c>
      <c r="D169" s="90">
        <f>'10'!D169</f>
        <v>282</v>
      </c>
      <c r="E169" s="90">
        <f>'10'!E169</f>
        <v>664</v>
      </c>
      <c r="F169" s="11">
        <f>'5'!I169</f>
        <v>0</v>
      </c>
      <c r="G169" s="11">
        <f>'8'!I169</f>
        <v>54</v>
      </c>
      <c r="H169" s="11">
        <f>'9'!O169</f>
        <v>47</v>
      </c>
      <c r="I169" s="11">
        <f t="shared" si="6"/>
        <v>101</v>
      </c>
      <c r="J169" s="42">
        <f t="shared" si="7"/>
        <v>0.26439790575916228</v>
      </c>
    </row>
    <row r="170" spans="1:10" x14ac:dyDescent="0.25">
      <c r="A170" s="9" t="str">
        <f>'10'!A170</f>
        <v>Glendale SD</v>
      </c>
      <c r="B170" s="10" t="str">
        <f>'10'!B170</f>
        <v>Clearfield</v>
      </c>
      <c r="C170" s="90">
        <f>'10'!C170</f>
        <v>117</v>
      </c>
      <c r="D170" s="90">
        <f>'10'!D170</f>
        <v>126</v>
      </c>
      <c r="E170" s="90">
        <f>'10'!E170</f>
        <v>243</v>
      </c>
      <c r="F170" s="11">
        <f>'5'!I170</f>
        <v>13</v>
      </c>
      <c r="G170" s="11">
        <f>'8'!I170</f>
        <v>8</v>
      </c>
      <c r="H170" s="11">
        <f>'9'!O170</f>
        <v>6</v>
      </c>
      <c r="I170" s="11">
        <f t="shared" si="6"/>
        <v>27</v>
      </c>
      <c r="J170" s="42">
        <f t="shared" si="7"/>
        <v>0.23076923076923078</v>
      </c>
    </row>
    <row r="171" spans="1:10" x14ac:dyDescent="0.25">
      <c r="A171" s="9" t="str">
        <f>'10'!A171</f>
        <v>Governor Mifflin SD</v>
      </c>
      <c r="B171" s="10" t="str">
        <f>'10'!B171</f>
        <v>Berks</v>
      </c>
      <c r="C171" s="90">
        <f>'10'!C171</f>
        <v>940</v>
      </c>
      <c r="D171" s="90">
        <f>'10'!D171</f>
        <v>630</v>
      </c>
      <c r="E171" s="90">
        <f>'10'!E171</f>
        <v>1570</v>
      </c>
      <c r="F171" s="11">
        <f>'5'!I171</f>
        <v>0</v>
      </c>
      <c r="G171" s="11">
        <f>'8'!I171</f>
        <v>104</v>
      </c>
      <c r="H171" s="11">
        <f>'9'!O171</f>
        <v>48</v>
      </c>
      <c r="I171" s="11">
        <f t="shared" si="6"/>
        <v>152</v>
      </c>
      <c r="J171" s="42">
        <f t="shared" si="7"/>
        <v>0.16170212765957448</v>
      </c>
    </row>
    <row r="172" spans="1:10" x14ac:dyDescent="0.25">
      <c r="A172" s="9" t="str">
        <f>'10'!A172</f>
        <v>Great Valley SD</v>
      </c>
      <c r="B172" s="10" t="str">
        <f>'10'!B172</f>
        <v>Chester</v>
      </c>
      <c r="C172" s="90">
        <f>'10'!C172</f>
        <v>648</v>
      </c>
      <c r="D172" s="90">
        <f>'10'!D172</f>
        <v>853</v>
      </c>
      <c r="E172" s="90">
        <f>'10'!E172</f>
        <v>1501</v>
      </c>
      <c r="F172" s="11">
        <f>'5'!I172</f>
        <v>9</v>
      </c>
      <c r="G172" s="11">
        <f>'8'!I172</f>
        <v>66</v>
      </c>
      <c r="H172" s="11">
        <f>'9'!O172</f>
        <v>118</v>
      </c>
      <c r="I172" s="11">
        <f t="shared" si="6"/>
        <v>193</v>
      </c>
      <c r="J172" s="42">
        <f t="shared" si="7"/>
        <v>0.2978395061728395</v>
      </c>
    </row>
    <row r="173" spans="1:10" x14ac:dyDescent="0.25">
      <c r="A173" s="9" t="str">
        <f>'10'!A173</f>
        <v>Greater Johnstown SD</v>
      </c>
      <c r="B173" s="10" t="str">
        <f>'10'!B173</f>
        <v>Cambria</v>
      </c>
      <c r="C173" s="90">
        <f>'10'!C173</f>
        <v>862</v>
      </c>
      <c r="D173" s="90">
        <f>'10'!D173</f>
        <v>736</v>
      </c>
      <c r="E173" s="90">
        <f>'10'!E173</f>
        <v>1598</v>
      </c>
      <c r="F173" s="11">
        <f>'5'!I173</f>
        <v>38</v>
      </c>
      <c r="G173" s="11">
        <f>'8'!I173</f>
        <v>95</v>
      </c>
      <c r="H173" s="11">
        <f>'9'!O173</f>
        <v>171</v>
      </c>
      <c r="I173" s="11">
        <f t="shared" si="6"/>
        <v>304</v>
      </c>
      <c r="J173" s="42">
        <f t="shared" si="7"/>
        <v>0.35266821345707655</v>
      </c>
    </row>
    <row r="174" spans="1:10" x14ac:dyDescent="0.25">
      <c r="A174" s="9" t="str">
        <f>'10'!A174</f>
        <v>Greater Latrobe SD</v>
      </c>
      <c r="B174" s="10" t="str">
        <f>'10'!B174</f>
        <v>Westmoreland</v>
      </c>
      <c r="C174" s="90">
        <f>'10'!C174</f>
        <v>751</v>
      </c>
      <c r="D174" s="90">
        <f>'10'!D174</f>
        <v>437</v>
      </c>
      <c r="E174" s="90">
        <f>'10'!E174</f>
        <v>1188</v>
      </c>
      <c r="F174" s="11">
        <f>'5'!I174</f>
        <v>12</v>
      </c>
      <c r="G174" s="11">
        <f>'8'!I174</f>
        <v>67</v>
      </c>
      <c r="H174" s="11">
        <f>'9'!O174</f>
        <v>100</v>
      </c>
      <c r="I174" s="11">
        <f t="shared" si="6"/>
        <v>179</v>
      </c>
      <c r="J174" s="42">
        <f t="shared" si="7"/>
        <v>0.23834886817576564</v>
      </c>
    </row>
    <row r="175" spans="1:10" x14ac:dyDescent="0.25">
      <c r="A175" s="9" t="str">
        <f>'10'!A175</f>
        <v>Greater Nanticoke Area SD</v>
      </c>
      <c r="B175" s="10" t="str">
        <f>'10'!B175</f>
        <v>Luzerne</v>
      </c>
      <c r="C175" s="90">
        <f>'10'!C175</f>
        <v>391</v>
      </c>
      <c r="D175" s="90">
        <f>'10'!D175</f>
        <v>239</v>
      </c>
      <c r="E175" s="90">
        <f>'10'!E175</f>
        <v>630</v>
      </c>
      <c r="F175" s="11">
        <f>'5'!I175</f>
        <v>3</v>
      </c>
      <c r="G175" s="11">
        <f>'8'!I175</f>
        <v>40</v>
      </c>
      <c r="H175" s="11">
        <f>'9'!O175</f>
        <v>16</v>
      </c>
      <c r="I175" s="11">
        <f t="shared" si="6"/>
        <v>59</v>
      </c>
      <c r="J175" s="42">
        <f t="shared" si="7"/>
        <v>0.15089514066496162</v>
      </c>
    </row>
    <row r="176" spans="1:10" x14ac:dyDescent="0.25">
      <c r="A176" s="9" t="str">
        <f>'10'!A176</f>
        <v>Greencastle-Antrim SD</v>
      </c>
      <c r="B176" s="10" t="str">
        <f>'10'!B176</f>
        <v>Franklin</v>
      </c>
      <c r="C176" s="90">
        <f>'10'!C176</f>
        <v>459</v>
      </c>
      <c r="D176" s="90">
        <f>'10'!D176</f>
        <v>309</v>
      </c>
      <c r="E176" s="90">
        <f>'10'!E176</f>
        <v>768</v>
      </c>
      <c r="F176" s="11">
        <f>'5'!I176</f>
        <v>5</v>
      </c>
      <c r="G176" s="11">
        <f>'8'!I176</f>
        <v>52</v>
      </c>
      <c r="H176" s="11">
        <f>'9'!O176</f>
        <v>14</v>
      </c>
      <c r="I176" s="11">
        <f t="shared" si="6"/>
        <v>71</v>
      </c>
      <c r="J176" s="42">
        <f t="shared" si="7"/>
        <v>0.15468409586056645</v>
      </c>
    </row>
    <row r="177" spans="1:10" x14ac:dyDescent="0.25">
      <c r="A177" s="9" t="str">
        <f>'10'!A177</f>
        <v>Greensburg Salem SD</v>
      </c>
      <c r="B177" s="10" t="str">
        <f>'10'!B177</f>
        <v>Westmoreland</v>
      </c>
      <c r="C177" s="90">
        <f>'10'!C177</f>
        <v>710</v>
      </c>
      <c r="D177" s="90">
        <f>'10'!D177</f>
        <v>527</v>
      </c>
      <c r="E177" s="90">
        <f>'10'!E177</f>
        <v>1237</v>
      </c>
      <c r="F177" s="11">
        <f>'5'!I177</f>
        <v>55</v>
      </c>
      <c r="G177" s="11">
        <f>'8'!I177</f>
        <v>77</v>
      </c>
      <c r="H177" s="11">
        <f>'9'!O177</f>
        <v>189</v>
      </c>
      <c r="I177" s="11">
        <f t="shared" si="6"/>
        <v>321</v>
      </c>
      <c r="J177" s="42">
        <f t="shared" si="7"/>
        <v>0.45211267605633804</v>
      </c>
    </row>
    <row r="178" spans="1:10" x14ac:dyDescent="0.25">
      <c r="A178" s="9" t="str">
        <f>'10'!A178</f>
        <v>Greenville Area SD</v>
      </c>
      <c r="B178" s="10" t="str">
        <f>'10'!B178</f>
        <v>Mercer</v>
      </c>
      <c r="C178" s="90">
        <f>'10'!C178</f>
        <v>216</v>
      </c>
      <c r="D178" s="90">
        <f>'10'!D178</f>
        <v>186</v>
      </c>
      <c r="E178" s="90">
        <f>'10'!E178</f>
        <v>402</v>
      </c>
      <c r="F178" s="11">
        <f>'5'!I178</f>
        <v>4</v>
      </c>
      <c r="G178" s="11">
        <f>'8'!I178</f>
        <v>39</v>
      </c>
      <c r="H178" s="11">
        <f>'9'!O178</f>
        <v>3</v>
      </c>
      <c r="I178" s="11">
        <f t="shared" si="6"/>
        <v>46</v>
      </c>
      <c r="J178" s="42">
        <f t="shared" si="7"/>
        <v>0.21296296296296297</v>
      </c>
    </row>
    <row r="179" spans="1:10" x14ac:dyDescent="0.25">
      <c r="A179" s="9" t="str">
        <f>'10'!A179</f>
        <v>Greenwood SD</v>
      </c>
      <c r="B179" s="10" t="str">
        <f>'10'!B179</f>
        <v>Perry</v>
      </c>
      <c r="C179" s="90">
        <f>'10'!C179</f>
        <v>152</v>
      </c>
      <c r="D179" s="90">
        <f>'10'!D179</f>
        <v>97</v>
      </c>
      <c r="E179" s="90">
        <f>'10'!E179</f>
        <v>249</v>
      </c>
      <c r="F179" s="11">
        <f>'5'!I179</f>
        <v>0</v>
      </c>
      <c r="G179" s="11">
        <f>'8'!I179</f>
        <v>10</v>
      </c>
      <c r="H179" s="11">
        <f>'9'!O179</f>
        <v>0</v>
      </c>
      <c r="I179" s="11">
        <f t="shared" si="6"/>
        <v>10</v>
      </c>
      <c r="J179" s="42">
        <f t="shared" si="7"/>
        <v>6.5789473684210523E-2</v>
      </c>
    </row>
    <row r="180" spans="1:10" x14ac:dyDescent="0.25">
      <c r="A180" s="9" t="str">
        <f>'10'!A180</f>
        <v>Grove City Area SD</v>
      </c>
      <c r="B180" s="10" t="str">
        <f>'10'!B180</f>
        <v>Mercer</v>
      </c>
      <c r="C180" s="90">
        <f>'10'!C180</f>
        <v>379</v>
      </c>
      <c r="D180" s="90">
        <f>'10'!D180</f>
        <v>294</v>
      </c>
      <c r="E180" s="90">
        <f>'10'!E180</f>
        <v>673</v>
      </c>
      <c r="F180" s="11">
        <f>'5'!I180</f>
        <v>5</v>
      </c>
      <c r="G180" s="11">
        <f>'8'!I180</f>
        <v>26</v>
      </c>
      <c r="H180" s="11">
        <f>'9'!O180</f>
        <v>68</v>
      </c>
      <c r="I180" s="11">
        <f t="shared" si="6"/>
        <v>99</v>
      </c>
      <c r="J180" s="42">
        <f t="shared" si="7"/>
        <v>0.26121372031662271</v>
      </c>
    </row>
    <row r="181" spans="1:10" x14ac:dyDescent="0.25">
      <c r="A181" s="9" t="str">
        <f>'10'!A181</f>
        <v>Halifax Area SD</v>
      </c>
      <c r="B181" s="10" t="str">
        <f>'10'!B181</f>
        <v>Dauphin</v>
      </c>
      <c r="C181" s="90">
        <f>'10'!C181</f>
        <v>346</v>
      </c>
      <c r="D181" s="90">
        <f>'10'!D181</f>
        <v>138</v>
      </c>
      <c r="E181" s="90">
        <f>'10'!E181</f>
        <v>484</v>
      </c>
      <c r="F181" s="11">
        <f>'5'!I181</f>
        <v>0</v>
      </c>
      <c r="G181" s="11">
        <f>'8'!I181</f>
        <v>20</v>
      </c>
      <c r="H181" s="11">
        <f>'9'!O181</f>
        <v>41</v>
      </c>
      <c r="I181" s="11">
        <f t="shared" si="6"/>
        <v>61</v>
      </c>
      <c r="J181" s="42">
        <f t="shared" si="7"/>
        <v>0.17630057803468208</v>
      </c>
    </row>
    <row r="182" spans="1:10" x14ac:dyDescent="0.25">
      <c r="A182" s="9" t="str">
        <f>'10'!A182</f>
        <v>Hamburg Area SD</v>
      </c>
      <c r="B182" s="10" t="str">
        <f>'10'!B182</f>
        <v>Berks</v>
      </c>
      <c r="C182" s="90">
        <f>'10'!C182</f>
        <v>315</v>
      </c>
      <c r="D182" s="90">
        <f>'10'!D182</f>
        <v>402</v>
      </c>
      <c r="E182" s="90">
        <f>'10'!E182</f>
        <v>717</v>
      </c>
      <c r="F182" s="11">
        <f>'5'!I182</f>
        <v>0</v>
      </c>
      <c r="G182" s="11">
        <f>'8'!I182</f>
        <v>56</v>
      </c>
      <c r="H182" s="11">
        <f>'9'!O182</f>
        <v>60</v>
      </c>
      <c r="I182" s="11">
        <f t="shared" si="6"/>
        <v>116</v>
      </c>
      <c r="J182" s="42">
        <f t="shared" si="7"/>
        <v>0.36825396825396828</v>
      </c>
    </row>
    <row r="183" spans="1:10" x14ac:dyDescent="0.25">
      <c r="A183" s="9" t="str">
        <f>'10'!A183</f>
        <v>Hampton Township SD</v>
      </c>
      <c r="B183" s="10" t="str">
        <f>'10'!B183</f>
        <v>Allegheny</v>
      </c>
      <c r="C183" s="90">
        <f>'10'!C183</f>
        <v>513</v>
      </c>
      <c r="D183" s="90">
        <f>'10'!D183</f>
        <v>533</v>
      </c>
      <c r="E183" s="90">
        <f>'10'!E183</f>
        <v>1046</v>
      </c>
      <c r="F183" s="11">
        <f>'5'!I183</f>
        <v>0</v>
      </c>
      <c r="G183" s="11">
        <f>'8'!I183</f>
        <v>70</v>
      </c>
      <c r="H183" s="11">
        <f>'9'!O183</f>
        <v>48</v>
      </c>
      <c r="I183" s="11">
        <f t="shared" si="6"/>
        <v>118</v>
      </c>
      <c r="J183" s="42">
        <f t="shared" si="7"/>
        <v>0.2300194931773879</v>
      </c>
    </row>
    <row r="184" spans="1:10" x14ac:dyDescent="0.25">
      <c r="A184" s="9" t="str">
        <f>'10'!A184</f>
        <v>Hanover Area SD</v>
      </c>
      <c r="B184" s="10" t="str">
        <f>'10'!B184</f>
        <v>Luzerne</v>
      </c>
      <c r="C184" s="90">
        <f>'10'!C184</f>
        <v>318</v>
      </c>
      <c r="D184" s="90">
        <f>'10'!D184</f>
        <v>306</v>
      </c>
      <c r="E184" s="90">
        <f>'10'!E184</f>
        <v>624</v>
      </c>
      <c r="F184" s="11">
        <f>'5'!I184</f>
        <v>27</v>
      </c>
      <c r="G184" s="11">
        <f>'8'!I184</f>
        <v>41</v>
      </c>
      <c r="H184" s="11">
        <f>'9'!O184</f>
        <v>40</v>
      </c>
      <c r="I184" s="11">
        <f t="shared" si="6"/>
        <v>108</v>
      </c>
      <c r="J184" s="42">
        <f t="shared" si="7"/>
        <v>0.33962264150943394</v>
      </c>
    </row>
    <row r="185" spans="1:10" x14ac:dyDescent="0.25">
      <c r="A185" s="9" t="str">
        <f>'10'!A185</f>
        <v>Hanover Public SD</v>
      </c>
      <c r="B185" s="10" t="str">
        <f>'10'!B185</f>
        <v>York</v>
      </c>
      <c r="C185" s="90">
        <f>'10'!C185</f>
        <v>793</v>
      </c>
      <c r="D185" s="90">
        <f>'10'!D185</f>
        <v>414</v>
      </c>
      <c r="E185" s="90">
        <f>'10'!E185</f>
        <v>1207</v>
      </c>
      <c r="F185" s="11">
        <f>'5'!I185</f>
        <v>0</v>
      </c>
      <c r="G185" s="11">
        <f>'8'!I185</f>
        <v>62</v>
      </c>
      <c r="H185" s="11">
        <f>'9'!O185</f>
        <v>49</v>
      </c>
      <c r="I185" s="11">
        <f t="shared" si="6"/>
        <v>111</v>
      </c>
      <c r="J185" s="42">
        <f t="shared" si="7"/>
        <v>0.13997477931904162</v>
      </c>
    </row>
    <row r="186" spans="1:10" x14ac:dyDescent="0.25">
      <c r="A186" s="9" t="str">
        <f>'10'!A186</f>
        <v>Harbor Creek SD</v>
      </c>
      <c r="B186" s="10" t="str">
        <f>'10'!B186</f>
        <v>Erie</v>
      </c>
      <c r="C186" s="90">
        <f>'10'!C186</f>
        <v>247</v>
      </c>
      <c r="D186" s="90">
        <f>'10'!D186</f>
        <v>253</v>
      </c>
      <c r="E186" s="90">
        <f>'10'!E186</f>
        <v>500</v>
      </c>
      <c r="F186" s="11">
        <f>'5'!I186</f>
        <v>0</v>
      </c>
      <c r="G186" s="11">
        <f>'8'!I186</f>
        <v>55</v>
      </c>
      <c r="H186" s="11">
        <f>'9'!O186</f>
        <v>74</v>
      </c>
      <c r="I186" s="11">
        <f t="shared" si="6"/>
        <v>129</v>
      </c>
      <c r="J186" s="42">
        <f t="shared" si="7"/>
        <v>0.52226720647773284</v>
      </c>
    </row>
    <row r="187" spans="1:10" x14ac:dyDescent="0.25">
      <c r="A187" s="9" t="str">
        <f>'10'!A187</f>
        <v>Harmony Area SD</v>
      </c>
      <c r="B187" s="10" t="str">
        <f>'10'!B187</f>
        <v>Clearfield</v>
      </c>
      <c r="C187" s="90">
        <f>'10'!C187</f>
        <v>81</v>
      </c>
      <c r="D187" s="90">
        <f>'10'!D187</f>
        <v>59</v>
      </c>
      <c r="E187" s="90">
        <f>'10'!E187</f>
        <v>140</v>
      </c>
      <c r="F187" s="11">
        <f>'5'!I187</f>
        <v>1</v>
      </c>
      <c r="G187" s="11">
        <f>'8'!I187</f>
        <v>11</v>
      </c>
      <c r="H187" s="11">
        <f>'9'!O187</f>
        <v>0</v>
      </c>
      <c r="I187" s="11">
        <f t="shared" si="6"/>
        <v>12</v>
      </c>
      <c r="J187" s="42">
        <f t="shared" si="7"/>
        <v>0.14814814814814814</v>
      </c>
    </row>
    <row r="188" spans="1:10" x14ac:dyDescent="0.25">
      <c r="A188" s="9" t="str">
        <f>'10'!A188</f>
        <v>Harrisburg City SD</v>
      </c>
      <c r="B188" s="10" t="str">
        <f>'10'!B188</f>
        <v>Dauphin</v>
      </c>
      <c r="C188" s="90">
        <f>'10'!C188</f>
        <v>2650</v>
      </c>
      <c r="D188" s="90">
        <f>'10'!D188</f>
        <v>1773</v>
      </c>
      <c r="E188" s="90">
        <f>'10'!E188</f>
        <v>4423</v>
      </c>
      <c r="F188" s="11">
        <f>'5'!I188</f>
        <v>110</v>
      </c>
      <c r="G188" s="11">
        <f>'8'!I188</f>
        <v>259</v>
      </c>
      <c r="H188" s="11">
        <f>'9'!O188</f>
        <v>347</v>
      </c>
      <c r="I188" s="11">
        <f t="shared" si="6"/>
        <v>716</v>
      </c>
      <c r="J188" s="42">
        <f t="shared" si="7"/>
        <v>0.270188679245283</v>
      </c>
    </row>
    <row r="189" spans="1:10" x14ac:dyDescent="0.25">
      <c r="A189" s="9" t="str">
        <f>'10'!A189</f>
        <v>Hatboro-Horsham SD</v>
      </c>
      <c r="B189" s="10" t="str">
        <f>'10'!B189</f>
        <v>Montgomery</v>
      </c>
      <c r="C189" s="90">
        <f>'10'!C189</f>
        <v>1008</v>
      </c>
      <c r="D189" s="90">
        <f>'10'!D189</f>
        <v>771</v>
      </c>
      <c r="E189" s="90">
        <f>'10'!E189</f>
        <v>1779</v>
      </c>
      <c r="F189" s="11">
        <f>'5'!I189</f>
        <v>0</v>
      </c>
      <c r="G189" s="11">
        <f>'8'!I189</f>
        <v>99</v>
      </c>
      <c r="H189" s="11">
        <f>'9'!O189</f>
        <v>136</v>
      </c>
      <c r="I189" s="11">
        <f t="shared" si="6"/>
        <v>235</v>
      </c>
      <c r="J189" s="42">
        <f t="shared" si="7"/>
        <v>0.23313492063492064</v>
      </c>
    </row>
    <row r="190" spans="1:10" x14ac:dyDescent="0.25">
      <c r="A190" s="9" t="str">
        <f>'10'!A190</f>
        <v>Haverford Township SD</v>
      </c>
      <c r="B190" s="10" t="str">
        <f>'10'!B190</f>
        <v>Delaware</v>
      </c>
      <c r="C190" s="90">
        <f>'10'!C190</f>
        <v>1912</v>
      </c>
      <c r="D190" s="90">
        <f>'10'!D190</f>
        <v>1189</v>
      </c>
      <c r="E190" s="90">
        <f>'10'!E190</f>
        <v>3101</v>
      </c>
      <c r="F190" s="11">
        <f>'5'!I190</f>
        <v>0</v>
      </c>
      <c r="G190" s="11">
        <f>'8'!I190</f>
        <v>157</v>
      </c>
      <c r="H190" s="11">
        <f>'9'!O190</f>
        <v>36</v>
      </c>
      <c r="I190" s="11">
        <f t="shared" si="6"/>
        <v>193</v>
      </c>
      <c r="J190" s="42">
        <f t="shared" si="7"/>
        <v>0.10094142259414227</v>
      </c>
    </row>
    <row r="191" spans="1:10" x14ac:dyDescent="0.25">
      <c r="A191" s="9" t="str">
        <f>'10'!A191</f>
        <v>Hazleton Area SD</v>
      </c>
      <c r="B191" s="10" t="str">
        <f>'10'!B191</f>
        <v>Luzerne</v>
      </c>
      <c r="C191" s="90">
        <f>'10'!C191</f>
        <v>2225</v>
      </c>
      <c r="D191" s="90">
        <f>'10'!D191</f>
        <v>2007</v>
      </c>
      <c r="E191" s="90">
        <f>'10'!E191</f>
        <v>4232</v>
      </c>
      <c r="F191" s="11">
        <f>'5'!I191</f>
        <v>43</v>
      </c>
      <c r="G191" s="11">
        <f>'8'!I191</f>
        <v>139</v>
      </c>
      <c r="H191" s="11">
        <f>'9'!O191</f>
        <v>274</v>
      </c>
      <c r="I191" s="11">
        <f t="shared" si="6"/>
        <v>456</v>
      </c>
      <c r="J191" s="42">
        <f t="shared" si="7"/>
        <v>0.2049438202247191</v>
      </c>
    </row>
    <row r="192" spans="1:10" x14ac:dyDescent="0.25">
      <c r="A192" s="9" t="str">
        <f>'10'!A192</f>
        <v>Hempfield Area SD</v>
      </c>
      <c r="B192" s="10" t="str">
        <f>'10'!B192</f>
        <v>Westmoreland</v>
      </c>
      <c r="C192" s="90">
        <f>'10'!C192</f>
        <v>1413</v>
      </c>
      <c r="D192" s="90">
        <f>'10'!D192</f>
        <v>836</v>
      </c>
      <c r="E192" s="90">
        <f>'10'!E192</f>
        <v>2249</v>
      </c>
      <c r="F192" s="11">
        <f>'5'!I192</f>
        <v>8</v>
      </c>
      <c r="G192" s="11">
        <f>'8'!I192</f>
        <v>114</v>
      </c>
      <c r="H192" s="11">
        <f>'9'!O192</f>
        <v>143</v>
      </c>
      <c r="I192" s="11">
        <f t="shared" si="6"/>
        <v>265</v>
      </c>
      <c r="J192" s="42">
        <f t="shared" si="7"/>
        <v>0.1875442321302194</v>
      </c>
    </row>
    <row r="193" spans="1:10" x14ac:dyDescent="0.25">
      <c r="A193" s="9" t="str">
        <f>'10'!A193</f>
        <v>Hempfield SD</v>
      </c>
      <c r="B193" s="10" t="str">
        <f>'10'!B193</f>
        <v>Lancaster</v>
      </c>
      <c r="C193" s="90">
        <f>'10'!C193</f>
        <v>1509</v>
      </c>
      <c r="D193" s="90">
        <f>'10'!D193</f>
        <v>890</v>
      </c>
      <c r="E193" s="90">
        <f>'10'!E193</f>
        <v>2399</v>
      </c>
      <c r="F193" s="11">
        <f>'5'!I193</f>
        <v>0</v>
      </c>
      <c r="G193" s="11">
        <f>'8'!I193</f>
        <v>109</v>
      </c>
      <c r="H193" s="11">
        <f>'9'!O193</f>
        <v>140</v>
      </c>
      <c r="I193" s="11">
        <f t="shared" si="6"/>
        <v>249</v>
      </c>
      <c r="J193" s="42">
        <f t="shared" si="7"/>
        <v>0.16500994035785288</v>
      </c>
    </row>
    <row r="194" spans="1:10" x14ac:dyDescent="0.25">
      <c r="A194" s="9" t="str">
        <f>'10'!A194</f>
        <v>Hermitage SD</v>
      </c>
      <c r="B194" s="10" t="str">
        <f>'10'!B194</f>
        <v>Mercer</v>
      </c>
      <c r="C194" s="90">
        <f>'10'!C194</f>
        <v>496</v>
      </c>
      <c r="D194" s="90">
        <f>'10'!D194</f>
        <v>277</v>
      </c>
      <c r="E194" s="90">
        <f>'10'!E194</f>
        <v>773</v>
      </c>
      <c r="F194" s="11">
        <f>'5'!I194</f>
        <v>5</v>
      </c>
      <c r="G194" s="11">
        <f>'8'!I194</f>
        <v>36</v>
      </c>
      <c r="H194" s="11">
        <f>'9'!O194</f>
        <v>87</v>
      </c>
      <c r="I194" s="11">
        <f t="shared" si="6"/>
        <v>128</v>
      </c>
      <c r="J194" s="42">
        <f t="shared" si="7"/>
        <v>0.25806451612903225</v>
      </c>
    </row>
    <row r="195" spans="1:10" x14ac:dyDescent="0.25">
      <c r="A195" s="9" t="str">
        <f>'10'!A195</f>
        <v>Highlands SD</v>
      </c>
      <c r="B195" s="10" t="str">
        <f>'10'!B195</f>
        <v>Allegheny</v>
      </c>
      <c r="C195" s="90">
        <f>'10'!C195</f>
        <v>832</v>
      </c>
      <c r="D195" s="90">
        <f>'10'!D195</f>
        <v>386</v>
      </c>
      <c r="E195" s="90">
        <f>'10'!E195</f>
        <v>1218</v>
      </c>
      <c r="F195" s="11">
        <f>'5'!I195</f>
        <v>10</v>
      </c>
      <c r="G195" s="11">
        <f>'8'!I195</f>
        <v>76</v>
      </c>
      <c r="H195" s="11">
        <f>'9'!O195</f>
        <v>48</v>
      </c>
      <c r="I195" s="11">
        <f t="shared" si="6"/>
        <v>134</v>
      </c>
      <c r="J195" s="42">
        <f t="shared" si="7"/>
        <v>0.16105769230769232</v>
      </c>
    </row>
    <row r="196" spans="1:10" x14ac:dyDescent="0.25">
      <c r="A196" s="9" t="str">
        <f>'10'!A196</f>
        <v>Hollidaysburg Area SD</v>
      </c>
      <c r="B196" s="10" t="str">
        <f>'10'!B196</f>
        <v>Blair</v>
      </c>
      <c r="C196" s="90">
        <f>'10'!C196</f>
        <v>508</v>
      </c>
      <c r="D196" s="90">
        <f>'10'!D196</f>
        <v>525</v>
      </c>
      <c r="E196" s="90">
        <f>'10'!E196</f>
        <v>1033</v>
      </c>
      <c r="F196" s="11">
        <f>'5'!I196</f>
        <v>0</v>
      </c>
      <c r="G196" s="11">
        <f>'8'!I196</f>
        <v>64</v>
      </c>
      <c r="H196" s="11">
        <f>'9'!O196</f>
        <v>67</v>
      </c>
      <c r="I196" s="11">
        <f t="shared" si="6"/>
        <v>131</v>
      </c>
      <c r="J196" s="42">
        <f t="shared" si="7"/>
        <v>0.25787401574803148</v>
      </c>
    </row>
    <row r="197" spans="1:10" x14ac:dyDescent="0.25">
      <c r="A197" s="9" t="str">
        <f>'10'!A197</f>
        <v>Homer-Center SD</v>
      </c>
      <c r="B197" s="10" t="str">
        <f>'10'!B197</f>
        <v>Indiana</v>
      </c>
      <c r="C197" s="90">
        <f>'10'!C197</f>
        <v>72</v>
      </c>
      <c r="D197" s="90">
        <f>'10'!D197</f>
        <v>149</v>
      </c>
      <c r="E197" s="90">
        <f>'10'!E197</f>
        <v>221</v>
      </c>
      <c r="F197" s="11">
        <f>'5'!I197</f>
        <v>3</v>
      </c>
      <c r="G197" s="11">
        <f>'8'!I197</f>
        <v>15</v>
      </c>
      <c r="H197" s="11">
        <f>'9'!O197</f>
        <v>42</v>
      </c>
      <c r="I197" s="11">
        <f t="shared" ref="I197:I260" si="8">SUM(F197:H197)</f>
        <v>60</v>
      </c>
      <c r="J197" s="42">
        <f t="shared" ref="J197:J260" si="9">I197/C197</f>
        <v>0.83333333333333337</v>
      </c>
    </row>
    <row r="198" spans="1:10" x14ac:dyDescent="0.25">
      <c r="A198" s="9" t="str">
        <f>'10'!A198</f>
        <v>Hopewell Area SD</v>
      </c>
      <c r="B198" s="10" t="str">
        <f>'10'!B198</f>
        <v>Beaver</v>
      </c>
      <c r="C198" s="90">
        <f>'10'!C198</f>
        <v>523</v>
      </c>
      <c r="D198" s="90">
        <f>'10'!D198</f>
        <v>402</v>
      </c>
      <c r="E198" s="90">
        <f>'10'!E198</f>
        <v>925</v>
      </c>
      <c r="F198" s="11">
        <f>'5'!I198</f>
        <v>2</v>
      </c>
      <c r="G198" s="11">
        <f>'8'!I198</f>
        <v>67</v>
      </c>
      <c r="H198" s="11">
        <f>'9'!O198</f>
        <v>89</v>
      </c>
      <c r="I198" s="11">
        <f t="shared" si="8"/>
        <v>158</v>
      </c>
      <c r="J198" s="42">
        <f t="shared" si="9"/>
        <v>0.30210325047801145</v>
      </c>
    </row>
    <row r="199" spans="1:10" x14ac:dyDescent="0.25">
      <c r="A199" s="9" t="str">
        <f>'10'!A199</f>
        <v>Huntingdon Area SD</v>
      </c>
      <c r="B199" s="10" t="str">
        <f>'10'!B199</f>
        <v>Huntingdon</v>
      </c>
      <c r="C199" s="90">
        <f>'10'!C199</f>
        <v>526</v>
      </c>
      <c r="D199" s="90">
        <f>'10'!D199</f>
        <v>346</v>
      </c>
      <c r="E199" s="90">
        <f>'10'!E199</f>
        <v>872</v>
      </c>
      <c r="F199" s="11">
        <f>'5'!I199</f>
        <v>32</v>
      </c>
      <c r="G199" s="11">
        <f>'8'!I199</f>
        <v>32</v>
      </c>
      <c r="H199" s="11">
        <f>'9'!O199</f>
        <v>43</v>
      </c>
      <c r="I199" s="11">
        <f t="shared" si="8"/>
        <v>107</v>
      </c>
      <c r="J199" s="42">
        <f t="shared" si="9"/>
        <v>0.20342205323193915</v>
      </c>
    </row>
    <row r="200" spans="1:10" x14ac:dyDescent="0.25">
      <c r="A200" s="9" t="str">
        <f>'10'!A200</f>
        <v>Indiana Area SD</v>
      </c>
      <c r="B200" s="10" t="str">
        <f>'10'!B200</f>
        <v>Indiana</v>
      </c>
      <c r="C200" s="90">
        <f>'10'!C200</f>
        <v>513</v>
      </c>
      <c r="D200" s="90">
        <f>'10'!D200</f>
        <v>466</v>
      </c>
      <c r="E200" s="90">
        <f>'10'!E200</f>
        <v>979</v>
      </c>
      <c r="F200" s="11">
        <f>'5'!I200</f>
        <v>18</v>
      </c>
      <c r="G200" s="11">
        <f>'8'!I200</f>
        <v>57</v>
      </c>
      <c r="H200" s="11">
        <f>'9'!O200</f>
        <v>89</v>
      </c>
      <c r="I200" s="11">
        <f t="shared" si="8"/>
        <v>164</v>
      </c>
      <c r="J200" s="42">
        <f t="shared" si="9"/>
        <v>0.31968810916179335</v>
      </c>
    </row>
    <row r="201" spans="1:10" x14ac:dyDescent="0.25">
      <c r="A201" s="9" t="str">
        <f>'10'!A201</f>
        <v>Interboro SD</v>
      </c>
      <c r="B201" s="10" t="str">
        <f>'10'!B201</f>
        <v>Delaware</v>
      </c>
      <c r="C201" s="90">
        <f>'10'!C201</f>
        <v>851</v>
      </c>
      <c r="D201" s="90">
        <f>'10'!D201</f>
        <v>367</v>
      </c>
      <c r="E201" s="90">
        <f>'10'!E201</f>
        <v>1218</v>
      </c>
      <c r="F201" s="11">
        <f>'5'!I201</f>
        <v>0</v>
      </c>
      <c r="G201" s="11">
        <f>'8'!I201</f>
        <v>72</v>
      </c>
      <c r="H201" s="11">
        <f>'9'!O201</f>
        <v>47</v>
      </c>
      <c r="I201" s="11">
        <f t="shared" si="8"/>
        <v>119</v>
      </c>
      <c r="J201" s="42">
        <f t="shared" si="9"/>
        <v>0.13983548766157461</v>
      </c>
    </row>
    <row r="202" spans="1:10" x14ac:dyDescent="0.25">
      <c r="A202" s="9" t="str">
        <f>'10'!A202</f>
        <v>Iroquois SD</v>
      </c>
      <c r="B202" s="10" t="str">
        <f>'10'!B202</f>
        <v>Erie</v>
      </c>
      <c r="C202" s="90">
        <f>'10'!C202</f>
        <v>315</v>
      </c>
      <c r="D202" s="90">
        <f>'10'!D202</f>
        <v>88</v>
      </c>
      <c r="E202" s="90">
        <f>'10'!E202</f>
        <v>403</v>
      </c>
      <c r="F202" s="11">
        <f>'5'!I202</f>
        <v>0</v>
      </c>
      <c r="G202" s="11">
        <f>'8'!I202</f>
        <v>31</v>
      </c>
      <c r="H202" s="11">
        <f>'9'!O202</f>
        <v>15</v>
      </c>
      <c r="I202" s="11">
        <f t="shared" si="8"/>
        <v>46</v>
      </c>
      <c r="J202" s="42">
        <f t="shared" si="9"/>
        <v>0.14603174603174604</v>
      </c>
    </row>
    <row r="203" spans="1:10" x14ac:dyDescent="0.25">
      <c r="A203" s="9" t="str">
        <f>'10'!A203</f>
        <v>Jamestown Area SD</v>
      </c>
      <c r="B203" s="10" t="str">
        <f>'10'!B203</f>
        <v>Mercer</v>
      </c>
      <c r="C203" s="90">
        <f>'10'!C203</f>
        <v>115</v>
      </c>
      <c r="D203" s="90">
        <f>'10'!D203</f>
        <v>61</v>
      </c>
      <c r="E203" s="90">
        <f>'10'!E203</f>
        <v>176</v>
      </c>
      <c r="F203" s="11">
        <f>'5'!I203</f>
        <v>2</v>
      </c>
      <c r="G203" s="11">
        <f>'8'!I203</f>
        <v>2</v>
      </c>
      <c r="H203" s="11">
        <f>'9'!O203</f>
        <v>0</v>
      </c>
      <c r="I203" s="11">
        <f t="shared" si="8"/>
        <v>4</v>
      </c>
      <c r="J203" s="42">
        <f t="shared" si="9"/>
        <v>3.4782608695652174E-2</v>
      </c>
    </row>
    <row r="204" spans="1:10" x14ac:dyDescent="0.25">
      <c r="A204" s="9" t="str">
        <f>'10'!A204</f>
        <v>Jeannette City SD</v>
      </c>
      <c r="B204" s="10" t="str">
        <f>'10'!B204</f>
        <v>Westmoreland</v>
      </c>
      <c r="C204" s="90">
        <f>'10'!C204</f>
        <v>287</v>
      </c>
      <c r="D204" s="90">
        <f>'10'!D204</f>
        <v>94</v>
      </c>
      <c r="E204" s="90">
        <f>'10'!E204</f>
        <v>381</v>
      </c>
      <c r="F204" s="11">
        <f>'5'!I204</f>
        <v>20</v>
      </c>
      <c r="G204" s="11">
        <f>'8'!I204</f>
        <v>39</v>
      </c>
      <c r="H204" s="11">
        <f>'9'!O204</f>
        <v>29</v>
      </c>
      <c r="I204" s="11">
        <f t="shared" si="8"/>
        <v>88</v>
      </c>
      <c r="J204" s="42">
        <f t="shared" si="9"/>
        <v>0.30662020905923343</v>
      </c>
    </row>
    <row r="205" spans="1:10" x14ac:dyDescent="0.25">
      <c r="A205" s="9" t="str">
        <f>'10'!A205</f>
        <v>Jefferson-Morgan SD</v>
      </c>
      <c r="B205" s="10" t="str">
        <f>'10'!B205</f>
        <v>Greene</v>
      </c>
      <c r="C205" s="90">
        <f>'10'!C205</f>
        <v>110</v>
      </c>
      <c r="D205" s="90">
        <f>'10'!D205</f>
        <v>143</v>
      </c>
      <c r="E205" s="90">
        <f>'10'!E205</f>
        <v>253</v>
      </c>
      <c r="F205" s="11">
        <f>'5'!I205</f>
        <v>0</v>
      </c>
      <c r="G205" s="11">
        <f>'8'!I205</f>
        <v>26</v>
      </c>
      <c r="H205" s="11">
        <f>'9'!O205</f>
        <v>0</v>
      </c>
      <c r="I205" s="11">
        <f t="shared" si="8"/>
        <v>26</v>
      </c>
      <c r="J205" s="42">
        <f t="shared" si="9"/>
        <v>0.23636363636363636</v>
      </c>
    </row>
    <row r="206" spans="1:10" x14ac:dyDescent="0.25">
      <c r="A206" s="9" t="str">
        <f>'10'!A206</f>
        <v>Jenkintown SD</v>
      </c>
      <c r="B206" s="10" t="str">
        <f>'10'!B206</f>
        <v>Montgomery</v>
      </c>
      <c r="C206" s="90">
        <f>'10'!C206</f>
        <v>99</v>
      </c>
      <c r="D206" s="90">
        <f>'10'!D206</f>
        <v>80</v>
      </c>
      <c r="E206" s="90">
        <f>'10'!E206</f>
        <v>179</v>
      </c>
      <c r="F206" s="11">
        <f>'5'!I206</f>
        <v>0</v>
      </c>
      <c r="G206" s="11">
        <f>'8'!I206</f>
        <v>10</v>
      </c>
      <c r="H206" s="11">
        <f>'9'!O206</f>
        <v>14</v>
      </c>
      <c r="I206" s="11">
        <f t="shared" si="8"/>
        <v>24</v>
      </c>
      <c r="J206" s="42">
        <f t="shared" si="9"/>
        <v>0.24242424242424243</v>
      </c>
    </row>
    <row r="207" spans="1:10" x14ac:dyDescent="0.25">
      <c r="A207" s="9" t="str">
        <f>'10'!A207</f>
        <v>Jersey Shore Area SD</v>
      </c>
      <c r="B207" s="10" t="str">
        <f>'10'!B207</f>
        <v>Lycoming</v>
      </c>
      <c r="C207" s="90">
        <f>'10'!C207</f>
        <v>610</v>
      </c>
      <c r="D207" s="90">
        <f>'10'!D207</f>
        <v>368</v>
      </c>
      <c r="E207" s="90">
        <f>'10'!E207</f>
        <v>978</v>
      </c>
      <c r="F207" s="11">
        <f>'5'!I207</f>
        <v>0</v>
      </c>
      <c r="G207" s="11">
        <f>'8'!I207</f>
        <v>39</v>
      </c>
      <c r="H207" s="11">
        <f>'9'!O207</f>
        <v>81</v>
      </c>
      <c r="I207" s="11">
        <f t="shared" si="8"/>
        <v>120</v>
      </c>
      <c r="J207" s="42">
        <f t="shared" si="9"/>
        <v>0.19672131147540983</v>
      </c>
    </row>
    <row r="208" spans="1:10" x14ac:dyDescent="0.25">
      <c r="A208" s="9" t="str">
        <f>'10'!A208</f>
        <v>Jim Thorpe Area SD</v>
      </c>
      <c r="B208" s="10" t="str">
        <f>'10'!B208</f>
        <v>Carbon</v>
      </c>
      <c r="C208" s="90">
        <f>'10'!C208</f>
        <v>484</v>
      </c>
      <c r="D208" s="90">
        <f>'10'!D208</f>
        <v>304</v>
      </c>
      <c r="E208" s="90">
        <f>'10'!E208</f>
        <v>788</v>
      </c>
      <c r="F208" s="11">
        <f>'5'!I208</f>
        <v>10</v>
      </c>
      <c r="G208" s="11">
        <f>'8'!I208</f>
        <v>35</v>
      </c>
      <c r="H208" s="11">
        <f>'9'!O208</f>
        <v>42</v>
      </c>
      <c r="I208" s="11">
        <f t="shared" si="8"/>
        <v>87</v>
      </c>
      <c r="J208" s="42">
        <f t="shared" si="9"/>
        <v>0.17975206611570249</v>
      </c>
    </row>
    <row r="209" spans="1:10" x14ac:dyDescent="0.25">
      <c r="A209" s="9" t="str">
        <f>'10'!A209</f>
        <v>Johnsonburg Area SD</v>
      </c>
      <c r="B209" s="10" t="str">
        <f>'10'!B209</f>
        <v>Elk</v>
      </c>
      <c r="C209" s="90">
        <f>'10'!C209</f>
        <v>89</v>
      </c>
      <c r="D209" s="90">
        <f>'10'!D209</f>
        <v>67</v>
      </c>
      <c r="E209" s="90">
        <f>'10'!E209</f>
        <v>156</v>
      </c>
      <c r="F209" s="11">
        <f>'5'!I209</f>
        <v>0</v>
      </c>
      <c r="G209" s="11">
        <f>'8'!I209</f>
        <v>15</v>
      </c>
      <c r="H209" s="11">
        <f>'9'!O209</f>
        <v>0</v>
      </c>
      <c r="I209" s="11">
        <f t="shared" si="8"/>
        <v>15</v>
      </c>
      <c r="J209" s="42">
        <f t="shared" si="9"/>
        <v>0.16853932584269662</v>
      </c>
    </row>
    <row r="210" spans="1:10" x14ac:dyDescent="0.25">
      <c r="A210" s="9" t="str">
        <f>'10'!A210</f>
        <v>Juniata County SD</v>
      </c>
      <c r="B210" s="10" t="str">
        <f>'10'!B210</f>
        <v>Juniata</v>
      </c>
      <c r="C210" s="90">
        <f>'10'!C210</f>
        <v>798</v>
      </c>
      <c r="D210" s="90">
        <f>'10'!D210</f>
        <v>540</v>
      </c>
      <c r="E210" s="90">
        <f>'10'!E210</f>
        <v>1338</v>
      </c>
      <c r="F210" s="11">
        <f>'5'!I210</f>
        <v>0</v>
      </c>
      <c r="G210" s="11">
        <f>'8'!I210</f>
        <v>37</v>
      </c>
      <c r="H210" s="11">
        <f>'9'!O210</f>
        <v>57</v>
      </c>
      <c r="I210" s="11">
        <f t="shared" si="8"/>
        <v>94</v>
      </c>
      <c r="J210" s="42">
        <f t="shared" si="9"/>
        <v>0.11779448621553884</v>
      </c>
    </row>
    <row r="211" spans="1:10" x14ac:dyDescent="0.25">
      <c r="A211" s="9" t="str">
        <f>'10'!A211</f>
        <v>Juniata Valley SD</v>
      </c>
      <c r="B211" s="10" t="str">
        <f>'10'!B211</f>
        <v>Huntingdon</v>
      </c>
      <c r="C211" s="90">
        <f>'10'!C211</f>
        <v>120</v>
      </c>
      <c r="D211" s="90">
        <f>'10'!D211</f>
        <v>121</v>
      </c>
      <c r="E211" s="90">
        <f>'10'!E211</f>
        <v>241</v>
      </c>
      <c r="F211" s="11">
        <f>'5'!I211</f>
        <v>61</v>
      </c>
      <c r="G211" s="11">
        <f>'8'!I211</f>
        <v>7</v>
      </c>
      <c r="H211" s="11">
        <f>'9'!O211</f>
        <v>12</v>
      </c>
      <c r="I211" s="11">
        <f t="shared" si="8"/>
        <v>80</v>
      </c>
      <c r="J211" s="42">
        <f t="shared" si="9"/>
        <v>0.66666666666666663</v>
      </c>
    </row>
    <row r="212" spans="1:10" x14ac:dyDescent="0.25">
      <c r="A212" s="9" t="str">
        <f>'10'!A212</f>
        <v>Kane Area SD</v>
      </c>
      <c r="B212" s="10" t="str">
        <f>'10'!B212</f>
        <v>McKean</v>
      </c>
      <c r="C212" s="90">
        <f>'10'!C212</f>
        <v>263</v>
      </c>
      <c r="D212" s="90">
        <f>'10'!D212</f>
        <v>138</v>
      </c>
      <c r="E212" s="90">
        <f>'10'!E212</f>
        <v>401</v>
      </c>
      <c r="F212" s="11">
        <f>'5'!I212</f>
        <v>0</v>
      </c>
      <c r="G212" s="11">
        <f>'8'!I212</f>
        <v>31</v>
      </c>
      <c r="H212" s="11">
        <f>'9'!O212</f>
        <v>32</v>
      </c>
      <c r="I212" s="11">
        <f t="shared" si="8"/>
        <v>63</v>
      </c>
      <c r="J212" s="42">
        <f t="shared" si="9"/>
        <v>0.23954372623574144</v>
      </c>
    </row>
    <row r="213" spans="1:10" x14ac:dyDescent="0.25">
      <c r="A213" s="9" t="str">
        <f>'10'!A213</f>
        <v>Karns City Area SD</v>
      </c>
      <c r="B213" s="10" t="str">
        <f>'10'!B213</f>
        <v>Butler</v>
      </c>
      <c r="C213" s="90">
        <f>'10'!C213</f>
        <v>306</v>
      </c>
      <c r="D213" s="90">
        <f>'10'!D213</f>
        <v>236</v>
      </c>
      <c r="E213" s="90">
        <f>'10'!E213</f>
        <v>542</v>
      </c>
      <c r="F213" s="11">
        <f>'5'!I213</f>
        <v>12</v>
      </c>
      <c r="G213" s="11">
        <f>'8'!I213</f>
        <v>28</v>
      </c>
      <c r="H213" s="11">
        <f>'9'!O213</f>
        <v>0</v>
      </c>
      <c r="I213" s="11">
        <f t="shared" si="8"/>
        <v>40</v>
      </c>
      <c r="J213" s="42">
        <f t="shared" si="9"/>
        <v>0.13071895424836602</v>
      </c>
    </row>
    <row r="214" spans="1:10" x14ac:dyDescent="0.25">
      <c r="A214" s="9" t="str">
        <f>'10'!A214</f>
        <v>Kennett Consolidated SD</v>
      </c>
      <c r="B214" s="10" t="str">
        <f>'10'!B214</f>
        <v>Chester</v>
      </c>
      <c r="C214" s="90">
        <f>'10'!C214</f>
        <v>832</v>
      </c>
      <c r="D214" s="90">
        <f>'10'!D214</f>
        <v>731</v>
      </c>
      <c r="E214" s="90">
        <f>'10'!E214</f>
        <v>1563</v>
      </c>
      <c r="F214" s="11">
        <f>'5'!I214</f>
        <v>10</v>
      </c>
      <c r="G214" s="11">
        <f>'8'!I214</f>
        <v>71</v>
      </c>
      <c r="H214" s="11">
        <f>'9'!O214</f>
        <v>131</v>
      </c>
      <c r="I214" s="11">
        <f t="shared" si="8"/>
        <v>212</v>
      </c>
      <c r="J214" s="42">
        <f t="shared" si="9"/>
        <v>0.25480769230769229</v>
      </c>
    </row>
    <row r="215" spans="1:10" x14ac:dyDescent="0.25">
      <c r="A215" s="9" t="str">
        <f>'10'!A215</f>
        <v>Keystone Central SD</v>
      </c>
      <c r="B215" s="10" t="str">
        <f>'10'!B215</f>
        <v>Clinton</v>
      </c>
      <c r="C215" s="90">
        <f>'10'!C215</f>
        <v>1252</v>
      </c>
      <c r="D215" s="90">
        <f>'10'!D215</f>
        <v>761</v>
      </c>
      <c r="E215" s="90">
        <f>'10'!E215</f>
        <v>2013</v>
      </c>
      <c r="F215" s="11">
        <f>'5'!I215</f>
        <v>28</v>
      </c>
      <c r="G215" s="11">
        <f>'8'!I215</f>
        <v>109</v>
      </c>
      <c r="H215" s="11">
        <f>'9'!O215</f>
        <v>62</v>
      </c>
      <c r="I215" s="11">
        <f t="shared" si="8"/>
        <v>199</v>
      </c>
      <c r="J215" s="42">
        <f t="shared" si="9"/>
        <v>0.15894568690095848</v>
      </c>
    </row>
    <row r="216" spans="1:10" x14ac:dyDescent="0.25">
      <c r="A216" s="9" t="str">
        <f>'10'!A216</f>
        <v>Keystone Oaks SD</v>
      </c>
      <c r="B216" s="10" t="str">
        <f>'10'!B216</f>
        <v>Allegheny</v>
      </c>
      <c r="C216" s="90">
        <f>'10'!C216</f>
        <v>721</v>
      </c>
      <c r="D216" s="90">
        <f>'10'!D216</f>
        <v>329</v>
      </c>
      <c r="E216" s="90">
        <f>'10'!E216</f>
        <v>1050</v>
      </c>
      <c r="F216" s="11">
        <f>'5'!I216</f>
        <v>0</v>
      </c>
      <c r="G216" s="11">
        <f>'8'!I216</f>
        <v>75</v>
      </c>
      <c r="H216" s="11">
        <f>'9'!O216</f>
        <v>48</v>
      </c>
      <c r="I216" s="11">
        <f t="shared" si="8"/>
        <v>123</v>
      </c>
      <c r="J216" s="42">
        <f t="shared" si="9"/>
        <v>0.17059639389736478</v>
      </c>
    </row>
    <row r="217" spans="1:10" x14ac:dyDescent="0.25">
      <c r="A217" s="9" t="str">
        <f>'10'!A217</f>
        <v>Keystone SD</v>
      </c>
      <c r="B217" s="10" t="str">
        <f>'10'!B217</f>
        <v>Clarion</v>
      </c>
      <c r="C217" s="90">
        <f>'10'!C217</f>
        <v>259</v>
      </c>
      <c r="D217" s="90">
        <f>'10'!D217</f>
        <v>240</v>
      </c>
      <c r="E217" s="90">
        <f>'10'!E217</f>
        <v>499</v>
      </c>
      <c r="F217" s="11">
        <f>'5'!I217</f>
        <v>2</v>
      </c>
      <c r="G217" s="11">
        <f>'8'!I217</f>
        <v>27</v>
      </c>
      <c r="H217" s="11">
        <f>'9'!O217</f>
        <v>34</v>
      </c>
      <c r="I217" s="11">
        <f t="shared" si="8"/>
        <v>63</v>
      </c>
      <c r="J217" s="42">
        <f t="shared" si="9"/>
        <v>0.24324324324324326</v>
      </c>
    </row>
    <row r="218" spans="1:10" x14ac:dyDescent="0.25">
      <c r="A218" s="9" t="str">
        <f>'10'!A218</f>
        <v>Kiski Area SD</v>
      </c>
      <c r="B218" s="10" t="str">
        <f>'10'!B218</f>
        <v>Westmoreland</v>
      </c>
      <c r="C218" s="90">
        <f>'10'!C218</f>
        <v>987</v>
      </c>
      <c r="D218" s="90">
        <f>'10'!D218</f>
        <v>716</v>
      </c>
      <c r="E218" s="90">
        <f>'10'!E218</f>
        <v>1703</v>
      </c>
      <c r="F218" s="11">
        <f>'5'!I218</f>
        <v>8</v>
      </c>
      <c r="G218" s="11">
        <f>'8'!I218</f>
        <v>64</v>
      </c>
      <c r="H218" s="11">
        <f>'9'!O218</f>
        <v>71</v>
      </c>
      <c r="I218" s="11">
        <f t="shared" si="8"/>
        <v>143</v>
      </c>
      <c r="J218" s="42">
        <f t="shared" si="9"/>
        <v>0.14488348530901723</v>
      </c>
    </row>
    <row r="219" spans="1:10" x14ac:dyDescent="0.25">
      <c r="A219" s="9" t="str">
        <f>'10'!A219</f>
        <v>Kutztown Area SD</v>
      </c>
      <c r="B219" s="10" t="str">
        <f>'10'!B219</f>
        <v>Berks</v>
      </c>
      <c r="C219" s="90">
        <f>'10'!C219</f>
        <v>307</v>
      </c>
      <c r="D219" s="90">
        <f>'10'!D219</f>
        <v>239</v>
      </c>
      <c r="E219" s="90">
        <f>'10'!E219</f>
        <v>546</v>
      </c>
      <c r="F219" s="11">
        <f>'5'!I219</f>
        <v>0</v>
      </c>
      <c r="G219" s="11">
        <f>'8'!I219</f>
        <v>33</v>
      </c>
      <c r="H219" s="11">
        <f>'9'!O219</f>
        <v>0</v>
      </c>
      <c r="I219" s="11">
        <f t="shared" si="8"/>
        <v>33</v>
      </c>
      <c r="J219" s="42">
        <f t="shared" si="9"/>
        <v>0.10749185667752444</v>
      </c>
    </row>
    <row r="220" spans="1:10" x14ac:dyDescent="0.25">
      <c r="A220" s="9" t="str">
        <f>'10'!A220</f>
        <v>Lackawanna Trail SD</v>
      </c>
      <c r="B220" s="10" t="str">
        <f>'10'!B220</f>
        <v>Wyoming</v>
      </c>
      <c r="C220" s="90">
        <f>'10'!C220</f>
        <v>291</v>
      </c>
      <c r="D220" s="90">
        <f>'10'!D220</f>
        <v>168</v>
      </c>
      <c r="E220" s="90">
        <f>'10'!E220</f>
        <v>459</v>
      </c>
      <c r="F220" s="11">
        <f>'5'!I220</f>
        <v>1</v>
      </c>
      <c r="G220" s="11">
        <f>'8'!I220</f>
        <v>11</v>
      </c>
      <c r="H220" s="11">
        <f>'9'!O220</f>
        <v>21</v>
      </c>
      <c r="I220" s="11">
        <f t="shared" si="8"/>
        <v>33</v>
      </c>
      <c r="J220" s="42">
        <f t="shared" si="9"/>
        <v>0.1134020618556701</v>
      </c>
    </row>
    <row r="221" spans="1:10" x14ac:dyDescent="0.25">
      <c r="A221" s="9" t="str">
        <f>'10'!A221</f>
        <v>Lakeland SD</v>
      </c>
      <c r="B221" s="10" t="str">
        <f>'10'!B221</f>
        <v>Lackawanna</v>
      </c>
      <c r="C221" s="90">
        <f>'10'!C221</f>
        <v>325</v>
      </c>
      <c r="D221" s="90">
        <f>'10'!D221</f>
        <v>250</v>
      </c>
      <c r="E221" s="90">
        <f>'10'!E221</f>
        <v>575</v>
      </c>
      <c r="F221" s="11">
        <f>'5'!I221</f>
        <v>7</v>
      </c>
      <c r="G221" s="11">
        <f>'8'!I221</f>
        <v>26</v>
      </c>
      <c r="H221" s="11">
        <f>'9'!O221</f>
        <v>48</v>
      </c>
      <c r="I221" s="11">
        <f t="shared" si="8"/>
        <v>81</v>
      </c>
      <c r="J221" s="42">
        <f t="shared" si="9"/>
        <v>0.24923076923076923</v>
      </c>
    </row>
    <row r="222" spans="1:10" x14ac:dyDescent="0.25">
      <c r="A222" s="9" t="str">
        <f>'10'!A222</f>
        <v>Lake-Lehman SD</v>
      </c>
      <c r="B222" s="10" t="str">
        <f>'10'!B222</f>
        <v>Luzerne</v>
      </c>
      <c r="C222" s="90">
        <f>'10'!C222</f>
        <v>325</v>
      </c>
      <c r="D222" s="90">
        <f>'10'!D222</f>
        <v>271</v>
      </c>
      <c r="E222" s="90">
        <f>'10'!E222</f>
        <v>596</v>
      </c>
      <c r="F222" s="11">
        <f>'5'!I222</f>
        <v>2</v>
      </c>
      <c r="G222" s="11">
        <f>'8'!I222</f>
        <v>8</v>
      </c>
      <c r="H222" s="11">
        <f>'9'!O222</f>
        <v>54</v>
      </c>
      <c r="I222" s="11">
        <f t="shared" si="8"/>
        <v>64</v>
      </c>
      <c r="J222" s="42">
        <f t="shared" si="9"/>
        <v>0.19692307692307692</v>
      </c>
    </row>
    <row r="223" spans="1:10" x14ac:dyDescent="0.25">
      <c r="A223" s="9" t="str">
        <f>'10'!A223</f>
        <v>Lakeview SD</v>
      </c>
      <c r="B223" s="10" t="str">
        <f>'10'!B223</f>
        <v>Mercer</v>
      </c>
      <c r="C223" s="90">
        <f>'10'!C223</f>
        <v>243</v>
      </c>
      <c r="D223" s="90">
        <f>'10'!D223</f>
        <v>178</v>
      </c>
      <c r="E223" s="90">
        <f>'10'!E223</f>
        <v>421</v>
      </c>
      <c r="F223" s="11">
        <f>'5'!I223</f>
        <v>3</v>
      </c>
      <c r="G223" s="11">
        <f>'8'!I223</f>
        <v>17</v>
      </c>
      <c r="H223" s="11">
        <f>'9'!O223</f>
        <v>0</v>
      </c>
      <c r="I223" s="11">
        <f t="shared" si="8"/>
        <v>20</v>
      </c>
      <c r="J223" s="42">
        <f t="shared" si="9"/>
        <v>8.2304526748971193E-2</v>
      </c>
    </row>
    <row r="224" spans="1:10" x14ac:dyDescent="0.25">
      <c r="A224" s="9" t="str">
        <f>'10'!A224</f>
        <v>Lampeter-Strasburg SD</v>
      </c>
      <c r="B224" s="10" t="str">
        <f>'10'!B224</f>
        <v>Lancaster</v>
      </c>
      <c r="C224" s="90">
        <f>'10'!C224</f>
        <v>909</v>
      </c>
      <c r="D224" s="90">
        <f>'10'!D224</f>
        <v>500</v>
      </c>
      <c r="E224" s="90">
        <f>'10'!E224</f>
        <v>1409</v>
      </c>
      <c r="F224" s="11">
        <f>'5'!I224</f>
        <v>0</v>
      </c>
      <c r="G224" s="11">
        <f>'8'!I224</f>
        <v>33</v>
      </c>
      <c r="H224" s="11">
        <f>'9'!O224</f>
        <v>28</v>
      </c>
      <c r="I224" s="11">
        <f t="shared" si="8"/>
        <v>61</v>
      </c>
      <c r="J224" s="42">
        <f t="shared" si="9"/>
        <v>6.7106710671067105E-2</v>
      </c>
    </row>
    <row r="225" spans="1:10" x14ac:dyDescent="0.25">
      <c r="A225" s="9" t="str">
        <f>'10'!A225</f>
        <v>Lancaster SD</v>
      </c>
      <c r="B225" s="10" t="str">
        <f>'10'!B225</f>
        <v>Lancaster</v>
      </c>
      <c r="C225" s="90">
        <f>'10'!C225</f>
        <v>3250</v>
      </c>
      <c r="D225" s="90">
        <f>'10'!D225</f>
        <v>2183</v>
      </c>
      <c r="E225" s="90">
        <f>'10'!E225</f>
        <v>5433</v>
      </c>
      <c r="F225" s="11">
        <f>'5'!I225</f>
        <v>72</v>
      </c>
      <c r="G225" s="11">
        <f>'8'!I225</f>
        <v>272</v>
      </c>
      <c r="H225" s="11">
        <f>'9'!O225</f>
        <v>482</v>
      </c>
      <c r="I225" s="11">
        <f t="shared" si="8"/>
        <v>826</v>
      </c>
      <c r="J225" s="42">
        <f t="shared" si="9"/>
        <v>0.25415384615384617</v>
      </c>
    </row>
    <row r="226" spans="1:10" x14ac:dyDescent="0.25">
      <c r="A226" s="9" t="str">
        <f>'10'!A226</f>
        <v>Laurel Highlands SD</v>
      </c>
      <c r="B226" s="10" t="str">
        <f>'10'!B226</f>
        <v>Fayette</v>
      </c>
      <c r="C226" s="90">
        <f>'10'!C226</f>
        <v>582</v>
      </c>
      <c r="D226" s="90">
        <f>'10'!D226</f>
        <v>387</v>
      </c>
      <c r="E226" s="90">
        <f>'10'!E226</f>
        <v>969</v>
      </c>
      <c r="F226" s="11">
        <f>'5'!I226</f>
        <v>53</v>
      </c>
      <c r="G226" s="11">
        <f>'8'!I226</f>
        <v>59</v>
      </c>
      <c r="H226" s="11">
        <f>'9'!O226</f>
        <v>95</v>
      </c>
      <c r="I226" s="11">
        <f t="shared" si="8"/>
        <v>207</v>
      </c>
      <c r="J226" s="42">
        <f t="shared" si="9"/>
        <v>0.35567010309278352</v>
      </c>
    </row>
    <row r="227" spans="1:10" x14ac:dyDescent="0.25">
      <c r="A227" s="9" t="str">
        <f>'10'!A227</f>
        <v>Laurel SD</v>
      </c>
      <c r="B227" s="10" t="str">
        <f>'10'!B227</f>
        <v>Lawrence</v>
      </c>
      <c r="C227" s="90">
        <f>'10'!C227</f>
        <v>226</v>
      </c>
      <c r="D227" s="90">
        <f>'10'!D227</f>
        <v>169</v>
      </c>
      <c r="E227" s="90">
        <f>'10'!E227</f>
        <v>395</v>
      </c>
      <c r="F227" s="11">
        <f>'5'!I227</f>
        <v>2</v>
      </c>
      <c r="G227" s="11">
        <f>'8'!I227</f>
        <v>13</v>
      </c>
      <c r="H227" s="11">
        <f>'9'!O227</f>
        <v>0</v>
      </c>
      <c r="I227" s="11">
        <f t="shared" si="8"/>
        <v>15</v>
      </c>
      <c r="J227" s="42">
        <f t="shared" si="9"/>
        <v>6.637168141592921E-2</v>
      </c>
    </row>
    <row r="228" spans="1:10" x14ac:dyDescent="0.25">
      <c r="A228" s="9" t="str">
        <f>'10'!A228</f>
        <v>Lebanon SD</v>
      </c>
      <c r="B228" s="10" t="str">
        <f>'10'!B228</f>
        <v>Lebanon</v>
      </c>
      <c r="C228" s="90">
        <f>'10'!C228</f>
        <v>1170</v>
      </c>
      <c r="D228" s="90">
        <f>'10'!D228</f>
        <v>713</v>
      </c>
      <c r="E228" s="90">
        <f>'10'!E228</f>
        <v>1883</v>
      </c>
      <c r="F228" s="11">
        <f>'5'!I228</f>
        <v>72</v>
      </c>
      <c r="G228" s="11">
        <f>'8'!I228</f>
        <v>104</v>
      </c>
      <c r="H228" s="11">
        <f>'9'!O228</f>
        <v>88</v>
      </c>
      <c r="I228" s="11">
        <f t="shared" si="8"/>
        <v>264</v>
      </c>
      <c r="J228" s="42">
        <f t="shared" si="9"/>
        <v>0.22564102564102564</v>
      </c>
    </row>
    <row r="229" spans="1:10" x14ac:dyDescent="0.25">
      <c r="A229" s="9" t="str">
        <f>'10'!A229</f>
        <v>Leechburg Area SD</v>
      </c>
      <c r="B229" s="10" t="str">
        <f>'10'!B229</f>
        <v>Armstrong</v>
      </c>
      <c r="C229" s="90">
        <f>'10'!C229</f>
        <v>151</v>
      </c>
      <c r="D229" s="90">
        <f>'10'!D229</f>
        <v>125</v>
      </c>
      <c r="E229" s="90">
        <f>'10'!E229</f>
        <v>276</v>
      </c>
      <c r="F229" s="11">
        <f>'5'!I229</f>
        <v>0</v>
      </c>
      <c r="G229" s="11">
        <f>'8'!I229</f>
        <v>19</v>
      </c>
      <c r="H229" s="11">
        <f>'9'!O229</f>
        <v>27</v>
      </c>
      <c r="I229" s="11">
        <f t="shared" si="8"/>
        <v>46</v>
      </c>
      <c r="J229" s="42">
        <f t="shared" si="9"/>
        <v>0.30463576158940397</v>
      </c>
    </row>
    <row r="230" spans="1:10" x14ac:dyDescent="0.25">
      <c r="A230" s="9" t="str">
        <f>'10'!A230</f>
        <v>Lehighton Area SD</v>
      </c>
      <c r="B230" s="10" t="str">
        <f>'10'!B230</f>
        <v>Carbon</v>
      </c>
      <c r="C230" s="90">
        <f>'10'!C230</f>
        <v>313</v>
      </c>
      <c r="D230" s="90">
        <f>'10'!D230</f>
        <v>327</v>
      </c>
      <c r="E230" s="90">
        <f>'10'!E230</f>
        <v>640</v>
      </c>
      <c r="F230" s="11">
        <f>'5'!I230</f>
        <v>25</v>
      </c>
      <c r="G230" s="11">
        <f>'8'!I230</f>
        <v>59</v>
      </c>
      <c r="H230" s="11">
        <f>'9'!O230</f>
        <v>31</v>
      </c>
      <c r="I230" s="11">
        <f t="shared" si="8"/>
        <v>115</v>
      </c>
      <c r="J230" s="42">
        <f t="shared" si="9"/>
        <v>0.36741214057507987</v>
      </c>
    </row>
    <row r="231" spans="1:10" x14ac:dyDescent="0.25">
      <c r="A231" s="9" t="str">
        <f>'10'!A231</f>
        <v>Lewisburg Area SD</v>
      </c>
      <c r="B231" s="10" t="str">
        <f>'10'!B231</f>
        <v>Union</v>
      </c>
      <c r="C231" s="90">
        <f>'10'!C231</f>
        <v>430</v>
      </c>
      <c r="D231" s="90">
        <f>'10'!D231</f>
        <v>396</v>
      </c>
      <c r="E231" s="90">
        <f>'10'!E231</f>
        <v>826</v>
      </c>
      <c r="F231" s="11">
        <f>'5'!I231</f>
        <v>11</v>
      </c>
      <c r="G231" s="11">
        <f>'8'!I231</f>
        <v>23</v>
      </c>
      <c r="H231" s="11">
        <f>'9'!O231</f>
        <v>38</v>
      </c>
      <c r="I231" s="11">
        <f t="shared" si="8"/>
        <v>72</v>
      </c>
      <c r="J231" s="42">
        <f t="shared" si="9"/>
        <v>0.16744186046511628</v>
      </c>
    </row>
    <row r="232" spans="1:10" x14ac:dyDescent="0.25">
      <c r="A232" s="9" t="str">
        <f>'10'!A232</f>
        <v>Ligonier Valley SD</v>
      </c>
      <c r="B232" s="10" t="str">
        <f>'10'!B232</f>
        <v>Westmoreland</v>
      </c>
      <c r="C232" s="90">
        <f>'10'!C232</f>
        <v>407</v>
      </c>
      <c r="D232" s="90">
        <f>'10'!D232</f>
        <v>256</v>
      </c>
      <c r="E232" s="90">
        <f>'10'!E232</f>
        <v>663</v>
      </c>
      <c r="F232" s="11">
        <f>'5'!I232</f>
        <v>16</v>
      </c>
      <c r="G232" s="11">
        <f>'8'!I232</f>
        <v>20</v>
      </c>
      <c r="H232" s="11">
        <f>'9'!O232</f>
        <v>16</v>
      </c>
      <c r="I232" s="11">
        <f t="shared" si="8"/>
        <v>52</v>
      </c>
      <c r="J232" s="42">
        <f t="shared" si="9"/>
        <v>0.12776412776412777</v>
      </c>
    </row>
    <row r="233" spans="1:10" x14ac:dyDescent="0.25">
      <c r="A233" s="9" t="str">
        <f>'10'!A233</f>
        <v>Line Mountain SD</v>
      </c>
      <c r="B233" s="10" t="str">
        <f>'10'!B233</f>
        <v>Northumberland</v>
      </c>
      <c r="C233" s="90">
        <f>'10'!C233</f>
        <v>240</v>
      </c>
      <c r="D233" s="90">
        <f>'10'!D233</f>
        <v>167</v>
      </c>
      <c r="E233" s="90">
        <f>'10'!E233</f>
        <v>407</v>
      </c>
      <c r="F233" s="11">
        <f>'5'!I233</f>
        <v>0</v>
      </c>
      <c r="G233" s="11">
        <f>'8'!I233</f>
        <v>17</v>
      </c>
      <c r="H233" s="11">
        <f>'9'!O233</f>
        <v>18</v>
      </c>
      <c r="I233" s="11">
        <f t="shared" si="8"/>
        <v>35</v>
      </c>
      <c r="J233" s="42">
        <f t="shared" si="9"/>
        <v>0.14583333333333334</v>
      </c>
    </row>
    <row r="234" spans="1:10" x14ac:dyDescent="0.25">
      <c r="A234" s="9" t="str">
        <f>'10'!A234</f>
        <v>Littlestown Area SD</v>
      </c>
      <c r="B234" s="10" t="str">
        <f>'10'!B234</f>
        <v>Adams</v>
      </c>
      <c r="C234" s="90">
        <f>'10'!C234</f>
        <v>425</v>
      </c>
      <c r="D234" s="90">
        <f>'10'!D234</f>
        <v>399</v>
      </c>
      <c r="E234" s="90">
        <f>'10'!E234</f>
        <v>824</v>
      </c>
      <c r="F234" s="11">
        <f>'5'!I234</f>
        <v>0</v>
      </c>
      <c r="G234" s="11">
        <f>'8'!I234</f>
        <v>46</v>
      </c>
      <c r="H234" s="11">
        <f>'9'!O234</f>
        <v>14</v>
      </c>
      <c r="I234" s="11">
        <f t="shared" si="8"/>
        <v>60</v>
      </c>
      <c r="J234" s="42">
        <f t="shared" si="9"/>
        <v>0.14117647058823529</v>
      </c>
    </row>
    <row r="235" spans="1:10" x14ac:dyDescent="0.25">
      <c r="A235" s="9" t="str">
        <f>'10'!A235</f>
        <v>Lower Dauphin SD</v>
      </c>
      <c r="B235" s="10" t="str">
        <f>'10'!B235</f>
        <v>Dauphin</v>
      </c>
      <c r="C235" s="90">
        <f>'10'!C235</f>
        <v>675</v>
      </c>
      <c r="D235" s="90">
        <f>'10'!D235</f>
        <v>755</v>
      </c>
      <c r="E235" s="90">
        <f>'10'!E235</f>
        <v>1430</v>
      </c>
      <c r="F235" s="11">
        <f>'5'!I235</f>
        <v>0</v>
      </c>
      <c r="G235" s="11">
        <f>'8'!I235</f>
        <v>80</v>
      </c>
      <c r="H235" s="11">
        <f>'9'!O235</f>
        <v>41</v>
      </c>
      <c r="I235" s="11">
        <f t="shared" si="8"/>
        <v>121</v>
      </c>
      <c r="J235" s="42">
        <f t="shared" si="9"/>
        <v>0.17925925925925926</v>
      </c>
    </row>
    <row r="236" spans="1:10" x14ac:dyDescent="0.25">
      <c r="A236" s="9" t="str">
        <f>'10'!A236</f>
        <v>Lower Merion SD</v>
      </c>
      <c r="B236" s="10" t="str">
        <f>'10'!B236</f>
        <v>Montgomery</v>
      </c>
      <c r="C236" s="90">
        <f>'10'!C236</f>
        <v>1806</v>
      </c>
      <c r="D236" s="90">
        <f>'10'!D236</f>
        <v>1463</v>
      </c>
      <c r="E236" s="90">
        <f>'10'!E236</f>
        <v>3269</v>
      </c>
      <c r="F236" s="11">
        <f>'5'!I236</f>
        <v>0</v>
      </c>
      <c r="G236" s="11">
        <f>'8'!I236</f>
        <v>206</v>
      </c>
      <c r="H236" s="11">
        <f>'9'!O236</f>
        <v>218</v>
      </c>
      <c r="I236" s="11">
        <f t="shared" si="8"/>
        <v>424</v>
      </c>
      <c r="J236" s="42">
        <f t="shared" si="9"/>
        <v>0.23477297895902546</v>
      </c>
    </row>
    <row r="237" spans="1:10" x14ac:dyDescent="0.25">
      <c r="A237" s="9" t="str">
        <f>'10'!A237</f>
        <v>Lower Moreland Township SD</v>
      </c>
      <c r="B237" s="10" t="str">
        <f>'10'!B237</f>
        <v>Montgomery</v>
      </c>
      <c r="C237" s="90">
        <f>'10'!C237</f>
        <v>345</v>
      </c>
      <c r="D237" s="90">
        <f>'10'!D237</f>
        <v>309</v>
      </c>
      <c r="E237" s="90">
        <f>'10'!E237</f>
        <v>654</v>
      </c>
      <c r="F237" s="11">
        <f>'5'!I237</f>
        <v>0</v>
      </c>
      <c r="G237" s="11">
        <f>'8'!I237</f>
        <v>36</v>
      </c>
      <c r="H237" s="11">
        <f>'9'!O237</f>
        <v>0</v>
      </c>
      <c r="I237" s="11">
        <f t="shared" si="8"/>
        <v>36</v>
      </c>
      <c r="J237" s="42">
        <f t="shared" si="9"/>
        <v>0.10434782608695652</v>
      </c>
    </row>
    <row r="238" spans="1:10" x14ac:dyDescent="0.25">
      <c r="A238" s="9" t="str">
        <f>'10'!A238</f>
        <v>Loyalsock Township SD</v>
      </c>
      <c r="B238" s="10" t="str">
        <f>'10'!B238</f>
        <v>Lycoming</v>
      </c>
      <c r="C238" s="90">
        <f>'10'!C238</f>
        <v>435</v>
      </c>
      <c r="D238" s="90">
        <f>'10'!D238</f>
        <v>320</v>
      </c>
      <c r="E238" s="90">
        <f>'10'!E238</f>
        <v>755</v>
      </c>
      <c r="F238" s="11">
        <f>'5'!I238</f>
        <v>8</v>
      </c>
      <c r="G238" s="11">
        <f>'8'!I238</f>
        <v>21</v>
      </c>
      <c r="H238" s="11">
        <f>'9'!O238</f>
        <v>67</v>
      </c>
      <c r="I238" s="11">
        <f t="shared" si="8"/>
        <v>96</v>
      </c>
      <c r="J238" s="42">
        <f t="shared" si="9"/>
        <v>0.22068965517241379</v>
      </c>
    </row>
    <row r="239" spans="1:10" x14ac:dyDescent="0.25">
      <c r="A239" s="9" t="str">
        <f>'10'!A239</f>
        <v>Mahanoy Area SD</v>
      </c>
      <c r="B239" s="10" t="str">
        <f>'10'!B239</f>
        <v>Schuylkill</v>
      </c>
      <c r="C239" s="90">
        <f>'10'!C239</f>
        <v>357</v>
      </c>
      <c r="D239" s="90">
        <f>'10'!D239</f>
        <v>192</v>
      </c>
      <c r="E239" s="90">
        <f>'10'!E239</f>
        <v>549</v>
      </c>
      <c r="F239" s="11">
        <f>'5'!I239</f>
        <v>0</v>
      </c>
      <c r="G239" s="11">
        <f>'8'!I239</f>
        <v>20</v>
      </c>
      <c r="H239" s="11">
        <f>'9'!O239</f>
        <v>14</v>
      </c>
      <c r="I239" s="11">
        <f t="shared" si="8"/>
        <v>34</v>
      </c>
      <c r="J239" s="42">
        <f t="shared" si="9"/>
        <v>9.5238095238095233E-2</v>
      </c>
    </row>
    <row r="240" spans="1:10" x14ac:dyDescent="0.25">
      <c r="A240" s="9" t="str">
        <f>'10'!A240</f>
        <v>Manheim Central SD</v>
      </c>
      <c r="B240" s="10" t="str">
        <f>'10'!B240</f>
        <v>Lancaster</v>
      </c>
      <c r="C240" s="90">
        <f>'10'!C240</f>
        <v>885</v>
      </c>
      <c r="D240" s="90">
        <f>'10'!D240</f>
        <v>700</v>
      </c>
      <c r="E240" s="90">
        <f>'10'!E240</f>
        <v>1585</v>
      </c>
      <c r="F240" s="11">
        <f>'5'!I240</f>
        <v>0</v>
      </c>
      <c r="G240" s="11">
        <f>'8'!I240</f>
        <v>56</v>
      </c>
      <c r="H240" s="11">
        <f>'9'!O240</f>
        <v>28</v>
      </c>
      <c r="I240" s="11">
        <f t="shared" si="8"/>
        <v>84</v>
      </c>
      <c r="J240" s="42">
        <f t="shared" si="9"/>
        <v>9.4915254237288138E-2</v>
      </c>
    </row>
    <row r="241" spans="1:10" x14ac:dyDescent="0.25">
      <c r="A241" s="9" t="str">
        <f>'10'!A241</f>
        <v>Manheim Township SD</v>
      </c>
      <c r="B241" s="10" t="str">
        <f>'10'!B241</f>
        <v>Lancaster</v>
      </c>
      <c r="C241" s="90">
        <f>'10'!C241</f>
        <v>1288</v>
      </c>
      <c r="D241" s="90">
        <f>'10'!D241</f>
        <v>1005</v>
      </c>
      <c r="E241" s="90">
        <f>'10'!E241</f>
        <v>2293</v>
      </c>
      <c r="F241" s="11">
        <f>'5'!I241</f>
        <v>0</v>
      </c>
      <c r="G241" s="11">
        <f>'8'!I241</f>
        <v>79</v>
      </c>
      <c r="H241" s="11">
        <f>'9'!O241</f>
        <v>83</v>
      </c>
      <c r="I241" s="11">
        <f t="shared" si="8"/>
        <v>162</v>
      </c>
      <c r="J241" s="42">
        <f t="shared" si="9"/>
        <v>0.12577639751552794</v>
      </c>
    </row>
    <row r="242" spans="1:10" x14ac:dyDescent="0.25">
      <c r="A242" s="9" t="str">
        <f>'10'!A242</f>
        <v>Marion Center Area SD</v>
      </c>
      <c r="B242" s="10" t="str">
        <f>'10'!B242</f>
        <v>Indiana</v>
      </c>
      <c r="C242" s="90">
        <f>'10'!C242</f>
        <v>370</v>
      </c>
      <c r="D242" s="90">
        <f>'10'!D242</f>
        <v>249</v>
      </c>
      <c r="E242" s="90">
        <f>'10'!E242</f>
        <v>619</v>
      </c>
      <c r="F242" s="11">
        <f>'5'!I242</f>
        <v>4</v>
      </c>
      <c r="G242" s="11">
        <f>'8'!I242</f>
        <v>21</v>
      </c>
      <c r="H242" s="11">
        <f>'9'!O242</f>
        <v>16</v>
      </c>
      <c r="I242" s="11">
        <f t="shared" si="8"/>
        <v>41</v>
      </c>
      <c r="J242" s="42">
        <f t="shared" si="9"/>
        <v>0.11081081081081082</v>
      </c>
    </row>
    <row r="243" spans="1:10" x14ac:dyDescent="0.25">
      <c r="A243" s="9" t="str">
        <f>'10'!A243</f>
        <v>Marple Newtown SD</v>
      </c>
      <c r="B243" s="10" t="str">
        <f>'10'!B243</f>
        <v>Delaware</v>
      </c>
      <c r="C243" s="90">
        <f>'10'!C243</f>
        <v>944</v>
      </c>
      <c r="D243" s="90">
        <f>'10'!D243</f>
        <v>713</v>
      </c>
      <c r="E243" s="90">
        <f>'10'!E243</f>
        <v>1657</v>
      </c>
      <c r="F243" s="11">
        <f>'5'!I243</f>
        <v>0</v>
      </c>
      <c r="G243" s="11">
        <f>'8'!I243</f>
        <v>100</v>
      </c>
      <c r="H243" s="11">
        <f>'9'!O243</f>
        <v>83</v>
      </c>
      <c r="I243" s="11">
        <f t="shared" si="8"/>
        <v>183</v>
      </c>
      <c r="J243" s="42">
        <f t="shared" si="9"/>
        <v>0.19385593220338984</v>
      </c>
    </row>
    <row r="244" spans="1:10" x14ac:dyDescent="0.25">
      <c r="A244" s="9" t="str">
        <f>'10'!A244</f>
        <v>Mars Area SD</v>
      </c>
      <c r="B244" s="10" t="str">
        <f>'10'!B244</f>
        <v>Butler</v>
      </c>
      <c r="C244" s="90">
        <f>'10'!C244</f>
        <v>780</v>
      </c>
      <c r="D244" s="90">
        <f>'10'!D244</f>
        <v>411</v>
      </c>
      <c r="E244" s="90">
        <f>'10'!E244</f>
        <v>1191</v>
      </c>
      <c r="F244" s="11">
        <f>'5'!I244</f>
        <v>1</v>
      </c>
      <c r="G244" s="11">
        <f>'8'!I244</f>
        <v>117</v>
      </c>
      <c r="H244" s="11">
        <f>'9'!O244</f>
        <v>44</v>
      </c>
      <c r="I244" s="11">
        <f t="shared" si="8"/>
        <v>162</v>
      </c>
      <c r="J244" s="42">
        <f t="shared" si="9"/>
        <v>0.2076923076923077</v>
      </c>
    </row>
    <row r="245" spans="1:10" x14ac:dyDescent="0.25">
      <c r="A245" s="9" t="str">
        <f>'10'!A245</f>
        <v>McGuffey SD</v>
      </c>
      <c r="B245" s="10" t="str">
        <f>'10'!B245</f>
        <v>Washington</v>
      </c>
      <c r="C245" s="90">
        <f>'10'!C245</f>
        <v>352</v>
      </c>
      <c r="D245" s="90">
        <f>'10'!D245</f>
        <v>251</v>
      </c>
      <c r="E245" s="90">
        <f>'10'!E245</f>
        <v>603</v>
      </c>
      <c r="F245" s="11">
        <f>'5'!I245</f>
        <v>0</v>
      </c>
      <c r="G245" s="11">
        <f>'8'!I245</f>
        <v>35</v>
      </c>
      <c r="H245" s="11">
        <f>'9'!O245</f>
        <v>0</v>
      </c>
      <c r="I245" s="11">
        <f t="shared" si="8"/>
        <v>35</v>
      </c>
      <c r="J245" s="42">
        <f t="shared" si="9"/>
        <v>9.9431818181818177E-2</v>
      </c>
    </row>
    <row r="246" spans="1:10" x14ac:dyDescent="0.25">
      <c r="A246" s="9" t="str">
        <f>'10'!A246</f>
        <v>McKeesport Area SD</v>
      </c>
      <c r="B246" s="10" t="str">
        <f>'10'!B246</f>
        <v>Allegheny</v>
      </c>
      <c r="C246" s="90">
        <f>'10'!C246</f>
        <v>895</v>
      </c>
      <c r="D246" s="90">
        <f>'10'!D246</f>
        <v>549</v>
      </c>
      <c r="E246" s="90">
        <f>'10'!E246</f>
        <v>1444</v>
      </c>
      <c r="F246" s="11">
        <f>'5'!I246</f>
        <v>26</v>
      </c>
      <c r="G246" s="11">
        <f>'8'!I246</f>
        <v>113</v>
      </c>
      <c r="H246" s="11">
        <f>'9'!O246</f>
        <v>65</v>
      </c>
      <c r="I246" s="11">
        <f t="shared" si="8"/>
        <v>204</v>
      </c>
      <c r="J246" s="42">
        <f t="shared" si="9"/>
        <v>0.22793296089385476</v>
      </c>
    </row>
    <row r="247" spans="1:10" x14ac:dyDescent="0.25">
      <c r="A247" s="9" t="str">
        <f>'10'!A247</f>
        <v>Mechanicsburg Area SD</v>
      </c>
      <c r="B247" s="10" t="str">
        <f>'10'!B247</f>
        <v>Cumberland</v>
      </c>
      <c r="C247" s="90">
        <f>'10'!C247</f>
        <v>1025</v>
      </c>
      <c r="D247" s="90">
        <f>'10'!D247</f>
        <v>627</v>
      </c>
      <c r="E247" s="90">
        <f>'10'!E247</f>
        <v>1652</v>
      </c>
      <c r="F247" s="11">
        <f>'5'!I247</f>
        <v>0</v>
      </c>
      <c r="G247" s="11">
        <f>'8'!I247</f>
        <v>82</v>
      </c>
      <c r="H247" s="11">
        <f>'9'!O247</f>
        <v>164</v>
      </c>
      <c r="I247" s="11">
        <f t="shared" si="8"/>
        <v>246</v>
      </c>
      <c r="J247" s="42">
        <f t="shared" si="9"/>
        <v>0.24</v>
      </c>
    </row>
    <row r="248" spans="1:10" x14ac:dyDescent="0.25">
      <c r="A248" s="9" t="str">
        <f>'10'!A248</f>
        <v>Mercer Area SD</v>
      </c>
      <c r="B248" s="10" t="str">
        <f>'10'!B248</f>
        <v>Mercer</v>
      </c>
      <c r="C248" s="90">
        <f>'10'!C248</f>
        <v>227</v>
      </c>
      <c r="D248" s="90">
        <f>'10'!D248</f>
        <v>155</v>
      </c>
      <c r="E248" s="90">
        <f>'10'!E248</f>
        <v>382</v>
      </c>
      <c r="F248" s="11">
        <f>'5'!I248</f>
        <v>8</v>
      </c>
      <c r="G248" s="11">
        <f>'8'!I248</f>
        <v>27</v>
      </c>
      <c r="H248" s="11">
        <f>'9'!O248</f>
        <v>35</v>
      </c>
      <c r="I248" s="11">
        <f t="shared" si="8"/>
        <v>70</v>
      </c>
      <c r="J248" s="42">
        <f t="shared" si="9"/>
        <v>0.30837004405286345</v>
      </c>
    </row>
    <row r="249" spans="1:10" x14ac:dyDescent="0.25">
      <c r="A249" s="9" t="str">
        <f>'10'!A249</f>
        <v>Methacton SD</v>
      </c>
      <c r="B249" s="10" t="str">
        <f>'10'!B249</f>
        <v>Montgomery</v>
      </c>
      <c r="C249" s="90">
        <f>'10'!C249</f>
        <v>1070</v>
      </c>
      <c r="D249" s="90">
        <f>'10'!D249</f>
        <v>894</v>
      </c>
      <c r="E249" s="90">
        <f>'10'!E249</f>
        <v>1964</v>
      </c>
      <c r="F249" s="11">
        <f>'5'!I249</f>
        <v>0</v>
      </c>
      <c r="G249" s="11">
        <f>'8'!I249</f>
        <v>96</v>
      </c>
      <c r="H249" s="11">
        <f>'9'!O249</f>
        <v>150</v>
      </c>
      <c r="I249" s="11">
        <f t="shared" si="8"/>
        <v>246</v>
      </c>
      <c r="J249" s="42">
        <f t="shared" si="9"/>
        <v>0.22990654205607478</v>
      </c>
    </row>
    <row r="250" spans="1:10" x14ac:dyDescent="0.25">
      <c r="A250" s="9" t="str">
        <f>'10'!A250</f>
        <v>Meyersdale Area SD</v>
      </c>
      <c r="B250" s="10" t="str">
        <f>'10'!B250</f>
        <v>Somerset</v>
      </c>
      <c r="C250" s="90">
        <f>'10'!C250</f>
        <v>132</v>
      </c>
      <c r="D250" s="90">
        <f>'10'!D250</f>
        <v>118</v>
      </c>
      <c r="E250" s="90">
        <f>'10'!E250</f>
        <v>250</v>
      </c>
      <c r="F250" s="11">
        <f>'5'!I250</f>
        <v>2</v>
      </c>
      <c r="G250" s="11">
        <f>'8'!I250</f>
        <v>14</v>
      </c>
      <c r="H250" s="11">
        <f>'9'!O250</f>
        <v>0</v>
      </c>
      <c r="I250" s="11">
        <f t="shared" si="8"/>
        <v>16</v>
      </c>
      <c r="J250" s="42">
        <f t="shared" si="9"/>
        <v>0.12121212121212122</v>
      </c>
    </row>
    <row r="251" spans="1:10" x14ac:dyDescent="0.25">
      <c r="A251" s="9" t="str">
        <f>'10'!A251</f>
        <v>Mid Valley SD</v>
      </c>
      <c r="B251" s="10" t="str">
        <f>'10'!B251</f>
        <v>Lackawanna</v>
      </c>
      <c r="C251" s="90">
        <f>'10'!C251</f>
        <v>504</v>
      </c>
      <c r="D251" s="90">
        <f>'10'!D251</f>
        <v>451</v>
      </c>
      <c r="E251" s="90">
        <f>'10'!E251</f>
        <v>955</v>
      </c>
      <c r="F251" s="11">
        <f>'5'!I251</f>
        <v>14</v>
      </c>
      <c r="G251" s="11">
        <f>'8'!I251</f>
        <v>47</v>
      </c>
      <c r="H251" s="11">
        <f>'9'!O251</f>
        <v>36</v>
      </c>
      <c r="I251" s="11">
        <f t="shared" si="8"/>
        <v>97</v>
      </c>
      <c r="J251" s="42">
        <f t="shared" si="9"/>
        <v>0.19246031746031747</v>
      </c>
    </row>
    <row r="252" spans="1:10" x14ac:dyDescent="0.25">
      <c r="A252" s="9" t="str">
        <f>'10'!A252</f>
        <v>Middletown Area SD</v>
      </c>
      <c r="B252" s="10" t="str">
        <f>'10'!B252</f>
        <v>Dauphin</v>
      </c>
      <c r="C252" s="90">
        <f>'10'!C252</f>
        <v>719</v>
      </c>
      <c r="D252" s="90">
        <f>'10'!D252</f>
        <v>446</v>
      </c>
      <c r="E252" s="90">
        <f>'10'!E252</f>
        <v>1165</v>
      </c>
      <c r="F252" s="11">
        <f>'5'!I252</f>
        <v>0</v>
      </c>
      <c r="G252" s="11">
        <f>'8'!I252</f>
        <v>52</v>
      </c>
      <c r="H252" s="11">
        <f>'9'!O252</f>
        <v>69</v>
      </c>
      <c r="I252" s="11">
        <f t="shared" si="8"/>
        <v>121</v>
      </c>
      <c r="J252" s="42">
        <f t="shared" si="9"/>
        <v>0.16828929068150209</v>
      </c>
    </row>
    <row r="253" spans="1:10" x14ac:dyDescent="0.25">
      <c r="A253" s="9" t="str">
        <f>'10'!A253</f>
        <v>Midd-West SD</v>
      </c>
      <c r="B253" s="10" t="str">
        <f>'10'!B253</f>
        <v>Snyder</v>
      </c>
      <c r="C253" s="90">
        <f>'10'!C253</f>
        <v>579</v>
      </c>
      <c r="D253" s="90">
        <f>'10'!D253</f>
        <v>412</v>
      </c>
      <c r="E253" s="90">
        <f>'10'!E253</f>
        <v>991</v>
      </c>
      <c r="F253" s="11">
        <f>'5'!I253</f>
        <v>19</v>
      </c>
      <c r="G253" s="11">
        <f>'8'!I253</f>
        <v>44</v>
      </c>
      <c r="H253" s="11">
        <f>'9'!O253</f>
        <v>29</v>
      </c>
      <c r="I253" s="11">
        <f t="shared" si="8"/>
        <v>92</v>
      </c>
      <c r="J253" s="42">
        <f t="shared" si="9"/>
        <v>0.15889464594127806</v>
      </c>
    </row>
    <row r="254" spans="1:10" x14ac:dyDescent="0.25">
      <c r="A254" s="9" t="str">
        <f>'10'!A254</f>
        <v>Midland Borough SD</v>
      </c>
      <c r="B254" s="10" t="str">
        <f>'10'!B254</f>
        <v>Beaver</v>
      </c>
      <c r="C254" s="90">
        <f>'10'!C254</f>
        <v>56</v>
      </c>
      <c r="D254" s="90">
        <f>'10'!D254</f>
        <v>67</v>
      </c>
      <c r="E254" s="90">
        <f>'10'!E254</f>
        <v>123</v>
      </c>
      <c r="F254" s="11">
        <f>'5'!I254</f>
        <v>2</v>
      </c>
      <c r="G254" s="11">
        <f>'8'!I254</f>
        <v>8</v>
      </c>
      <c r="H254" s="11">
        <f>'9'!O254</f>
        <v>30</v>
      </c>
      <c r="I254" s="11">
        <f t="shared" si="8"/>
        <v>40</v>
      </c>
      <c r="J254" s="42">
        <f t="shared" si="9"/>
        <v>0.7142857142857143</v>
      </c>
    </row>
    <row r="255" spans="1:10" x14ac:dyDescent="0.25">
      <c r="A255" s="9" t="str">
        <f>'10'!A255</f>
        <v>Mifflin County SD</v>
      </c>
      <c r="B255" s="10" t="str">
        <f>'10'!B255</f>
        <v>Mifflin</v>
      </c>
      <c r="C255" s="90">
        <f>'10'!C255</f>
        <v>1460</v>
      </c>
      <c r="D255" s="90">
        <f>'10'!D255</f>
        <v>1243</v>
      </c>
      <c r="E255" s="90">
        <f>'10'!E255</f>
        <v>2703</v>
      </c>
      <c r="F255" s="11">
        <f>'5'!I255</f>
        <v>78</v>
      </c>
      <c r="G255" s="11">
        <f>'8'!I255</f>
        <v>69</v>
      </c>
      <c r="H255" s="11">
        <f>'9'!O255</f>
        <v>103</v>
      </c>
      <c r="I255" s="11">
        <f t="shared" si="8"/>
        <v>250</v>
      </c>
      <c r="J255" s="42">
        <f t="shared" si="9"/>
        <v>0.17123287671232876</v>
      </c>
    </row>
    <row r="256" spans="1:10" x14ac:dyDescent="0.25">
      <c r="A256" s="9" t="str">
        <f>'10'!A256</f>
        <v>Mifflinburg Area SD</v>
      </c>
      <c r="B256" s="10" t="str">
        <f>'10'!B256</f>
        <v>Union</v>
      </c>
      <c r="C256" s="90">
        <f>'10'!C256</f>
        <v>663</v>
      </c>
      <c r="D256" s="90">
        <f>'10'!D256</f>
        <v>448</v>
      </c>
      <c r="E256" s="90">
        <f>'10'!E256</f>
        <v>1111</v>
      </c>
      <c r="F256" s="11">
        <f>'5'!I256</f>
        <v>22</v>
      </c>
      <c r="G256" s="11">
        <f>'8'!I256</f>
        <v>39</v>
      </c>
      <c r="H256" s="11">
        <f>'9'!O256</f>
        <v>22</v>
      </c>
      <c r="I256" s="11">
        <f t="shared" si="8"/>
        <v>83</v>
      </c>
      <c r="J256" s="42">
        <f t="shared" si="9"/>
        <v>0.12518853695324283</v>
      </c>
    </row>
    <row r="257" spans="1:10" x14ac:dyDescent="0.25">
      <c r="A257" s="9" t="str">
        <f>'10'!A257</f>
        <v>Millcreek Township SD</v>
      </c>
      <c r="B257" s="10" t="str">
        <f>'10'!B257</f>
        <v>Erie</v>
      </c>
      <c r="C257" s="90">
        <f>'10'!C257</f>
        <v>1567</v>
      </c>
      <c r="D257" s="90">
        <f>'10'!D257</f>
        <v>1344</v>
      </c>
      <c r="E257" s="90">
        <f>'10'!E257</f>
        <v>2911</v>
      </c>
      <c r="F257" s="11">
        <f>'5'!I257</f>
        <v>0</v>
      </c>
      <c r="G257" s="11">
        <f>'8'!I257</f>
        <v>225</v>
      </c>
      <c r="H257" s="11">
        <f>'9'!O257</f>
        <v>206</v>
      </c>
      <c r="I257" s="11">
        <f t="shared" si="8"/>
        <v>431</v>
      </c>
      <c r="J257" s="42">
        <f t="shared" si="9"/>
        <v>0.2750478621569879</v>
      </c>
    </row>
    <row r="258" spans="1:10" x14ac:dyDescent="0.25">
      <c r="A258" s="9" t="str">
        <f>'10'!A258</f>
        <v>Millersburg Area SD</v>
      </c>
      <c r="B258" s="10" t="str">
        <f>'10'!B258</f>
        <v>Dauphin</v>
      </c>
      <c r="C258" s="90">
        <f>'10'!C258</f>
        <v>220</v>
      </c>
      <c r="D258" s="90">
        <f>'10'!D258</f>
        <v>87</v>
      </c>
      <c r="E258" s="90">
        <f>'10'!E258</f>
        <v>307</v>
      </c>
      <c r="F258" s="11">
        <f>'5'!I258</f>
        <v>0</v>
      </c>
      <c r="G258" s="11">
        <f>'8'!I258</f>
        <v>13</v>
      </c>
      <c r="H258" s="11">
        <f>'9'!O258</f>
        <v>55</v>
      </c>
      <c r="I258" s="11">
        <f t="shared" si="8"/>
        <v>68</v>
      </c>
      <c r="J258" s="42">
        <f t="shared" si="9"/>
        <v>0.30909090909090908</v>
      </c>
    </row>
    <row r="259" spans="1:10" x14ac:dyDescent="0.25">
      <c r="A259" s="9" t="str">
        <f>'10'!A259</f>
        <v>Millville Area SD</v>
      </c>
      <c r="B259" s="10" t="str">
        <f>'10'!B259</f>
        <v>Columbia</v>
      </c>
      <c r="C259" s="90">
        <f>'10'!C259</f>
        <v>183</v>
      </c>
      <c r="D259" s="90">
        <f>'10'!D259</f>
        <v>139</v>
      </c>
      <c r="E259" s="90">
        <f>'10'!E259</f>
        <v>322</v>
      </c>
      <c r="F259" s="11">
        <f>'5'!I259</f>
        <v>0</v>
      </c>
      <c r="G259" s="11">
        <f>'8'!I259</f>
        <v>12</v>
      </c>
      <c r="H259" s="11">
        <f>'9'!O259</f>
        <v>14</v>
      </c>
      <c r="I259" s="11">
        <f t="shared" si="8"/>
        <v>26</v>
      </c>
      <c r="J259" s="42">
        <f t="shared" si="9"/>
        <v>0.14207650273224043</v>
      </c>
    </row>
    <row r="260" spans="1:10" x14ac:dyDescent="0.25">
      <c r="A260" s="9" t="str">
        <f>'10'!A260</f>
        <v>Milton Area SD</v>
      </c>
      <c r="B260" s="10" t="str">
        <f>'10'!B260</f>
        <v>Northumberland</v>
      </c>
      <c r="C260" s="90">
        <f>'10'!C260</f>
        <v>344</v>
      </c>
      <c r="D260" s="90">
        <f>'10'!D260</f>
        <v>372</v>
      </c>
      <c r="E260" s="90">
        <f>'10'!E260</f>
        <v>716</v>
      </c>
      <c r="F260" s="11">
        <f>'5'!I260</f>
        <v>17</v>
      </c>
      <c r="G260" s="11">
        <f>'8'!I260</f>
        <v>51</v>
      </c>
      <c r="H260" s="11">
        <f>'9'!O260</f>
        <v>78</v>
      </c>
      <c r="I260" s="11">
        <f t="shared" si="8"/>
        <v>146</v>
      </c>
      <c r="J260" s="42">
        <f t="shared" si="9"/>
        <v>0.42441860465116277</v>
      </c>
    </row>
    <row r="261" spans="1:10" x14ac:dyDescent="0.25">
      <c r="A261" s="9" t="str">
        <f>'10'!A261</f>
        <v>Minersville Area SD</v>
      </c>
      <c r="B261" s="10" t="str">
        <f>'10'!B261</f>
        <v>Schuylkill</v>
      </c>
      <c r="C261" s="90">
        <f>'10'!C261</f>
        <v>311</v>
      </c>
      <c r="D261" s="90">
        <f>'10'!D261</f>
        <v>292</v>
      </c>
      <c r="E261" s="90">
        <f>'10'!E261</f>
        <v>603</v>
      </c>
      <c r="F261" s="11">
        <f>'5'!I261</f>
        <v>0</v>
      </c>
      <c r="G261" s="11">
        <f>'8'!I261</f>
        <v>23</v>
      </c>
      <c r="H261" s="11">
        <f>'9'!O261</f>
        <v>1</v>
      </c>
      <c r="I261" s="11">
        <f t="shared" ref="I261:I324" si="10">SUM(F261:H261)</f>
        <v>24</v>
      </c>
      <c r="J261" s="42">
        <f t="shared" ref="J261:J324" si="11">I261/C261</f>
        <v>7.7170418006430874E-2</v>
      </c>
    </row>
    <row r="262" spans="1:10" x14ac:dyDescent="0.25">
      <c r="A262" s="9" t="str">
        <f>'10'!A262</f>
        <v>Mohawk Area SD</v>
      </c>
      <c r="B262" s="10" t="str">
        <f>'10'!B262</f>
        <v>Lawrence</v>
      </c>
      <c r="C262" s="90">
        <f>'10'!C262</f>
        <v>349</v>
      </c>
      <c r="D262" s="90">
        <f>'10'!D262</f>
        <v>196</v>
      </c>
      <c r="E262" s="90">
        <f>'10'!E262</f>
        <v>545</v>
      </c>
      <c r="F262" s="11">
        <f>'5'!I262</f>
        <v>1</v>
      </c>
      <c r="G262" s="11">
        <f>'8'!I262</f>
        <v>17</v>
      </c>
      <c r="H262" s="11">
        <f>'9'!O262</f>
        <v>14</v>
      </c>
      <c r="I262" s="11">
        <f t="shared" si="10"/>
        <v>32</v>
      </c>
      <c r="J262" s="42">
        <f t="shared" si="11"/>
        <v>9.1690544412607447E-2</v>
      </c>
    </row>
    <row r="263" spans="1:10" x14ac:dyDescent="0.25">
      <c r="A263" s="9" t="str">
        <f>'10'!A263</f>
        <v>Monessen City SD</v>
      </c>
      <c r="B263" s="10" t="str">
        <f>'10'!B263</f>
        <v>Westmoreland</v>
      </c>
      <c r="C263" s="90">
        <f>'10'!C263</f>
        <v>259</v>
      </c>
      <c r="D263" s="90">
        <f>'10'!D263</f>
        <v>137</v>
      </c>
      <c r="E263" s="90">
        <f>'10'!E263</f>
        <v>396</v>
      </c>
      <c r="F263" s="11">
        <f>'5'!I263</f>
        <v>9</v>
      </c>
      <c r="G263" s="11">
        <f>'8'!I263</f>
        <v>26</v>
      </c>
      <c r="H263" s="11">
        <f>'9'!O263</f>
        <v>14</v>
      </c>
      <c r="I263" s="11">
        <f t="shared" si="10"/>
        <v>49</v>
      </c>
      <c r="J263" s="42">
        <f t="shared" si="11"/>
        <v>0.1891891891891892</v>
      </c>
    </row>
    <row r="264" spans="1:10" x14ac:dyDescent="0.25">
      <c r="A264" s="9" t="str">
        <f>'10'!A264</f>
        <v>Moniteau SD</v>
      </c>
      <c r="B264" s="10" t="str">
        <f>'10'!B264</f>
        <v>Butler</v>
      </c>
      <c r="C264" s="90">
        <f>'10'!C264</f>
        <v>241</v>
      </c>
      <c r="D264" s="90">
        <f>'10'!D264</f>
        <v>152</v>
      </c>
      <c r="E264" s="90">
        <f>'10'!E264</f>
        <v>393</v>
      </c>
      <c r="F264" s="11">
        <f>'5'!I264</f>
        <v>1</v>
      </c>
      <c r="G264" s="11">
        <f>'8'!I264</f>
        <v>24</v>
      </c>
      <c r="H264" s="11">
        <f>'9'!O264</f>
        <v>15</v>
      </c>
      <c r="I264" s="11">
        <f t="shared" si="10"/>
        <v>40</v>
      </c>
      <c r="J264" s="42">
        <f t="shared" si="11"/>
        <v>0.16597510373443983</v>
      </c>
    </row>
    <row r="265" spans="1:10" x14ac:dyDescent="0.25">
      <c r="A265" s="9" t="str">
        <f>'10'!A265</f>
        <v>Montgomery Area SD</v>
      </c>
      <c r="B265" s="10" t="str">
        <f>'10'!B265</f>
        <v>Lycoming</v>
      </c>
      <c r="C265" s="90">
        <f>'10'!C265</f>
        <v>227</v>
      </c>
      <c r="D265" s="90">
        <f>'10'!D265</f>
        <v>176</v>
      </c>
      <c r="E265" s="90">
        <f>'10'!E265</f>
        <v>403</v>
      </c>
      <c r="F265" s="11">
        <f>'5'!I265</f>
        <v>0</v>
      </c>
      <c r="G265" s="11">
        <f>'8'!I265</f>
        <v>17</v>
      </c>
      <c r="H265" s="11">
        <f>'9'!O265</f>
        <v>28</v>
      </c>
      <c r="I265" s="11">
        <f t="shared" si="10"/>
        <v>45</v>
      </c>
      <c r="J265" s="42">
        <f t="shared" si="11"/>
        <v>0.19823788546255505</v>
      </c>
    </row>
    <row r="266" spans="1:10" x14ac:dyDescent="0.25">
      <c r="A266" s="9" t="str">
        <f>'10'!A266</f>
        <v>Montour SD</v>
      </c>
      <c r="B266" s="10" t="str">
        <f>'10'!B266</f>
        <v>Allegheny</v>
      </c>
      <c r="C266" s="90">
        <f>'10'!C266</f>
        <v>840</v>
      </c>
      <c r="D266" s="90">
        <f>'10'!D266</f>
        <v>378</v>
      </c>
      <c r="E266" s="90">
        <f>'10'!E266</f>
        <v>1218</v>
      </c>
      <c r="F266" s="11">
        <f>'5'!I266</f>
        <v>0</v>
      </c>
      <c r="G266" s="11">
        <f>'8'!I266</f>
        <v>94</v>
      </c>
      <c r="H266" s="11">
        <f>'9'!O266</f>
        <v>127</v>
      </c>
      <c r="I266" s="11">
        <f t="shared" si="10"/>
        <v>221</v>
      </c>
      <c r="J266" s="42">
        <f t="shared" si="11"/>
        <v>0.2630952380952381</v>
      </c>
    </row>
    <row r="267" spans="1:10" x14ac:dyDescent="0.25">
      <c r="A267" s="9" t="str">
        <f>'10'!A267</f>
        <v>Montoursville Area SD</v>
      </c>
      <c r="B267" s="10" t="str">
        <f>'10'!B267</f>
        <v>Lycoming</v>
      </c>
      <c r="C267" s="90">
        <f>'10'!C267</f>
        <v>335</v>
      </c>
      <c r="D267" s="90">
        <f>'10'!D267</f>
        <v>221</v>
      </c>
      <c r="E267" s="90">
        <f>'10'!E267</f>
        <v>556</v>
      </c>
      <c r="F267" s="11">
        <f>'5'!I267</f>
        <v>0</v>
      </c>
      <c r="G267" s="11">
        <f>'8'!I267</f>
        <v>19</v>
      </c>
      <c r="H267" s="11">
        <f>'9'!O267</f>
        <v>28</v>
      </c>
      <c r="I267" s="11">
        <f t="shared" si="10"/>
        <v>47</v>
      </c>
      <c r="J267" s="42">
        <f t="shared" si="11"/>
        <v>0.14029850746268657</v>
      </c>
    </row>
    <row r="268" spans="1:10" x14ac:dyDescent="0.25">
      <c r="A268" s="9" t="str">
        <f>'10'!A268</f>
        <v>Montrose Area SD</v>
      </c>
      <c r="B268" s="10" t="str">
        <f>'10'!B268</f>
        <v>Susquehanna</v>
      </c>
      <c r="C268" s="90">
        <f>'10'!C268</f>
        <v>281</v>
      </c>
      <c r="D268" s="90">
        <f>'10'!D268</f>
        <v>232</v>
      </c>
      <c r="E268" s="90">
        <f>'10'!E268</f>
        <v>513</v>
      </c>
      <c r="F268" s="11">
        <f>'5'!I268</f>
        <v>0</v>
      </c>
      <c r="G268" s="11">
        <f>'8'!I268</f>
        <v>16</v>
      </c>
      <c r="H268" s="11">
        <f>'9'!O268</f>
        <v>50</v>
      </c>
      <c r="I268" s="11">
        <f t="shared" si="10"/>
        <v>66</v>
      </c>
      <c r="J268" s="42">
        <f t="shared" si="11"/>
        <v>0.23487544483985764</v>
      </c>
    </row>
    <row r="269" spans="1:10" x14ac:dyDescent="0.25">
      <c r="A269" s="9" t="str">
        <f>'10'!A269</f>
        <v>Moon Area SD</v>
      </c>
      <c r="B269" s="10" t="str">
        <f>'10'!B269</f>
        <v>Allegheny</v>
      </c>
      <c r="C269" s="90">
        <f>'10'!C269</f>
        <v>792</v>
      </c>
      <c r="D269" s="90">
        <f>'10'!D269</f>
        <v>743</v>
      </c>
      <c r="E269" s="90">
        <f>'10'!E269</f>
        <v>1535</v>
      </c>
      <c r="F269" s="11">
        <f>'5'!I269</f>
        <v>0</v>
      </c>
      <c r="G269" s="11">
        <f>'8'!I269</f>
        <v>107</v>
      </c>
      <c r="H269" s="11">
        <f>'9'!O269</f>
        <v>127</v>
      </c>
      <c r="I269" s="11">
        <f t="shared" si="10"/>
        <v>234</v>
      </c>
      <c r="J269" s="42">
        <f t="shared" si="11"/>
        <v>0.29545454545454547</v>
      </c>
    </row>
    <row r="270" spans="1:10" x14ac:dyDescent="0.25">
      <c r="A270" s="9" t="str">
        <f>'10'!A270</f>
        <v>Morrisville Borough SD</v>
      </c>
      <c r="B270" s="10" t="str">
        <f>'10'!B270</f>
        <v>Bucks</v>
      </c>
      <c r="C270" s="90">
        <f>'10'!C270</f>
        <v>412</v>
      </c>
      <c r="D270" s="90">
        <f>'10'!D270</f>
        <v>237</v>
      </c>
      <c r="E270" s="90">
        <f>'10'!E270</f>
        <v>649</v>
      </c>
      <c r="F270" s="11">
        <f>'5'!I270</f>
        <v>1</v>
      </c>
      <c r="G270" s="11">
        <f>'8'!I270</f>
        <v>35</v>
      </c>
      <c r="H270" s="11">
        <f>'9'!O270</f>
        <v>12</v>
      </c>
      <c r="I270" s="11">
        <f t="shared" si="10"/>
        <v>48</v>
      </c>
      <c r="J270" s="42">
        <f t="shared" si="11"/>
        <v>0.11650485436893204</v>
      </c>
    </row>
    <row r="271" spans="1:10" x14ac:dyDescent="0.25">
      <c r="A271" s="9" t="str">
        <f>'10'!A271</f>
        <v>Moshannon Valley SD</v>
      </c>
      <c r="B271" s="10" t="str">
        <f>'10'!B271</f>
        <v>Clearfield</v>
      </c>
      <c r="C271" s="90">
        <f>'10'!C271</f>
        <v>154</v>
      </c>
      <c r="D271" s="90">
        <f>'10'!D271</f>
        <v>104</v>
      </c>
      <c r="E271" s="90">
        <f>'10'!E271</f>
        <v>258</v>
      </c>
      <c r="F271" s="11">
        <f>'5'!I271</f>
        <v>13</v>
      </c>
      <c r="G271" s="11">
        <f>'8'!I271</f>
        <v>12</v>
      </c>
      <c r="H271" s="11">
        <f>'9'!O271</f>
        <v>15</v>
      </c>
      <c r="I271" s="11">
        <f t="shared" si="10"/>
        <v>40</v>
      </c>
      <c r="J271" s="42">
        <f t="shared" si="11"/>
        <v>0.25974025974025972</v>
      </c>
    </row>
    <row r="272" spans="1:10" x14ac:dyDescent="0.25">
      <c r="A272" s="9" t="str">
        <f>'10'!A272</f>
        <v>Mount Carmel Area SD</v>
      </c>
      <c r="B272" s="10" t="str">
        <f>'10'!B272</f>
        <v>Northumberland</v>
      </c>
      <c r="C272" s="90">
        <f>'10'!C272</f>
        <v>289</v>
      </c>
      <c r="D272" s="90">
        <f>'10'!D272</f>
        <v>252</v>
      </c>
      <c r="E272" s="90">
        <f>'10'!E272</f>
        <v>541</v>
      </c>
      <c r="F272" s="11">
        <f>'5'!I272</f>
        <v>6</v>
      </c>
      <c r="G272" s="11">
        <f>'8'!I272</f>
        <v>44</v>
      </c>
      <c r="H272" s="11">
        <f>'9'!O272</f>
        <v>30</v>
      </c>
      <c r="I272" s="11">
        <f t="shared" si="10"/>
        <v>80</v>
      </c>
      <c r="J272" s="42">
        <f t="shared" si="11"/>
        <v>0.27681660899653981</v>
      </c>
    </row>
    <row r="273" spans="1:10" x14ac:dyDescent="0.25">
      <c r="A273" s="9" t="str">
        <f>'10'!A273</f>
        <v>Mount Pleasant Area SD</v>
      </c>
      <c r="B273" s="10" t="str">
        <f>'10'!B273</f>
        <v>Westmoreland</v>
      </c>
      <c r="C273" s="90">
        <f>'10'!C273</f>
        <v>471</v>
      </c>
      <c r="D273" s="90">
        <f>'10'!D273</f>
        <v>353</v>
      </c>
      <c r="E273" s="90">
        <f>'10'!E273</f>
        <v>824</v>
      </c>
      <c r="F273" s="11">
        <f>'5'!I273</f>
        <v>0</v>
      </c>
      <c r="G273" s="11">
        <f>'8'!I273</f>
        <v>44</v>
      </c>
      <c r="H273" s="11">
        <f>'9'!O273</f>
        <v>31</v>
      </c>
      <c r="I273" s="11">
        <f t="shared" si="10"/>
        <v>75</v>
      </c>
      <c r="J273" s="42">
        <f t="shared" si="11"/>
        <v>0.15923566878980891</v>
      </c>
    </row>
    <row r="274" spans="1:10" x14ac:dyDescent="0.25">
      <c r="A274" s="9" t="str">
        <f>'10'!A274</f>
        <v>Mount Union Area SD</v>
      </c>
      <c r="B274" s="10" t="str">
        <f>'10'!B274</f>
        <v>Huntingdon</v>
      </c>
      <c r="C274" s="90">
        <f>'10'!C274</f>
        <v>315</v>
      </c>
      <c r="D274" s="90">
        <f>'10'!D274</f>
        <v>165</v>
      </c>
      <c r="E274" s="90">
        <f>'10'!E274</f>
        <v>480</v>
      </c>
      <c r="F274" s="11">
        <f>'5'!I274</f>
        <v>38</v>
      </c>
      <c r="G274" s="11">
        <f>'8'!I274</f>
        <v>24</v>
      </c>
      <c r="H274" s="11">
        <f>'9'!O274</f>
        <v>5</v>
      </c>
      <c r="I274" s="11">
        <f t="shared" si="10"/>
        <v>67</v>
      </c>
      <c r="J274" s="42">
        <f t="shared" si="11"/>
        <v>0.21269841269841269</v>
      </c>
    </row>
    <row r="275" spans="1:10" x14ac:dyDescent="0.25">
      <c r="A275" s="9" t="str">
        <f>'10'!A275</f>
        <v>Mountain View SD</v>
      </c>
      <c r="B275" s="10" t="str">
        <f>'10'!B275</f>
        <v>Susquehanna</v>
      </c>
      <c r="C275" s="90">
        <f>'10'!C275</f>
        <v>243</v>
      </c>
      <c r="D275" s="90">
        <f>'10'!D275</f>
        <v>126</v>
      </c>
      <c r="E275" s="90">
        <f>'10'!E275</f>
        <v>369</v>
      </c>
      <c r="F275" s="11">
        <f>'5'!I275</f>
        <v>0</v>
      </c>
      <c r="G275" s="11">
        <f>'8'!I275</f>
        <v>16</v>
      </c>
      <c r="H275" s="11">
        <f>'9'!O275</f>
        <v>0</v>
      </c>
      <c r="I275" s="11">
        <f t="shared" si="10"/>
        <v>16</v>
      </c>
      <c r="J275" s="42">
        <f t="shared" si="11"/>
        <v>6.584362139917696E-2</v>
      </c>
    </row>
    <row r="276" spans="1:10" x14ac:dyDescent="0.25">
      <c r="A276" s="9" t="str">
        <f>'10'!A276</f>
        <v>Mt. Lebanon SD</v>
      </c>
      <c r="B276" s="10" t="str">
        <f>'10'!B276</f>
        <v>Allegheny</v>
      </c>
      <c r="C276" s="90">
        <f>'10'!C276</f>
        <v>788</v>
      </c>
      <c r="D276" s="90">
        <f>'10'!D276</f>
        <v>512</v>
      </c>
      <c r="E276" s="90">
        <f>'10'!E276</f>
        <v>1300</v>
      </c>
      <c r="F276" s="11">
        <f>'5'!I276</f>
        <v>0</v>
      </c>
      <c r="G276" s="11">
        <f>'8'!I276</f>
        <v>159</v>
      </c>
      <c r="H276" s="11">
        <f>'9'!O276</f>
        <v>19</v>
      </c>
      <c r="I276" s="11">
        <f t="shared" si="10"/>
        <v>178</v>
      </c>
      <c r="J276" s="42">
        <f t="shared" si="11"/>
        <v>0.22588832487309646</v>
      </c>
    </row>
    <row r="277" spans="1:10" x14ac:dyDescent="0.25">
      <c r="A277" s="9" t="str">
        <f>'10'!A277</f>
        <v>Muhlenberg SD</v>
      </c>
      <c r="B277" s="10" t="str">
        <f>'10'!B277</f>
        <v>Berks</v>
      </c>
      <c r="C277" s="90">
        <f>'10'!C277</f>
        <v>919</v>
      </c>
      <c r="D277" s="90">
        <f>'10'!D277</f>
        <v>636</v>
      </c>
      <c r="E277" s="90">
        <f>'10'!E277</f>
        <v>1555</v>
      </c>
      <c r="F277" s="11">
        <f>'5'!I277</f>
        <v>0</v>
      </c>
      <c r="G277" s="11">
        <f>'8'!I277</f>
        <v>99</v>
      </c>
      <c r="H277" s="11">
        <f>'9'!O277</f>
        <v>87</v>
      </c>
      <c r="I277" s="11">
        <f t="shared" si="10"/>
        <v>186</v>
      </c>
      <c r="J277" s="42">
        <f t="shared" si="11"/>
        <v>0.20239390642002175</v>
      </c>
    </row>
    <row r="278" spans="1:10" x14ac:dyDescent="0.25">
      <c r="A278" s="9" t="str">
        <f>'10'!A278</f>
        <v>Muncy SD</v>
      </c>
      <c r="B278" s="10" t="str">
        <f>'10'!B278</f>
        <v>Lycoming</v>
      </c>
      <c r="C278" s="90">
        <f>'10'!C278</f>
        <v>230</v>
      </c>
      <c r="D278" s="90">
        <f>'10'!D278</f>
        <v>159</v>
      </c>
      <c r="E278" s="90">
        <f>'10'!E278</f>
        <v>389</v>
      </c>
      <c r="F278" s="11">
        <f>'5'!I278</f>
        <v>0</v>
      </c>
      <c r="G278" s="11">
        <f>'8'!I278</f>
        <v>17</v>
      </c>
      <c r="H278" s="11">
        <f>'9'!O278</f>
        <v>53</v>
      </c>
      <c r="I278" s="11">
        <f t="shared" si="10"/>
        <v>70</v>
      </c>
      <c r="J278" s="42">
        <f t="shared" si="11"/>
        <v>0.30434782608695654</v>
      </c>
    </row>
    <row r="279" spans="1:10" x14ac:dyDescent="0.25">
      <c r="A279" s="9" t="str">
        <f>'10'!A279</f>
        <v>Nazareth Area SD</v>
      </c>
      <c r="B279" s="10" t="str">
        <f>'10'!B279</f>
        <v>Northampton</v>
      </c>
      <c r="C279" s="90">
        <f>'10'!C279</f>
        <v>854</v>
      </c>
      <c r="D279" s="90">
        <f>'10'!D279</f>
        <v>593</v>
      </c>
      <c r="E279" s="90">
        <f>'10'!E279</f>
        <v>1447</v>
      </c>
      <c r="F279" s="11">
        <f>'5'!I279</f>
        <v>0</v>
      </c>
      <c r="G279" s="11">
        <f>'8'!I279</f>
        <v>98</v>
      </c>
      <c r="H279" s="11">
        <f>'9'!O279</f>
        <v>91</v>
      </c>
      <c r="I279" s="11">
        <f t="shared" si="10"/>
        <v>189</v>
      </c>
      <c r="J279" s="42">
        <f t="shared" si="11"/>
        <v>0.22131147540983606</v>
      </c>
    </row>
    <row r="280" spans="1:10" x14ac:dyDescent="0.25">
      <c r="A280" s="9" t="str">
        <f>'10'!A280</f>
        <v>Neshaminy SD</v>
      </c>
      <c r="B280" s="10" t="str">
        <f>'10'!B280</f>
        <v>Bucks</v>
      </c>
      <c r="C280" s="90">
        <f>'10'!C280</f>
        <v>2500</v>
      </c>
      <c r="D280" s="90">
        <f>'10'!D280</f>
        <v>1369</v>
      </c>
      <c r="E280" s="90">
        <f>'10'!E280</f>
        <v>3869</v>
      </c>
      <c r="F280" s="11">
        <f>'5'!I280</f>
        <v>1</v>
      </c>
      <c r="G280" s="11">
        <f>'8'!I280</f>
        <v>241</v>
      </c>
      <c r="H280" s="11">
        <f>'9'!O280</f>
        <v>267</v>
      </c>
      <c r="I280" s="11">
        <f t="shared" si="10"/>
        <v>509</v>
      </c>
      <c r="J280" s="42">
        <f t="shared" si="11"/>
        <v>0.2036</v>
      </c>
    </row>
    <row r="281" spans="1:10" x14ac:dyDescent="0.25">
      <c r="A281" s="9" t="str">
        <f>'10'!A281</f>
        <v>Neshannock Township SD</v>
      </c>
      <c r="B281" s="10" t="str">
        <f>'10'!B281</f>
        <v>Lawrence</v>
      </c>
      <c r="C281" s="90">
        <f>'10'!C281</f>
        <v>200</v>
      </c>
      <c r="D281" s="90">
        <f>'10'!D281</f>
        <v>142</v>
      </c>
      <c r="E281" s="90">
        <f>'10'!E281</f>
        <v>342</v>
      </c>
      <c r="F281" s="11">
        <f>'5'!I281</f>
        <v>0</v>
      </c>
      <c r="G281" s="11">
        <f>'8'!I281</f>
        <v>18</v>
      </c>
      <c r="H281" s="11">
        <f>'9'!O281</f>
        <v>28</v>
      </c>
      <c r="I281" s="11">
        <f t="shared" si="10"/>
        <v>46</v>
      </c>
      <c r="J281" s="42">
        <f t="shared" si="11"/>
        <v>0.23</v>
      </c>
    </row>
    <row r="282" spans="1:10" x14ac:dyDescent="0.25">
      <c r="A282" s="9" t="str">
        <f>'10'!A282</f>
        <v>New Brighton Area SD</v>
      </c>
      <c r="B282" s="10" t="str">
        <f>'10'!B282</f>
        <v>Beaver</v>
      </c>
      <c r="C282" s="90">
        <f>'10'!C282</f>
        <v>394</v>
      </c>
      <c r="D282" s="90">
        <f>'10'!D282</f>
        <v>238</v>
      </c>
      <c r="E282" s="90">
        <f>'10'!E282</f>
        <v>632</v>
      </c>
      <c r="F282" s="11">
        <f>'5'!I282</f>
        <v>18</v>
      </c>
      <c r="G282" s="11">
        <f>'8'!I282</f>
        <v>32</v>
      </c>
      <c r="H282" s="11">
        <f>'9'!O282</f>
        <v>44</v>
      </c>
      <c r="I282" s="11">
        <f t="shared" si="10"/>
        <v>94</v>
      </c>
      <c r="J282" s="42">
        <f t="shared" si="11"/>
        <v>0.23857868020304568</v>
      </c>
    </row>
    <row r="283" spans="1:10" x14ac:dyDescent="0.25">
      <c r="A283" s="9" t="str">
        <f>'10'!A283</f>
        <v>New Castle Area SD</v>
      </c>
      <c r="B283" s="10" t="str">
        <f>'10'!B283</f>
        <v>Lawrence</v>
      </c>
      <c r="C283" s="90">
        <f>'10'!C283</f>
        <v>890</v>
      </c>
      <c r="D283" s="90">
        <f>'10'!D283</f>
        <v>509</v>
      </c>
      <c r="E283" s="90">
        <f>'10'!E283</f>
        <v>1399</v>
      </c>
      <c r="F283" s="11">
        <f>'5'!I283</f>
        <v>140</v>
      </c>
      <c r="G283" s="11">
        <f>'8'!I283</f>
        <v>70</v>
      </c>
      <c r="H283" s="11">
        <f>'9'!O283</f>
        <v>105</v>
      </c>
      <c r="I283" s="11">
        <f t="shared" si="10"/>
        <v>315</v>
      </c>
      <c r="J283" s="42">
        <f t="shared" si="11"/>
        <v>0.3539325842696629</v>
      </c>
    </row>
    <row r="284" spans="1:10" x14ac:dyDescent="0.25">
      <c r="A284" s="9" t="str">
        <f>'10'!A284</f>
        <v>New Hope-Solebury SD</v>
      </c>
      <c r="B284" s="10" t="str">
        <f>'10'!B284</f>
        <v>Bucks</v>
      </c>
      <c r="C284" s="90">
        <f>'10'!C284</f>
        <v>187</v>
      </c>
      <c r="D284" s="90">
        <f>'10'!D284</f>
        <v>142</v>
      </c>
      <c r="E284" s="90">
        <f>'10'!E284</f>
        <v>329</v>
      </c>
      <c r="F284" s="11">
        <f>'5'!I284</f>
        <v>0</v>
      </c>
      <c r="G284" s="11">
        <f>'8'!I284</f>
        <v>28</v>
      </c>
      <c r="H284" s="11">
        <f>'9'!O284</f>
        <v>12</v>
      </c>
      <c r="I284" s="11">
        <f t="shared" si="10"/>
        <v>40</v>
      </c>
      <c r="J284" s="42">
        <f t="shared" si="11"/>
        <v>0.21390374331550802</v>
      </c>
    </row>
    <row r="285" spans="1:10" x14ac:dyDescent="0.25">
      <c r="A285" s="9" t="str">
        <f>'10'!A285</f>
        <v>New Kensington-Arnold SD</v>
      </c>
      <c r="B285" s="10" t="str">
        <f>'10'!B285</f>
        <v>Westmoreland</v>
      </c>
      <c r="C285" s="90">
        <f>'10'!C285</f>
        <v>621</v>
      </c>
      <c r="D285" s="90">
        <f>'10'!D285</f>
        <v>376</v>
      </c>
      <c r="E285" s="90">
        <f>'10'!E285</f>
        <v>997</v>
      </c>
      <c r="F285" s="11">
        <f>'5'!I285</f>
        <v>31</v>
      </c>
      <c r="G285" s="11">
        <f>'8'!I285</f>
        <v>77</v>
      </c>
      <c r="H285" s="11">
        <f>'9'!O285</f>
        <v>71</v>
      </c>
      <c r="I285" s="11">
        <f t="shared" si="10"/>
        <v>179</v>
      </c>
      <c r="J285" s="42">
        <f t="shared" si="11"/>
        <v>0.28824476650563607</v>
      </c>
    </row>
    <row r="286" spans="1:10" x14ac:dyDescent="0.25">
      <c r="A286" s="9" t="str">
        <f>'10'!A286</f>
        <v>Newport SD</v>
      </c>
      <c r="B286" s="10" t="str">
        <f>'10'!B286</f>
        <v>Perry</v>
      </c>
      <c r="C286" s="90">
        <f>'10'!C286</f>
        <v>255</v>
      </c>
      <c r="D286" s="90">
        <f>'10'!D286</f>
        <v>190</v>
      </c>
      <c r="E286" s="90">
        <f>'10'!E286</f>
        <v>445</v>
      </c>
      <c r="F286" s="11">
        <f>'5'!I286</f>
        <v>0</v>
      </c>
      <c r="G286" s="11">
        <f>'8'!I286</f>
        <v>11</v>
      </c>
      <c r="H286" s="11">
        <f>'9'!O286</f>
        <v>14</v>
      </c>
      <c r="I286" s="11">
        <f t="shared" si="10"/>
        <v>25</v>
      </c>
      <c r="J286" s="42">
        <f t="shared" si="11"/>
        <v>9.8039215686274508E-2</v>
      </c>
    </row>
    <row r="287" spans="1:10" x14ac:dyDescent="0.25">
      <c r="A287" s="9" t="str">
        <f>'10'!A287</f>
        <v>Norristown Area SD</v>
      </c>
      <c r="B287" s="10" t="str">
        <f>'10'!B287</f>
        <v>Montgomery</v>
      </c>
      <c r="C287" s="90">
        <f>'10'!C287</f>
        <v>2428</v>
      </c>
      <c r="D287" s="90">
        <f>'10'!D287</f>
        <v>1755</v>
      </c>
      <c r="E287" s="90">
        <f>'10'!E287</f>
        <v>4183</v>
      </c>
      <c r="F287" s="11">
        <f>'5'!I287</f>
        <v>168</v>
      </c>
      <c r="G287" s="11">
        <f>'8'!I287</f>
        <v>228</v>
      </c>
      <c r="H287" s="11">
        <f>'9'!O287</f>
        <v>358</v>
      </c>
      <c r="I287" s="11">
        <f t="shared" si="10"/>
        <v>754</v>
      </c>
      <c r="J287" s="42">
        <f t="shared" si="11"/>
        <v>0.31054365733113676</v>
      </c>
    </row>
    <row r="288" spans="1:10" x14ac:dyDescent="0.25">
      <c r="A288" s="9" t="str">
        <f>'10'!A288</f>
        <v>North Allegheny SD</v>
      </c>
      <c r="B288" s="10" t="str">
        <f>'10'!B288</f>
        <v>Allegheny</v>
      </c>
      <c r="C288" s="90">
        <f>'10'!C288</f>
        <v>1832</v>
      </c>
      <c r="D288" s="90">
        <f>'10'!D288</f>
        <v>1152</v>
      </c>
      <c r="E288" s="90">
        <f>'10'!E288</f>
        <v>2984</v>
      </c>
      <c r="F288" s="11">
        <f>'5'!I288</f>
        <v>0</v>
      </c>
      <c r="G288" s="11">
        <f>'8'!I288</f>
        <v>198</v>
      </c>
      <c r="H288" s="11">
        <f>'9'!O288</f>
        <v>206</v>
      </c>
      <c r="I288" s="11">
        <f t="shared" si="10"/>
        <v>404</v>
      </c>
      <c r="J288" s="42">
        <f t="shared" si="11"/>
        <v>0.2205240174672489</v>
      </c>
    </row>
    <row r="289" spans="1:10" x14ac:dyDescent="0.25">
      <c r="A289" s="9" t="str">
        <f>'10'!A289</f>
        <v>North Clarion County SD</v>
      </c>
      <c r="B289" s="10" t="str">
        <f>'10'!B289</f>
        <v>Clarion</v>
      </c>
      <c r="C289" s="90">
        <f>'10'!C289</f>
        <v>194</v>
      </c>
      <c r="D289" s="90">
        <f>'10'!D289</f>
        <v>116</v>
      </c>
      <c r="E289" s="90">
        <f>'10'!E289</f>
        <v>310</v>
      </c>
      <c r="F289" s="11">
        <f>'5'!I289</f>
        <v>0</v>
      </c>
      <c r="G289" s="11">
        <f>'8'!I289</f>
        <v>13</v>
      </c>
      <c r="H289" s="11">
        <f>'9'!O289</f>
        <v>11</v>
      </c>
      <c r="I289" s="11">
        <f t="shared" si="10"/>
        <v>24</v>
      </c>
      <c r="J289" s="42">
        <f t="shared" si="11"/>
        <v>0.12371134020618557</v>
      </c>
    </row>
    <row r="290" spans="1:10" x14ac:dyDescent="0.25">
      <c r="A290" s="9" t="str">
        <f>'10'!A290</f>
        <v>North East SD</v>
      </c>
      <c r="B290" s="10" t="str">
        <f>'10'!B290</f>
        <v>Erie</v>
      </c>
      <c r="C290" s="90">
        <f>'10'!C290</f>
        <v>244</v>
      </c>
      <c r="D290" s="90">
        <f>'10'!D290</f>
        <v>215</v>
      </c>
      <c r="E290" s="90">
        <f>'10'!E290</f>
        <v>459</v>
      </c>
      <c r="F290" s="11">
        <f>'5'!I290</f>
        <v>0</v>
      </c>
      <c r="G290" s="11">
        <f>'8'!I290</f>
        <v>61</v>
      </c>
      <c r="H290" s="11">
        <f>'9'!O290</f>
        <v>29</v>
      </c>
      <c r="I290" s="11">
        <f t="shared" si="10"/>
        <v>90</v>
      </c>
      <c r="J290" s="42">
        <f t="shared" si="11"/>
        <v>0.36885245901639346</v>
      </c>
    </row>
    <row r="291" spans="1:10" x14ac:dyDescent="0.25">
      <c r="A291" s="9" t="str">
        <f>'10'!A291</f>
        <v>North Hills SD</v>
      </c>
      <c r="B291" s="10" t="str">
        <f>'10'!B291</f>
        <v>Allegheny</v>
      </c>
      <c r="C291" s="90">
        <f>'10'!C291</f>
        <v>1362</v>
      </c>
      <c r="D291" s="90">
        <f>'10'!D291</f>
        <v>908</v>
      </c>
      <c r="E291" s="90">
        <f>'10'!E291</f>
        <v>2270</v>
      </c>
      <c r="F291" s="11">
        <f>'5'!I291</f>
        <v>0</v>
      </c>
      <c r="G291" s="11">
        <f>'8'!I291</f>
        <v>161</v>
      </c>
      <c r="H291" s="11">
        <f>'9'!O291</f>
        <v>143</v>
      </c>
      <c r="I291" s="11">
        <f t="shared" si="10"/>
        <v>304</v>
      </c>
      <c r="J291" s="42">
        <f t="shared" si="11"/>
        <v>0.22320117474302498</v>
      </c>
    </row>
    <row r="292" spans="1:10" x14ac:dyDescent="0.25">
      <c r="A292" s="9" t="str">
        <f>'10'!A292</f>
        <v>North Penn SD</v>
      </c>
      <c r="B292" s="10" t="str">
        <f>'10'!B292</f>
        <v>Montgomery</v>
      </c>
      <c r="C292" s="90">
        <f>'10'!C292</f>
        <v>3270</v>
      </c>
      <c r="D292" s="90">
        <f>'10'!D292</f>
        <v>2410</v>
      </c>
      <c r="E292" s="90">
        <f>'10'!E292</f>
        <v>5680</v>
      </c>
      <c r="F292" s="11">
        <f>'5'!I292</f>
        <v>0</v>
      </c>
      <c r="G292" s="11">
        <f>'8'!I292</f>
        <v>354</v>
      </c>
      <c r="H292" s="11">
        <f>'9'!O292</f>
        <v>439</v>
      </c>
      <c r="I292" s="11">
        <f t="shared" si="10"/>
        <v>793</v>
      </c>
      <c r="J292" s="42">
        <f t="shared" si="11"/>
        <v>0.24250764525993884</v>
      </c>
    </row>
    <row r="293" spans="1:10" x14ac:dyDescent="0.25">
      <c r="A293" s="9" t="str">
        <f>'10'!A293</f>
        <v>North Pocono SD</v>
      </c>
      <c r="B293" s="10" t="str">
        <f>'10'!B293</f>
        <v>Lackawanna</v>
      </c>
      <c r="C293" s="90">
        <f>'10'!C293</f>
        <v>551</v>
      </c>
      <c r="D293" s="90">
        <f>'10'!D293</f>
        <v>362</v>
      </c>
      <c r="E293" s="90">
        <f>'10'!E293</f>
        <v>913</v>
      </c>
      <c r="F293" s="11">
        <f>'5'!I293</f>
        <v>5</v>
      </c>
      <c r="G293" s="11">
        <f>'8'!I293</f>
        <v>47</v>
      </c>
      <c r="H293" s="11">
        <f>'9'!O293</f>
        <v>25</v>
      </c>
      <c r="I293" s="11">
        <f t="shared" si="10"/>
        <v>77</v>
      </c>
      <c r="J293" s="42">
        <f t="shared" si="11"/>
        <v>0.1397459165154265</v>
      </c>
    </row>
    <row r="294" spans="1:10" x14ac:dyDescent="0.25">
      <c r="A294" s="9" t="str">
        <f>'10'!A294</f>
        <v>North Schuylkill SD</v>
      </c>
      <c r="B294" s="10" t="str">
        <f>'10'!B294</f>
        <v>Schuylkill</v>
      </c>
      <c r="C294" s="90">
        <f>'10'!C294</f>
        <v>431</v>
      </c>
      <c r="D294" s="90">
        <f>'10'!D294</f>
        <v>280</v>
      </c>
      <c r="E294" s="90">
        <f>'10'!E294</f>
        <v>711</v>
      </c>
      <c r="F294" s="11">
        <f>'5'!I294</f>
        <v>0</v>
      </c>
      <c r="G294" s="11">
        <f>'8'!I294</f>
        <v>37</v>
      </c>
      <c r="H294" s="11">
        <f>'9'!O294</f>
        <v>31</v>
      </c>
      <c r="I294" s="11">
        <f t="shared" si="10"/>
        <v>68</v>
      </c>
      <c r="J294" s="42">
        <f t="shared" si="11"/>
        <v>0.15777262180974477</v>
      </c>
    </row>
    <row r="295" spans="1:10" x14ac:dyDescent="0.25">
      <c r="A295" s="9" t="str">
        <f>'10'!A295</f>
        <v>North Star SD</v>
      </c>
      <c r="B295" s="10" t="str">
        <f>'10'!B295</f>
        <v>Somerset</v>
      </c>
      <c r="C295" s="90">
        <f>'10'!C295</f>
        <v>307</v>
      </c>
      <c r="D295" s="90">
        <f>'10'!D295</f>
        <v>174</v>
      </c>
      <c r="E295" s="90">
        <f>'10'!E295</f>
        <v>481</v>
      </c>
      <c r="F295" s="11">
        <f>'5'!I295</f>
        <v>11</v>
      </c>
      <c r="G295" s="11">
        <f>'8'!I295</f>
        <v>25</v>
      </c>
      <c r="H295" s="11">
        <f>'9'!O295</f>
        <v>16</v>
      </c>
      <c r="I295" s="11">
        <f t="shared" si="10"/>
        <v>52</v>
      </c>
      <c r="J295" s="42">
        <f t="shared" si="11"/>
        <v>0.16938110749185667</v>
      </c>
    </row>
    <row r="296" spans="1:10" x14ac:dyDescent="0.25">
      <c r="A296" s="9" t="str">
        <f>'10'!A296</f>
        <v>Northampton Area SD</v>
      </c>
      <c r="B296" s="10" t="str">
        <f>'10'!B296</f>
        <v>Northampton</v>
      </c>
      <c r="C296" s="90">
        <f>'10'!C296</f>
        <v>1273</v>
      </c>
      <c r="D296" s="90">
        <f>'10'!D296</f>
        <v>731</v>
      </c>
      <c r="E296" s="90">
        <f>'10'!E296</f>
        <v>2004</v>
      </c>
      <c r="F296" s="11">
        <f>'5'!I296</f>
        <v>1</v>
      </c>
      <c r="G296" s="11">
        <f>'8'!I296</f>
        <v>148</v>
      </c>
      <c r="H296" s="11">
        <f>'9'!O296</f>
        <v>105</v>
      </c>
      <c r="I296" s="11">
        <f t="shared" si="10"/>
        <v>254</v>
      </c>
      <c r="J296" s="42">
        <f t="shared" si="11"/>
        <v>0.19952867242733699</v>
      </c>
    </row>
    <row r="297" spans="1:10" x14ac:dyDescent="0.25">
      <c r="A297" s="9" t="str">
        <f>'10'!A297</f>
        <v>Northeast Bradford SD</v>
      </c>
      <c r="B297" s="10" t="str">
        <f>'10'!B297</f>
        <v>Bradford</v>
      </c>
      <c r="C297" s="90">
        <f>'10'!C297</f>
        <v>215</v>
      </c>
      <c r="D297" s="90">
        <f>'10'!D297</f>
        <v>184</v>
      </c>
      <c r="E297" s="90">
        <f>'10'!E297</f>
        <v>399</v>
      </c>
      <c r="F297" s="11">
        <f>'5'!I297</f>
        <v>1</v>
      </c>
      <c r="G297" s="11">
        <f>'8'!I297</f>
        <v>9</v>
      </c>
      <c r="H297" s="11">
        <f>'9'!O297</f>
        <v>15</v>
      </c>
      <c r="I297" s="11">
        <f t="shared" si="10"/>
        <v>25</v>
      </c>
      <c r="J297" s="42">
        <f t="shared" si="11"/>
        <v>0.11627906976744186</v>
      </c>
    </row>
    <row r="298" spans="1:10" x14ac:dyDescent="0.25">
      <c r="A298" s="9" t="str">
        <f>'10'!A298</f>
        <v>Northeastern York SD</v>
      </c>
      <c r="B298" s="10" t="str">
        <f>'10'!B298</f>
        <v>York</v>
      </c>
      <c r="C298" s="90">
        <f>'10'!C298</f>
        <v>899</v>
      </c>
      <c r="D298" s="90">
        <f>'10'!D298</f>
        <v>527</v>
      </c>
      <c r="E298" s="90">
        <f>'10'!E298</f>
        <v>1426</v>
      </c>
      <c r="F298" s="11">
        <f>'5'!I298</f>
        <v>2</v>
      </c>
      <c r="G298" s="11">
        <f>'8'!I298</f>
        <v>101</v>
      </c>
      <c r="H298" s="11">
        <f>'9'!O298</f>
        <v>61</v>
      </c>
      <c r="I298" s="11">
        <f t="shared" si="10"/>
        <v>164</v>
      </c>
      <c r="J298" s="42">
        <f t="shared" si="11"/>
        <v>0.18242491657397109</v>
      </c>
    </row>
    <row r="299" spans="1:10" x14ac:dyDescent="0.25">
      <c r="A299" s="9" t="str">
        <f>'10'!A299</f>
        <v>Northern Bedford County SD</v>
      </c>
      <c r="B299" s="10" t="str">
        <f>'10'!B299</f>
        <v>Bedford</v>
      </c>
      <c r="C299" s="90">
        <f>'10'!C299</f>
        <v>214</v>
      </c>
      <c r="D299" s="90">
        <f>'10'!D299</f>
        <v>180</v>
      </c>
      <c r="E299" s="90">
        <f>'10'!E299</f>
        <v>394</v>
      </c>
      <c r="F299" s="11">
        <f>'5'!I299</f>
        <v>4</v>
      </c>
      <c r="G299" s="11">
        <f>'8'!I299</f>
        <v>20</v>
      </c>
      <c r="H299" s="11">
        <f>'9'!O299</f>
        <v>3</v>
      </c>
      <c r="I299" s="11">
        <f t="shared" si="10"/>
        <v>27</v>
      </c>
      <c r="J299" s="42">
        <f t="shared" si="11"/>
        <v>0.12616822429906541</v>
      </c>
    </row>
    <row r="300" spans="1:10" x14ac:dyDescent="0.25">
      <c r="A300" s="9" t="str">
        <f>'10'!A300</f>
        <v>Northern Cambria SD</v>
      </c>
      <c r="B300" s="10" t="str">
        <f>'10'!B300</f>
        <v>Cambria</v>
      </c>
      <c r="C300" s="90">
        <f>'10'!C300</f>
        <v>268</v>
      </c>
      <c r="D300" s="90">
        <f>'10'!D300</f>
        <v>228</v>
      </c>
      <c r="E300" s="90">
        <f>'10'!E300</f>
        <v>496</v>
      </c>
      <c r="F300" s="11">
        <f>'5'!I300</f>
        <v>3</v>
      </c>
      <c r="G300" s="11">
        <f>'8'!I300</f>
        <v>9</v>
      </c>
      <c r="H300" s="11">
        <f>'9'!O300</f>
        <v>34</v>
      </c>
      <c r="I300" s="11">
        <f t="shared" si="10"/>
        <v>46</v>
      </c>
      <c r="J300" s="42">
        <f t="shared" si="11"/>
        <v>0.17164179104477612</v>
      </c>
    </row>
    <row r="301" spans="1:10" x14ac:dyDescent="0.25">
      <c r="A301" s="9" t="str">
        <f>'10'!A301</f>
        <v>Northern Lebanon SD</v>
      </c>
      <c r="B301" s="10" t="str">
        <f>'10'!B301</f>
        <v>Lebanon</v>
      </c>
      <c r="C301" s="90">
        <f>'10'!C301</f>
        <v>635</v>
      </c>
      <c r="D301" s="90">
        <f>'10'!D301</f>
        <v>434</v>
      </c>
      <c r="E301" s="90">
        <f>'10'!E301</f>
        <v>1069</v>
      </c>
      <c r="F301" s="11">
        <f>'5'!I301</f>
        <v>0</v>
      </c>
      <c r="G301" s="11">
        <f>'8'!I301</f>
        <v>32</v>
      </c>
      <c r="H301" s="11">
        <f>'9'!O301</f>
        <v>39</v>
      </c>
      <c r="I301" s="11">
        <f t="shared" si="10"/>
        <v>71</v>
      </c>
      <c r="J301" s="42">
        <f t="shared" si="11"/>
        <v>0.11181102362204724</v>
      </c>
    </row>
    <row r="302" spans="1:10" x14ac:dyDescent="0.25">
      <c r="A302" s="9" t="str">
        <f>'10'!A302</f>
        <v>Northern Lehigh SD</v>
      </c>
      <c r="B302" s="10" t="str">
        <f>'10'!B302</f>
        <v>Lehigh</v>
      </c>
      <c r="C302" s="90">
        <f>'10'!C302</f>
        <v>487</v>
      </c>
      <c r="D302" s="90">
        <f>'10'!D302</f>
        <v>209</v>
      </c>
      <c r="E302" s="90">
        <f>'10'!E302</f>
        <v>696</v>
      </c>
      <c r="F302" s="11">
        <f>'5'!I302</f>
        <v>0</v>
      </c>
      <c r="G302" s="11">
        <f>'8'!I302</f>
        <v>46</v>
      </c>
      <c r="H302" s="11">
        <f>'9'!O302</f>
        <v>12</v>
      </c>
      <c r="I302" s="11">
        <f t="shared" si="10"/>
        <v>58</v>
      </c>
      <c r="J302" s="42">
        <f t="shared" si="11"/>
        <v>0.11909650924024641</v>
      </c>
    </row>
    <row r="303" spans="1:10" x14ac:dyDescent="0.25">
      <c r="A303" s="9" t="str">
        <f>'10'!A303</f>
        <v>Northern Potter SD</v>
      </c>
      <c r="B303" s="10" t="str">
        <f>'10'!B303</f>
        <v>Potter</v>
      </c>
      <c r="C303" s="90">
        <f>'10'!C303</f>
        <v>166</v>
      </c>
      <c r="D303" s="90">
        <f>'10'!D303</f>
        <v>91</v>
      </c>
      <c r="E303" s="90">
        <f>'10'!E303</f>
        <v>257</v>
      </c>
      <c r="F303" s="11">
        <f>'5'!I303</f>
        <v>0</v>
      </c>
      <c r="G303" s="11">
        <f>'8'!I303</f>
        <v>12</v>
      </c>
      <c r="H303" s="11">
        <f>'9'!O303</f>
        <v>0</v>
      </c>
      <c r="I303" s="11">
        <f t="shared" si="10"/>
        <v>12</v>
      </c>
      <c r="J303" s="42">
        <f t="shared" si="11"/>
        <v>7.2289156626506021E-2</v>
      </c>
    </row>
    <row r="304" spans="1:10" x14ac:dyDescent="0.25">
      <c r="A304" s="9" t="str">
        <f>'10'!A304</f>
        <v>Northern Tioga SD</v>
      </c>
      <c r="B304" s="10" t="str">
        <f>'10'!B304</f>
        <v>Tioga</v>
      </c>
      <c r="C304" s="90">
        <f>'10'!C304</f>
        <v>394</v>
      </c>
      <c r="D304" s="90">
        <f>'10'!D304</f>
        <v>323</v>
      </c>
      <c r="E304" s="90">
        <f>'10'!E304</f>
        <v>717</v>
      </c>
      <c r="F304" s="11">
        <f>'5'!I304</f>
        <v>12</v>
      </c>
      <c r="G304" s="11">
        <f>'8'!I304</f>
        <v>42</v>
      </c>
      <c r="H304" s="11">
        <f>'9'!O304</f>
        <v>82</v>
      </c>
      <c r="I304" s="11">
        <f t="shared" si="10"/>
        <v>136</v>
      </c>
      <c r="J304" s="42">
        <f t="shared" si="11"/>
        <v>0.34517766497461927</v>
      </c>
    </row>
    <row r="305" spans="1:10" x14ac:dyDescent="0.25">
      <c r="A305" s="9" t="str">
        <f>'10'!A305</f>
        <v>Northern York County SD</v>
      </c>
      <c r="B305" s="10" t="str">
        <f>'10'!B305</f>
        <v>York</v>
      </c>
      <c r="C305" s="90">
        <f>'10'!C305</f>
        <v>534</v>
      </c>
      <c r="D305" s="90">
        <f>'10'!D305</f>
        <v>509</v>
      </c>
      <c r="E305" s="90">
        <f>'10'!E305</f>
        <v>1043</v>
      </c>
      <c r="F305" s="11">
        <f>'5'!I305</f>
        <v>0</v>
      </c>
      <c r="G305" s="11">
        <f>'8'!I305</f>
        <v>45</v>
      </c>
      <c r="H305" s="11">
        <f>'9'!O305</f>
        <v>49</v>
      </c>
      <c r="I305" s="11">
        <f t="shared" si="10"/>
        <v>94</v>
      </c>
      <c r="J305" s="42">
        <f t="shared" si="11"/>
        <v>0.17602996254681649</v>
      </c>
    </row>
    <row r="306" spans="1:10" x14ac:dyDescent="0.25">
      <c r="A306" s="9" t="str">
        <f>'10'!A306</f>
        <v>Northgate SD</v>
      </c>
      <c r="B306" s="10" t="str">
        <f>'10'!B306</f>
        <v>Allegheny</v>
      </c>
      <c r="C306" s="90">
        <f>'10'!C306</f>
        <v>498</v>
      </c>
      <c r="D306" s="90">
        <f>'10'!D306</f>
        <v>286</v>
      </c>
      <c r="E306" s="90">
        <f>'10'!E306</f>
        <v>784</v>
      </c>
      <c r="F306" s="11">
        <f>'5'!I306</f>
        <v>0</v>
      </c>
      <c r="G306" s="11">
        <f>'8'!I306</f>
        <v>57</v>
      </c>
      <c r="H306" s="11">
        <f>'9'!O306</f>
        <v>32</v>
      </c>
      <c r="I306" s="11">
        <f t="shared" si="10"/>
        <v>89</v>
      </c>
      <c r="J306" s="42">
        <f t="shared" si="11"/>
        <v>0.17871485943775101</v>
      </c>
    </row>
    <row r="307" spans="1:10" x14ac:dyDescent="0.25">
      <c r="A307" s="9" t="str">
        <f>'10'!A307</f>
        <v>Northwest Area SD</v>
      </c>
      <c r="B307" s="10" t="str">
        <f>'10'!B307</f>
        <v>Luzerne</v>
      </c>
      <c r="C307" s="90">
        <f>'10'!C307</f>
        <v>198</v>
      </c>
      <c r="D307" s="90">
        <f>'10'!D307</f>
        <v>190</v>
      </c>
      <c r="E307" s="90">
        <f>'10'!E307</f>
        <v>388</v>
      </c>
      <c r="F307" s="11">
        <f>'5'!I307</f>
        <v>0</v>
      </c>
      <c r="G307" s="11">
        <f>'8'!I307</f>
        <v>17</v>
      </c>
      <c r="H307" s="11">
        <f>'9'!O307</f>
        <v>13</v>
      </c>
      <c r="I307" s="11">
        <f t="shared" si="10"/>
        <v>30</v>
      </c>
      <c r="J307" s="42">
        <f t="shared" si="11"/>
        <v>0.15151515151515152</v>
      </c>
    </row>
    <row r="308" spans="1:10" x14ac:dyDescent="0.25">
      <c r="A308" s="9" t="str">
        <f>'10'!A308</f>
        <v>Northwestern Lehigh SD</v>
      </c>
      <c r="B308" s="10" t="str">
        <f>'10'!B308</f>
        <v>Lehigh</v>
      </c>
      <c r="C308" s="90">
        <f>'10'!C308</f>
        <v>464</v>
      </c>
      <c r="D308" s="90">
        <f>'10'!D308</f>
        <v>307</v>
      </c>
      <c r="E308" s="90">
        <f>'10'!E308</f>
        <v>771</v>
      </c>
      <c r="F308" s="11">
        <f>'5'!I308</f>
        <v>0</v>
      </c>
      <c r="G308" s="11">
        <f>'8'!I308</f>
        <v>46</v>
      </c>
      <c r="H308" s="11">
        <f>'9'!O308</f>
        <v>35</v>
      </c>
      <c r="I308" s="11">
        <f t="shared" si="10"/>
        <v>81</v>
      </c>
      <c r="J308" s="42">
        <f t="shared" si="11"/>
        <v>0.17456896551724138</v>
      </c>
    </row>
    <row r="309" spans="1:10" x14ac:dyDescent="0.25">
      <c r="A309" s="9" t="str">
        <f>'10'!A309</f>
        <v>Northwestern SD</v>
      </c>
      <c r="B309" s="10" t="str">
        <f>'10'!B309</f>
        <v>Erie</v>
      </c>
      <c r="C309" s="90">
        <f>'10'!C309</f>
        <v>343</v>
      </c>
      <c r="D309" s="90">
        <f>'10'!D309</f>
        <v>216</v>
      </c>
      <c r="E309" s="90">
        <f>'10'!E309</f>
        <v>559</v>
      </c>
      <c r="F309" s="11">
        <f>'5'!I309</f>
        <v>0</v>
      </c>
      <c r="G309" s="11">
        <f>'8'!I309</f>
        <v>43</v>
      </c>
      <c r="H309" s="11">
        <f>'9'!O309</f>
        <v>18</v>
      </c>
      <c r="I309" s="11">
        <f t="shared" si="10"/>
        <v>61</v>
      </c>
      <c r="J309" s="42">
        <f t="shared" si="11"/>
        <v>0.17784256559766765</v>
      </c>
    </row>
    <row r="310" spans="1:10" x14ac:dyDescent="0.25">
      <c r="A310" s="9" t="str">
        <f>'10'!A310</f>
        <v>Norwin SD</v>
      </c>
      <c r="B310" s="10" t="str">
        <f>'10'!B310</f>
        <v>Westmoreland</v>
      </c>
      <c r="C310" s="90">
        <f>'10'!C310</f>
        <v>829</v>
      </c>
      <c r="D310" s="90">
        <f>'10'!D310</f>
        <v>778</v>
      </c>
      <c r="E310" s="90">
        <f>'10'!E310</f>
        <v>1607</v>
      </c>
      <c r="F310" s="11">
        <f>'5'!I310</f>
        <v>13</v>
      </c>
      <c r="G310" s="11">
        <f>'8'!I310</f>
        <v>101</v>
      </c>
      <c r="H310" s="11">
        <f>'9'!O310</f>
        <v>100</v>
      </c>
      <c r="I310" s="11">
        <f t="shared" si="10"/>
        <v>214</v>
      </c>
      <c r="J310" s="42">
        <f t="shared" si="11"/>
        <v>0.25814234016887816</v>
      </c>
    </row>
    <row r="311" spans="1:10" x14ac:dyDescent="0.25">
      <c r="A311" s="9" t="str">
        <f>'10'!A311</f>
        <v>Octorara Area SD</v>
      </c>
      <c r="B311" s="10" t="str">
        <f>'10'!B311</f>
        <v>Chester</v>
      </c>
      <c r="C311" s="90">
        <f>'10'!C311</f>
        <v>829</v>
      </c>
      <c r="D311" s="90">
        <f>'10'!D311</f>
        <v>507</v>
      </c>
      <c r="E311" s="90">
        <f>'10'!E311</f>
        <v>1336</v>
      </c>
      <c r="F311" s="11">
        <f>'5'!I311</f>
        <v>0</v>
      </c>
      <c r="G311" s="11">
        <f>'8'!I311</f>
        <v>36</v>
      </c>
      <c r="H311" s="11">
        <f>'9'!O311</f>
        <v>52</v>
      </c>
      <c r="I311" s="11">
        <f t="shared" si="10"/>
        <v>88</v>
      </c>
      <c r="J311" s="42">
        <f t="shared" si="11"/>
        <v>0.10615199034981906</v>
      </c>
    </row>
    <row r="312" spans="1:10" x14ac:dyDescent="0.25">
      <c r="A312" s="9" t="str">
        <f>'10'!A312</f>
        <v>Oil City Area SD</v>
      </c>
      <c r="B312" s="10" t="str">
        <f>'10'!B312</f>
        <v>Venango</v>
      </c>
      <c r="C312" s="90">
        <f>'10'!C312</f>
        <v>465</v>
      </c>
      <c r="D312" s="90">
        <f>'10'!D312</f>
        <v>327</v>
      </c>
      <c r="E312" s="90">
        <f>'10'!E312</f>
        <v>792</v>
      </c>
      <c r="F312" s="11">
        <f>'5'!I312</f>
        <v>62</v>
      </c>
      <c r="G312" s="11">
        <f>'8'!I312</f>
        <v>55</v>
      </c>
      <c r="H312" s="11">
        <f>'9'!O312</f>
        <v>49</v>
      </c>
      <c r="I312" s="11">
        <f t="shared" si="10"/>
        <v>166</v>
      </c>
      <c r="J312" s="42">
        <f t="shared" si="11"/>
        <v>0.35698924731182796</v>
      </c>
    </row>
    <row r="313" spans="1:10" x14ac:dyDescent="0.25">
      <c r="A313" s="9" t="str">
        <f>'10'!A313</f>
        <v>Old Forge SD</v>
      </c>
      <c r="B313" s="10" t="str">
        <f>'10'!B313</f>
        <v>Lackawanna</v>
      </c>
      <c r="C313" s="90">
        <f>'10'!C313</f>
        <v>230</v>
      </c>
      <c r="D313" s="90">
        <f>'10'!D313</f>
        <v>161</v>
      </c>
      <c r="E313" s="90">
        <f>'10'!E313</f>
        <v>391</v>
      </c>
      <c r="F313" s="11">
        <f>'5'!I313</f>
        <v>12</v>
      </c>
      <c r="G313" s="11">
        <f>'8'!I313</f>
        <v>25</v>
      </c>
      <c r="H313" s="11">
        <f>'9'!O313</f>
        <v>12</v>
      </c>
      <c r="I313" s="11">
        <f t="shared" si="10"/>
        <v>49</v>
      </c>
      <c r="J313" s="42">
        <f t="shared" si="11"/>
        <v>0.21304347826086956</v>
      </c>
    </row>
    <row r="314" spans="1:10" x14ac:dyDescent="0.25">
      <c r="A314" s="9" t="str">
        <f>'10'!A314</f>
        <v>Oley Valley SD</v>
      </c>
      <c r="B314" s="10" t="str">
        <f>'10'!B314</f>
        <v>Berks</v>
      </c>
      <c r="C314" s="90">
        <f>'10'!C314</f>
        <v>311</v>
      </c>
      <c r="D314" s="90">
        <f>'10'!D314</f>
        <v>145</v>
      </c>
      <c r="E314" s="90">
        <f>'10'!E314</f>
        <v>456</v>
      </c>
      <c r="F314" s="11">
        <f>'5'!I314</f>
        <v>0</v>
      </c>
      <c r="G314" s="11">
        <f>'8'!I314</f>
        <v>18</v>
      </c>
      <c r="H314" s="11">
        <f>'9'!O314</f>
        <v>24</v>
      </c>
      <c r="I314" s="11">
        <f t="shared" si="10"/>
        <v>42</v>
      </c>
      <c r="J314" s="42">
        <f t="shared" si="11"/>
        <v>0.13504823151125403</v>
      </c>
    </row>
    <row r="315" spans="1:10" x14ac:dyDescent="0.25">
      <c r="A315" s="9" t="str">
        <f>'10'!A315</f>
        <v>Oswayo Valley SD</v>
      </c>
      <c r="B315" s="10" t="str">
        <f>'10'!B315</f>
        <v>Potter</v>
      </c>
      <c r="C315" s="90">
        <f>'10'!C315</f>
        <v>74</v>
      </c>
      <c r="D315" s="90">
        <f>'10'!D315</f>
        <v>37</v>
      </c>
      <c r="E315" s="90">
        <f>'10'!E315</f>
        <v>111</v>
      </c>
      <c r="F315" s="11">
        <f>'5'!I315</f>
        <v>0</v>
      </c>
      <c r="G315" s="11">
        <f>'8'!I315</f>
        <v>14</v>
      </c>
      <c r="H315" s="11">
        <f>'9'!O315</f>
        <v>1</v>
      </c>
      <c r="I315" s="11">
        <f t="shared" si="10"/>
        <v>15</v>
      </c>
      <c r="J315" s="42">
        <f t="shared" si="11"/>
        <v>0.20270270270270271</v>
      </c>
    </row>
    <row r="316" spans="1:10" x14ac:dyDescent="0.25">
      <c r="A316" s="9" t="str">
        <f>'10'!A316</f>
        <v>Otto-Eldred SD</v>
      </c>
      <c r="B316" s="10" t="str">
        <f>'10'!B316</f>
        <v>McKean</v>
      </c>
      <c r="C316" s="90">
        <f>'10'!C316</f>
        <v>126</v>
      </c>
      <c r="D316" s="90">
        <f>'10'!D316</f>
        <v>87</v>
      </c>
      <c r="E316" s="90">
        <f>'10'!E316</f>
        <v>213</v>
      </c>
      <c r="F316" s="11">
        <f>'5'!I316</f>
        <v>0</v>
      </c>
      <c r="G316" s="11">
        <f>'8'!I316</f>
        <v>10</v>
      </c>
      <c r="H316" s="11">
        <f>'9'!O316</f>
        <v>2</v>
      </c>
      <c r="I316" s="11">
        <f t="shared" si="10"/>
        <v>12</v>
      </c>
      <c r="J316" s="42">
        <f t="shared" si="11"/>
        <v>9.5238095238095233E-2</v>
      </c>
    </row>
    <row r="317" spans="1:10" x14ac:dyDescent="0.25">
      <c r="A317" s="9" t="str">
        <f>'10'!A317</f>
        <v>Owen J. Roberts SD</v>
      </c>
      <c r="B317" s="10" t="str">
        <f>'10'!B317</f>
        <v>Chester</v>
      </c>
      <c r="C317" s="90">
        <f>'10'!C317</f>
        <v>814</v>
      </c>
      <c r="D317" s="90">
        <f>'10'!D317</f>
        <v>760</v>
      </c>
      <c r="E317" s="90">
        <f>'10'!E317</f>
        <v>1574</v>
      </c>
      <c r="F317" s="11">
        <f>'5'!I317</f>
        <v>0</v>
      </c>
      <c r="G317" s="11">
        <f>'8'!I317</f>
        <v>58</v>
      </c>
      <c r="H317" s="11">
        <f>'9'!O317</f>
        <v>132</v>
      </c>
      <c r="I317" s="11">
        <f t="shared" si="10"/>
        <v>190</v>
      </c>
      <c r="J317" s="42">
        <f t="shared" si="11"/>
        <v>0.2334152334152334</v>
      </c>
    </row>
    <row r="318" spans="1:10" x14ac:dyDescent="0.25">
      <c r="A318" s="9" t="str">
        <f>'10'!A318</f>
        <v>Oxford Area SD</v>
      </c>
      <c r="B318" s="10" t="str">
        <f>'10'!B318</f>
        <v>Chester</v>
      </c>
      <c r="C318" s="90">
        <f>'10'!C318</f>
        <v>879</v>
      </c>
      <c r="D318" s="90">
        <f>'10'!D318</f>
        <v>740</v>
      </c>
      <c r="E318" s="90">
        <f>'10'!E318</f>
        <v>1619</v>
      </c>
      <c r="F318" s="11">
        <f>'5'!I318</f>
        <v>9</v>
      </c>
      <c r="G318" s="11">
        <f>'8'!I318</f>
        <v>57</v>
      </c>
      <c r="H318" s="11">
        <f>'9'!O318</f>
        <v>65</v>
      </c>
      <c r="I318" s="11">
        <f t="shared" si="10"/>
        <v>131</v>
      </c>
      <c r="J318" s="42">
        <f t="shared" si="11"/>
        <v>0.14903299203640499</v>
      </c>
    </row>
    <row r="319" spans="1:10" x14ac:dyDescent="0.25">
      <c r="A319" s="9" t="str">
        <f>'10'!A319</f>
        <v>Palisades SD</v>
      </c>
      <c r="B319" s="10" t="str">
        <f>'10'!B319</f>
        <v>Bucks</v>
      </c>
      <c r="C319" s="90">
        <f>'10'!C319</f>
        <v>242</v>
      </c>
      <c r="D319" s="90">
        <f>'10'!D319</f>
        <v>118</v>
      </c>
      <c r="E319" s="90">
        <f>'10'!E319</f>
        <v>360</v>
      </c>
      <c r="F319" s="11">
        <f>'5'!I319</f>
        <v>0</v>
      </c>
      <c r="G319" s="11">
        <f>'8'!I319</f>
        <v>37</v>
      </c>
      <c r="H319" s="11">
        <f>'9'!O319</f>
        <v>12</v>
      </c>
      <c r="I319" s="11">
        <f t="shared" si="10"/>
        <v>49</v>
      </c>
      <c r="J319" s="42">
        <f t="shared" si="11"/>
        <v>0.2024793388429752</v>
      </c>
    </row>
    <row r="320" spans="1:10" x14ac:dyDescent="0.25">
      <c r="A320" s="9" t="str">
        <f>'10'!A320</f>
        <v>Palmerton Area SD</v>
      </c>
      <c r="B320" s="10" t="str">
        <f>'10'!B320</f>
        <v>Carbon</v>
      </c>
      <c r="C320" s="90">
        <f>'10'!C320</f>
        <v>277</v>
      </c>
      <c r="D320" s="90">
        <f>'10'!D320</f>
        <v>326</v>
      </c>
      <c r="E320" s="90">
        <f>'10'!E320</f>
        <v>603</v>
      </c>
      <c r="F320" s="11">
        <f>'5'!I320</f>
        <v>7</v>
      </c>
      <c r="G320" s="11">
        <f>'8'!I320</f>
        <v>34</v>
      </c>
      <c r="H320" s="11">
        <f>'9'!O320</f>
        <v>86</v>
      </c>
      <c r="I320" s="11">
        <f t="shared" si="10"/>
        <v>127</v>
      </c>
      <c r="J320" s="42">
        <f t="shared" si="11"/>
        <v>0.4584837545126354</v>
      </c>
    </row>
    <row r="321" spans="1:10" x14ac:dyDescent="0.25">
      <c r="A321" s="9" t="str">
        <f>'10'!A321</f>
        <v>Palmyra Area SD</v>
      </c>
      <c r="B321" s="10" t="str">
        <f>'10'!B321</f>
        <v>Lebanon</v>
      </c>
      <c r="C321" s="90">
        <f>'10'!C321</f>
        <v>741</v>
      </c>
      <c r="D321" s="90">
        <f>'10'!D321</f>
        <v>539</v>
      </c>
      <c r="E321" s="90">
        <f>'10'!E321</f>
        <v>1280</v>
      </c>
      <c r="F321" s="11">
        <f>'5'!I321</f>
        <v>0</v>
      </c>
      <c r="G321" s="11">
        <f>'8'!I321</f>
        <v>69</v>
      </c>
      <c r="H321" s="11">
        <f>'9'!O321</f>
        <v>73</v>
      </c>
      <c r="I321" s="11">
        <f t="shared" si="10"/>
        <v>142</v>
      </c>
      <c r="J321" s="42">
        <f t="shared" si="11"/>
        <v>0.19163292847503374</v>
      </c>
    </row>
    <row r="322" spans="1:10" x14ac:dyDescent="0.25">
      <c r="A322" s="9" t="str">
        <f>'10'!A322</f>
        <v>Panther Valley SD</v>
      </c>
      <c r="B322" s="10" t="str">
        <f>'10'!B322</f>
        <v>Carbon</v>
      </c>
      <c r="C322" s="90">
        <f>'10'!C322</f>
        <v>498</v>
      </c>
      <c r="D322" s="90">
        <f>'10'!D322</f>
        <v>254</v>
      </c>
      <c r="E322" s="90">
        <f>'10'!E322</f>
        <v>752</v>
      </c>
      <c r="F322" s="11">
        <f>'5'!I322</f>
        <v>30</v>
      </c>
      <c r="G322" s="11">
        <f>'8'!I322</f>
        <v>54</v>
      </c>
      <c r="H322" s="11">
        <f>'9'!O322</f>
        <v>28</v>
      </c>
      <c r="I322" s="11">
        <f t="shared" si="10"/>
        <v>112</v>
      </c>
      <c r="J322" s="42">
        <f t="shared" si="11"/>
        <v>0.22489959839357429</v>
      </c>
    </row>
    <row r="323" spans="1:10" x14ac:dyDescent="0.25">
      <c r="A323" s="9" t="str">
        <f>'10'!A323</f>
        <v>Parkland SD</v>
      </c>
      <c r="B323" s="10" t="str">
        <f>'10'!B323</f>
        <v>Lehigh</v>
      </c>
      <c r="C323" s="90">
        <f>'10'!C323</f>
        <v>1690</v>
      </c>
      <c r="D323" s="90">
        <f>'10'!D323</f>
        <v>1482</v>
      </c>
      <c r="E323" s="90">
        <f>'10'!E323</f>
        <v>3172</v>
      </c>
      <c r="F323" s="11">
        <f>'5'!I323</f>
        <v>0</v>
      </c>
      <c r="G323" s="11">
        <f>'8'!I323</f>
        <v>290</v>
      </c>
      <c r="H323" s="11">
        <f>'9'!O323</f>
        <v>319</v>
      </c>
      <c r="I323" s="11">
        <f t="shared" si="10"/>
        <v>609</v>
      </c>
      <c r="J323" s="42">
        <f t="shared" si="11"/>
        <v>0.36035502958579879</v>
      </c>
    </row>
    <row r="324" spans="1:10" x14ac:dyDescent="0.25">
      <c r="A324" s="9" t="str">
        <f>'10'!A324</f>
        <v>Pen Argyl Area SD</v>
      </c>
      <c r="B324" s="10" t="str">
        <f>'10'!B324</f>
        <v>Northampton</v>
      </c>
      <c r="C324" s="90">
        <f>'10'!C324</f>
        <v>323</v>
      </c>
      <c r="D324" s="90">
        <f>'10'!D324</f>
        <v>175</v>
      </c>
      <c r="E324" s="90">
        <f>'10'!E324</f>
        <v>498</v>
      </c>
      <c r="F324" s="11">
        <f>'5'!I324</f>
        <v>0</v>
      </c>
      <c r="G324" s="11">
        <f>'8'!I324</f>
        <v>33</v>
      </c>
      <c r="H324" s="11">
        <f>'9'!O324</f>
        <v>34</v>
      </c>
      <c r="I324" s="11">
        <f t="shared" si="10"/>
        <v>67</v>
      </c>
      <c r="J324" s="42">
        <f t="shared" si="11"/>
        <v>0.20743034055727555</v>
      </c>
    </row>
    <row r="325" spans="1:10" x14ac:dyDescent="0.25">
      <c r="A325" s="9" t="str">
        <f>'10'!A325</f>
        <v>Penn Cambria SD</v>
      </c>
      <c r="B325" s="10" t="str">
        <f>'10'!B325</f>
        <v>Cambria</v>
      </c>
      <c r="C325" s="90">
        <f>'10'!C325</f>
        <v>378</v>
      </c>
      <c r="D325" s="90">
        <f>'10'!D325</f>
        <v>314</v>
      </c>
      <c r="E325" s="90">
        <f>'10'!E325</f>
        <v>692</v>
      </c>
      <c r="F325" s="11">
        <f>'5'!I325</f>
        <v>12</v>
      </c>
      <c r="G325" s="11">
        <f>'8'!I325</f>
        <v>27</v>
      </c>
      <c r="H325" s="11">
        <f>'9'!O325</f>
        <v>64</v>
      </c>
      <c r="I325" s="11">
        <f t="shared" ref="I325:I388" si="12">SUM(F325:H325)</f>
        <v>103</v>
      </c>
      <c r="J325" s="42">
        <f t="shared" ref="J325:J388" si="13">I325/C325</f>
        <v>0.2724867724867725</v>
      </c>
    </row>
    <row r="326" spans="1:10" x14ac:dyDescent="0.25">
      <c r="A326" s="9" t="str">
        <f>'10'!A326</f>
        <v>Penn Hills SD</v>
      </c>
      <c r="B326" s="10" t="str">
        <f>'10'!B326</f>
        <v>Allegheny</v>
      </c>
      <c r="C326" s="90">
        <f>'10'!C326</f>
        <v>1170</v>
      </c>
      <c r="D326" s="90">
        <f>'10'!D326</f>
        <v>977</v>
      </c>
      <c r="E326" s="90">
        <f>'10'!E326</f>
        <v>2147</v>
      </c>
      <c r="F326" s="11">
        <f>'5'!I326</f>
        <v>1</v>
      </c>
      <c r="G326" s="11">
        <f>'8'!I326</f>
        <v>104</v>
      </c>
      <c r="H326" s="11">
        <f>'9'!O326</f>
        <v>167</v>
      </c>
      <c r="I326" s="11">
        <f t="shared" si="12"/>
        <v>272</v>
      </c>
      <c r="J326" s="42">
        <f t="shared" si="13"/>
        <v>0.23247863247863249</v>
      </c>
    </row>
    <row r="327" spans="1:10" x14ac:dyDescent="0.25">
      <c r="A327" s="9" t="str">
        <f>'10'!A327</f>
        <v>Penn Manor SD</v>
      </c>
      <c r="B327" s="10" t="str">
        <f>'10'!B327</f>
        <v>Lancaster</v>
      </c>
      <c r="C327" s="90">
        <f>'10'!C327</f>
        <v>1295</v>
      </c>
      <c r="D327" s="90">
        <f>'10'!D327</f>
        <v>923</v>
      </c>
      <c r="E327" s="90">
        <f>'10'!E327</f>
        <v>2218</v>
      </c>
      <c r="F327" s="11">
        <f>'5'!I327</f>
        <v>0</v>
      </c>
      <c r="G327" s="11">
        <f>'8'!I327</f>
        <v>92</v>
      </c>
      <c r="H327" s="11">
        <f>'9'!O327</f>
        <v>83</v>
      </c>
      <c r="I327" s="11">
        <f t="shared" si="12"/>
        <v>175</v>
      </c>
      <c r="J327" s="42">
        <f t="shared" si="13"/>
        <v>0.13513513513513514</v>
      </c>
    </row>
    <row r="328" spans="1:10" x14ac:dyDescent="0.25">
      <c r="A328" s="9" t="str">
        <f>'10'!A328</f>
        <v>Penncrest SD</v>
      </c>
      <c r="B328" s="10" t="str">
        <f>'10'!B328</f>
        <v>Crawford</v>
      </c>
      <c r="C328" s="90">
        <f>'10'!C328</f>
        <v>670</v>
      </c>
      <c r="D328" s="90">
        <f>'10'!D328</f>
        <v>521</v>
      </c>
      <c r="E328" s="90">
        <f>'10'!E328</f>
        <v>1191</v>
      </c>
      <c r="F328" s="11">
        <f>'5'!I328</f>
        <v>5</v>
      </c>
      <c r="G328" s="11">
        <f>'8'!I328</f>
        <v>43</v>
      </c>
      <c r="H328" s="11">
        <f>'9'!O328</f>
        <v>106</v>
      </c>
      <c r="I328" s="11">
        <f t="shared" si="12"/>
        <v>154</v>
      </c>
      <c r="J328" s="42">
        <f t="shared" si="13"/>
        <v>0.2298507462686567</v>
      </c>
    </row>
    <row r="329" spans="1:10" x14ac:dyDescent="0.25">
      <c r="A329" s="9" t="str">
        <f>'10'!A329</f>
        <v>Penn-Delco SD</v>
      </c>
      <c r="B329" s="10" t="str">
        <f>'10'!B329</f>
        <v>Delaware</v>
      </c>
      <c r="C329" s="90">
        <f>'10'!C329</f>
        <v>1147</v>
      </c>
      <c r="D329" s="90">
        <f>'10'!D329</f>
        <v>469</v>
      </c>
      <c r="E329" s="90">
        <f>'10'!E329</f>
        <v>1616</v>
      </c>
      <c r="F329" s="11">
        <f>'5'!I329</f>
        <v>0</v>
      </c>
      <c r="G329" s="11">
        <f>'8'!I329</f>
        <v>88</v>
      </c>
      <c r="H329" s="11">
        <f>'9'!O329</f>
        <v>59</v>
      </c>
      <c r="I329" s="11">
        <f t="shared" si="12"/>
        <v>147</v>
      </c>
      <c r="J329" s="42">
        <f t="shared" si="13"/>
        <v>0.12816041848299914</v>
      </c>
    </row>
    <row r="330" spans="1:10" x14ac:dyDescent="0.25">
      <c r="A330" s="9" t="str">
        <f>'10'!A330</f>
        <v>Pennridge SD</v>
      </c>
      <c r="B330" s="10" t="str">
        <f>'10'!B330</f>
        <v>Bucks</v>
      </c>
      <c r="C330" s="90">
        <f>'10'!C330</f>
        <v>1297</v>
      </c>
      <c r="D330" s="90">
        <f>'10'!D330</f>
        <v>968</v>
      </c>
      <c r="E330" s="90">
        <f>'10'!E330</f>
        <v>2265</v>
      </c>
      <c r="F330" s="11">
        <f>'5'!I330</f>
        <v>1</v>
      </c>
      <c r="G330" s="11">
        <f>'8'!I330</f>
        <v>162</v>
      </c>
      <c r="H330" s="11">
        <f>'9'!O330</f>
        <v>169</v>
      </c>
      <c r="I330" s="11">
        <f t="shared" si="12"/>
        <v>332</v>
      </c>
      <c r="J330" s="42">
        <f t="shared" si="13"/>
        <v>0.25597532767925985</v>
      </c>
    </row>
    <row r="331" spans="1:10" x14ac:dyDescent="0.25">
      <c r="A331" s="9" t="str">
        <f>'10'!A331</f>
        <v>Penns Manor Area SD</v>
      </c>
      <c r="B331" s="10" t="str">
        <f>'10'!B331</f>
        <v>Indiana</v>
      </c>
      <c r="C331" s="90">
        <f>'10'!C331</f>
        <v>151</v>
      </c>
      <c r="D331" s="90">
        <f>'10'!D331</f>
        <v>130</v>
      </c>
      <c r="E331" s="90">
        <f>'10'!E331</f>
        <v>281</v>
      </c>
      <c r="F331" s="11">
        <f>'5'!I331</f>
        <v>7</v>
      </c>
      <c r="G331" s="11">
        <f>'8'!I331</f>
        <v>14</v>
      </c>
      <c r="H331" s="11">
        <f>'9'!O331</f>
        <v>4</v>
      </c>
      <c r="I331" s="11">
        <f t="shared" si="12"/>
        <v>25</v>
      </c>
      <c r="J331" s="42">
        <f t="shared" si="13"/>
        <v>0.16556291390728478</v>
      </c>
    </row>
    <row r="332" spans="1:10" x14ac:dyDescent="0.25">
      <c r="A332" s="9" t="str">
        <f>'10'!A332</f>
        <v>Penns Valley Area SD</v>
      </c>
      <c r="B332" s="10" t="str">
        <f>'10'!B332</f>
        <v>Centre</v>
      </c>
      <c r="C332" s="90">
        <f>'10'!C332</f>
        <v>542</v>
      </c>
      <c r="D332" s="90">
        <f>'10'!D332</f>
        <v>221</v>
      </c>
      <c r="E332" s="90">
        <f>'10'!E332</f>
        <v>763</v>
      </c>
      <c r="F332" s="11">
        <f>'5'!I332</f>
        <v>7</v>
      </c>
      <c r="G332" s="11">
        <f>'8'!I332</f>
        <v>40</v>
      </c>
      <c r="H332" s="11">
        <f>'9'!O332</f>
        <v>38</v>
      </c>
      <c r="I332" s="11">
        <f t="shared" si="12"/>
        <v>85</v>
      </c>
      <c r="J332" s="42">
        <f t="shared" si="13"/>
        <v>0.15682656826568267</v>
      </c>
    </row>
    <row r="333" spans="1:10" x14ac:dyDescent="0.25">
      <c r="A333" s="9" t="str">
        <f>'10'!A333</f>
        <v>Pennsbury SD</v>
      </c>
      <c r="B333" s="10" t="str">
        <f>'10'!B333</f>
        <v>Bucks</v>
      </c>
      <c r="C333" s="90">
        <f>'10'!C333</f>
        <v>1845</v>
      </c>
      <c r="D333" s="90">
        <f>'10'!D333</f>
        <v>1591</v>
      </c>
      <c r="E333" s="90">
        <f>'10'!E333</f>
        <v>3436</v>
      </c>
      <c r="F333" s="11">
        <f>'5'!I333</f>
        <v>1</v>
      </c>
      <c r="G333" s="11">
        <f>'8'!I333</f>
        <v>223</v>
      </c>
      <c r="H333" s="11">
        <f>'9'!O333</f>
        <v>194</v>
      </c>
      <c r="I333" s="11">
        <f t="shared" si="12"/>
        <v>418</v>
      </c>
      <c r="J333" s="42">
        <f t="shared" si="13"/>
        <v>0.22655826558265582</v>
      </c>
    </row>
    <row r="334" spans="1:10" x14ac:dyDescent="0.25">
      <c r="A334" s="9" t="str">
        <f>'10'!A334</f>
        <v>Penn-Trafford SD</v>
      </c>
      <c r="B334" s="10" t="str">
        <f>'10'!B334</f>
        <v>Westmoreland</v>
      </c>
      <c r="C334" s="90">
        <f>'10'!C334</f>
        <v>801</v>
      </c>
      <c r="D334" s="90">
        <f>'10'!D334</f>
        <v>608</v>
      </c>
      <c r="E334" s="90">
        <f>'10'!E334</f>
        <v>1409</v>
      </c>
      <c r="F334" s="11">
        <f>'5'!I334</f>
        <v>0</v>
      </c>
      <c r="G334" s="11">
        <f>'8'!I334</f>
        <v>71</v>
      </c>
      <c r="H334" s="11">
        <f>'9'!O334</f>
        <v>14</v>
      </c>
      <c r="I334" s="11">
        <f t="shared" si="12"/>
        <v>85</v>
      </c>
      <c r="J334" s="42">
        <f t="shared" si="13"/>
        <v>0.10611735330836454</v>
      </c>
    </row>
    <row r="335" spans="1:10" x14ac:dyDescent="0.25">
      <c r="A335" s="9" t="str">
        <f>'10'!A335</f>
        <v>Pequea Valley SD</v>
      </c>
      <c r="B335" s="10" t="str">
        <f>'10'!B335</f>
        <v>Lancaster</v>
      </c>
      <c r="C335" s="90">
        <f>'10'!C335</f>
        <v>1270</v>
      </c>
      <c r="D335" s="90">
        <f>'10'!D335</f>
        <v>790</v>
      </c>
      <c r="E335" s="90">
        <f>'10'!E335</f>
        <v>2060</v>
      </c>
      <c r="F335" s="11">
        <f>'5'!I335</f>
        <v>0</v>
      </c>
      <c r="G335" s="11">
        <f>'8'!I335</f>
        <v>46</v>
      </c>
      <c r="H335" s="11">
        <f>'9'!O335</f>
        <v>14</v>
      </c>
      <c r="I335" s="11">
        <f t="shared" si="12"/>
        <v>60</v>
      </c>
      <c r="J335" s="42">
        <f t="shared" si="13"/>
        <v>4.7244094488188976E-2</v>
      </c>
    </row>
    <row r="336" spans="1:10" x14ac:dyDescent="0.25">
      <c r="A336" s="9" t="str">
        <f>'10'!A336</f>
        <v>Perkiomen Valley SD</v>
      </c>
      <c r="B336" s="10" t="str">
        <f>'10'!B336</f>
        <v>Montgomery</v>
      </c>
      <c r="C336" s="90">
        <f>'10'!C336</f>
        <v>1124</v>
      </c>
      <c r="D336" s="90">
        <f>'10'!D336</f>
        <v>852</v>
      </c>
      <c r="E336" s="90">
        <f>'10'!E336</f>
        <v>1976</v>
      </c>
      <c r="F336" s="11">
        <f>'5'!I336</f>
        <v>0</v>
      </c>
      <c r="G336" s="11">
        <f>'8'!I336</f>
        <v>102</v>
      </c>
      <c r="H336" s="11">
        <f>'9'!O336</f>
        <v>150</v>
      </c>
      <c r="I336" s="11">
        <f t="shared" si="12"/>
        <v>252</v>
      </c>
      <c r="J336" s="42">
        <f t="shared" si="13"/>
        <v>0.22419928825622776</v>
      </c>
    </row>
    <row r="337" spans="1:10" x14ac:dyDescent="0.25">
      <c r="A337" s="9" t="str">
        <f>'10'!A337</f>
        <v>Peters Township SD</v>
      </c>
      <c r="B337" s="10" t="str">
        <f>'10'!B337</f>
        <v>Washington</v>
      </c>
      <c r="C337" s="90">
        <f>'10'!C337</f>
        <v>650</v>
      </c>
      <c r="D337" s="90">
        <f>'10'!D337</f>
        <v>533</v>
      </c>
      <c r="E337" s="90">
        <f>'10'!E337</f>
        <v>1183</v>
      </c>
      <c r="F337" s="11">
        <f>'5'!I337</f>
        <v>0</v>
      </c>
      <c r="G337" s="11">
        <f>'8'!I337</f>
        <v>80</v>
      </c>
      <c r="H337" s="11">
        <f>'9'!O337</f>
        <v>41</v>
      </c>
      <c r="I337" s="11">
        <f t="shared" si="12"/>
        <v>121</v>
      </c>
      <c r="J337" s="42">
        <f t="shared" si="13"/>
        <v>0.18615384615384614</v>
      </c>
    </row>
    <row r="338" spans="1:10" x14ac:dyDescent="0.25">
      <c r="A338" s="9" t="str">
        <f>'10'!A338</f>
        <v>Philadelphia City SD</v>
      </c>
      <c r="B338" s="10" t="str">
        <f>'10'!B338</f>
        <v>Philadelphia</v>
      </c>
      <c r="C338" s="90">
        <f>'10'!C338</f>
        <v>64267</v>
      </c>
      <c r="D338" s="90">
        <f>'10'!D338</f>
        <v>43607</v>
      </c>
      <c r="E338" s="90">
        <f>'10'!E338</f>
        <v>107874</v>
      </c>
      <c r="F338" s="11">
        <f>'5'!I338</f>
        <v>623</v>
      </c>
      <c r="G338" s="11">
        <f>'8'!I338</f>
        <v>6034</v>
      </c>
      <c r="H338" s="11">
        <f>'9'!O338</f>
        <v>7889</v>
      </c>
      <c r="I338" s="11">
        <f t="shared" si="12"/>
        <v>14546</v>
      </c>
      <c r="J338" s="42">
        <f t="shared" si="13"/>
        <v>0.22633700032676179</v>
      </c>
    </row>
    <row r="339" spans="1:10" x14ac:dyDescent="0.25">
      <c r="A339" s="9" t="str">
        <f>'10'!A339</f>
        <v>Philipsburg-Osceola Area SD</v>
      </c>
      <c r="B339" s="10" t="str">
        <f>'10'!B339</f>
        <v>Clearfield</v>
      </c>
      <c r="C339" s="90">
        <f>'10'!C339</f>
        <v>441</v>
      </c>
      <c r="D339" s="90">
        <f>'10'!D339</f>
        <v>240</v>
      </c>
      <c r="E339" s="90">
        <f>'10'!E339</f>
        <v>681</v>
      </c>
      <c r="F339" s="11">
        <f>'5'!I339</f>
        <v>24</v>
      </c>
      <c r="G339" s="11">
        <f>'8'!I339</f>
        <v>55</v>
      </c>
      <c r="H339" s="11">
        <f>'9'!O339</f>
        <v>65</v>
      </c>
      <c r="I339" s="11">
        <f t="shared" si="12"/>
        <v>144</v>
      </c>
      <c r="J339" s="42">
        <f t="shared" si="13"/>
        <v>0.32653061224489793</v>
      </c>
    </row>
    <row r="340" spans="1:10" x14ac:dyDescent="0.25">
      <c r="A340" s="9" t="str">
        <f>'10'!A340</f>
        <v>Phoenixville Area SD</v>
      </c>
      <c r="B340" s="10" t="str">
        <f>'10'!B340</f>
        <v>Chester</v>
      </c>
      <c r="C340" s="90">
        <f>'10'!C340</f>
        <v>1495</v>
      </c>
      <c r="D340" s="90">
        <f>'10'!D340</f>
        <v>811</v>
      </c>
      <c r="E340" s="90">
        <f>'10'!E340</f>
        <v>2306</v>
      </c>
      <c r="F340" s="11">
        <f>'5'!I340</f>
        <v>19</v>
      </c>
      <c r="G340" s="11">
        <f>'8'!I340</f>
        <v>64</v>
      </c>
      <c r="H340" s="11">
        <f>'9'!O340</f>
        <v>170</v>
      </c>
      <c r="I340" s="11">
        <f t="shared" si="12"/>
        <v>253</v>
      </c>
      <c r="J340" s="42">
        <f t="shared" si="13"/>
        <v>0.16923076923076924</v>
      </c>
    </row>
    <row r="341" spans="1:10" x14ac:dyDescent="0.25">
      <c r="A341" s="9" t="str">
        <f>'10'!A341</f>
        <v>Pine Grove Area SD</v>
      </c>
      <c r="B341" s="10" t="str">
        <f>'10'!B341</f>
        <v>Schuylkill</v>
      </c>
      <c r="C341" s="90">
        <f>'10'!C341</f>
        <v>335</v>
      </c>
      <c r="D341" s="90">
        <f>'10'!D341</f>
        <v>216</v>
      </c>
      <c r="E341" s="90">
        <f>'10'!E341</f>
        <v>551</v>
      </c>
      <c r="F341" s="11">
        <f>'5'!I341</f>
        <v>0</v>
      </c>
      <c r="G341" s="11">
        <f>'8'!I341</f>
        <v>27</v>
      </c>
      <c r="H341" s="11">
        <f>'9'!O341</f>
        <v>14</v>
      </c>
      <c r="I341" s="11">
        <f t="shared" si="12"/>
        <v>41</v>
      </c>
      <c r="J341" s="42">
        <f t="shared" si="13"/>
        <v>0.12238805970149254</v>
      </c>
    </row>
    <row r="342" spans="1:10" x14ac:dyDescent="0.25">
      <c r="A342" s="9" t="str">
        <f>'10'!A342</f>
        <v>Pine-Richland SD</v>
      </c>
      <c r="B342" s="10" t="str">
        <f>'10'!B342</f>
        <v>Allegheny</v>
      </c>
      <c r="C342" s="90">
        <f>'10'!C342</f>
        <v>895</v>
      </c>
      <c r="D342" s="90">
        <f>'10'!D342</f>
        <v>577</v>
      </c>
      <c r="E342" s="90">
        <f>'10'!E342</f>
        <v>1472</v>
      </c>
      <c r="F342" s="11">
        <f>'5'!I342</f>
        <v>0</v>
      </c>
      <c r="G342" s="11">
        <f>'8'!I342</f>
        <v>103</v>
      </c>
      <c r="H342" s="11">
        <f>'9'!O342</f>
        <v>95</v>
      </c>
      <c r="I342" s="11">
        <f t="shared" si="12"/>
        <v>198</v>
      </c>
      <c r="J342" s="42">
        <f t="shared" si="13"/>
        <v>0.2212290502793296</v>
      </c>
    </row>
    <row r="343" spans="1:10" x14ac:dyDescent="0.25">
      <c r="A343" s="9" t="str">
        <f>'10'!A343</f>
        <v>Pittsburgh SD</v>
      </c>
      <c r="B343" s="10" t="str">
        <f>'10'!B343</f>
        <v>Allegheny</v>
      </c>
      <c r="C343" s="90">
        <f>'10'!C343</f>
        <v>9393</v>
      </c>
      <c r="D343" s="90">
        <f>'10'!D343</f>
        <v>5979</v>
      </c>
      <c r="E343" s="90">
        <f>'10'!E343</f>
        <v>15372</v>
      </c>
      <c r="F343" s="11">
        <f>'5'!I343</f>
        <v>474</v>
      </c>
      <c r="G343" s="11">
        <f>'8'!I343</f>
        <v>1028</v>
      </c>
      <c r="H343" s="11">
        <f>'9'!O343</f>
        <v>1398</v>
      </c>
      <c r="I343" s="11">
        <f t="shared" si="12"/>
        <v>2900</v>
      </c>
      <c r="J343" s="42">
        <f t="shared" si="13"/>
        <v>0.3087405514745023</v>
      </c>
    </row>
    <row r="344" spans="1:10" x14ac:dyDescent="0.25">
      <c r="A344" s="9" t="str">
        <f>'10'!A344</f>
        <v>Pittston Area SD</v>
      </c>
      <c r="B344" s="10" t="str">
        <f>'10'!B344</f>
        <v>Luzerne</v>
      </c>
      <c r="C344" s="90">
        <f>'10'!C344</f>
        <v>760</v>
      </c>
      <c r="D344" s="90">
        <f>'10'!D344</f>
        <v>533</v>
      </c>
      <c r="E344" s="90">
        <f>'10'!E344</f>
        <v>1293</v>
      </c>
      <c r="F344" s="11">
        <f>'5'!I344</f>
        <v>13</v>
      </c>
      <c r="G344" s="11">
        <f>'8'!I344</f>
        <v>61</v>
      </c>
      <c r="H344" s="11">
        <f>'9'!O344</f>
        <v>43</v>
      </c>
      <c r="I344" s="11">
        <f t="shared" si="12"/>
        <v>117</v>
      </c>
      <c r="J344" s="42">
        <f t="shared" si="13"/>
        <v>0.15394736842105264</v>
      </c>
    </row>
    <row r="345" spans="1:10" x14ac:dyDescent="0.25">
      <c r="A345" s="9" t="str">
        <f>'10'!A345</f>
        <v>Pleasant Valley SD</v>
      </c>
      <c r="B345" s="10" t="str">
        <f>'10'!B345</f>
        <v>Monroe</v>
      </c>
      <c r="C345" s="90">
        <f>'10'!C345</f>
        <v>632</v>
      </c>
      <c r="D345" s="90">
        <f>'10'!D345</f>
        <v>538</v>
      </c>
      <c r="E345" s="90">
        <f>'10'!E345</f>
        <v>1170</v>
      </c>
      <c r="F345" s="11">
        <f>'5'!I345</f>
        <v>0</v>
      </c>
      <c r="G345" s="11">
        <f>'8'!I345</f>
        <v>63</v>
      </c>
      <c r="H345" s="11">
        <f>'9'!O345</f>
        <v>73</v>
      </c>
      <c r="I345" s="11">
        <f t="shared" si="12"/>
        <v>136</v>
      </c>
      <c r="J345" s="42">
        <f t="shared" si="13"/>
        <v>0.21518987341772153</v>
      </c>
    </row>
    <row r="346" spans="1:10" x14ac:dyDescent="0.25">
      <c r="A346" s="9" t="str">
        <f>'10'!A346</f>
        <v>Plum Borough SD</v>
      </c>
      <c r="B346" s="10" t="str">
        <f>'10'!B346</f>
        <v>Allegheny</v>
      </c>
      <c r="C346" s="90">
        <f>'10'!C346</f>
        <v>846</v>
      </c>
      <c r="D346" s="90">
        <f>'10'!D346</f>
        <v>590</v>
      </c>
      <c r="E346" s="90">
        <f>'10'!E346</f>
        <v>1436</v>
      </c>
      <c r="F346" s="11">
        <f>'5'!I346</f>
        <v>2</v>
      </c>
      <c r="G346" s="11">
        <f>'8'!I346</f>
        <v>87</v>
      </c>
      <c r="H346" s="11">
        <f>'9'!O346</f>
        <v>79</v>
      </c>
      <c r="I346" s="11">
        <f t="shared" si="12"/>
        <v>168</v>
      </c>
      <c r="J346" s="42">
        <f t="shared" si="13"/>
        <v>0.19858156028368795</v>
      </c>
    </row>
    <row r="347" spans="1:10" x14ac:dyDescent="0.25">
      <c r="A347" s="9" t="str">
        <f>'10'!A347</f>
        <v>Pocono Mountain SD</v>
      </c>
      <c r="B347" s="10" t="str">
        <f>'10'!B347</f>
        <v>Monroe</v>
      </c>
      <c r="C347" s="90">
        <f>'10'!C347</f>
        <v>1526</v>
      </c>
      <c r="D347" s="90">
        <f>'10'!D347</f>
        <v>1728</v>
      </c>
      <c r="E347" s="90">
        <f>'10'!E347</f>
        <v>3254</v>
      </c>
      <c r="F347" s="11">
        <f>'5'!I347</f>
        <v>0</v>
      </c>
      <c r="G347" s="11">
        <f>'8'!I347</f>
        <v>142</v>
      </c>
      <c r="H347" s="11">
        <f>'9'!O347</f>
        <v>220</v>
      </c>
      <c r="I347" s="11">
        <f t="shared" si="12"/>
        <v>362</v>
      </c>
      <c r="J347" s="42">
        <f t="shared" si="13"/>
        <v>0.23722149410222804</v>
      </c>
    </row>
    <row r="348" spans="1:10" x14ac:dyDescent="0.25">
      <c r="A348" s="9" t="str">
        <f>'10'!A348</f>
        <v>Port Allegany SD</v>
      </c>
      <c r="B348" s="10" t="str">
        <f>'10'!B348</f>
        <v>McKean</v>
      </c>
      <c r="C348" s="90">
        <f>'10'!C348</f>
        <v>111</v>
      </c>
      <c r="D348" s="90">
        <f>'10'!D348</f>
        <v>130</v>
      </c>
      <c r="E348" s="90">
        <f>'10'!E348</f>
        <v>241</v>
      </c>
      <c r="F348" s="11">
        <f>'5'!I348</f>
        <v>0</v>
      </c>
      <c r="G348" s="11">
        <f>'8'!I348</f>
        <v>50</v>
      </c>
      <c r="H348" s="11">
        <f>'9'!O348</f>
        <v>21</v>
      </c>
      <c r="I348" s="11">
        <f t="shared" si="12"/>
        <v>71</v>
      </c>
      <c r="J348" s="42">
        <f t="shared" si="13"/>
        <v>0.63963963963963966</v>
      </c>
    </row>
    <row r="349" spans="1:10" x14ac:dyDescent="0.25">
      <c r="A349" s="9" t="str">
        <f>'10'!A349</f>
        <v>Portage Area SD</v>
      </c>
      <c r="B349" s="10" t="str">
        <f>'10'!B349</f>
        <v>Cambria</v>
      </c>
      <c r="C349" s="90">
        <f>'10'!C349</f>
        <v>234</v>
      </c>
      <c r="D349" s="90">
        <f>'10'!D349</f>
        <v>109</v>
      </c>
      <c r="E349" s="90">
        <f>'10'!E349</f>
        <v>343</v>
      </c>
      <c r="F349" s="11">
        <f>'5'!I349</f>
        <v>4</v>
      </c>
      <c r="G349" s="11">
        <f>'8'!I349</f>
        <v>12</v>
      </c>
      <c r="H349" s="11">
        <f>'9'!O349</f>
        <v>0</v>
      </c>
      <c r="I349" s="11">
        <f t="shared" si="12"/>
        <v>16</v>
      </c>
      <c r="J349" s="42">
        <f t="shared" si="13"/>
        <v>6.8376068376068383E-2</v>
      </c>
    </row>
    <row r="350" spans="1:10" x14ac:dyDescent="0.25">
      <c r="A350" s="9" t="str">
        <f>'10'!A350</f>
        <v>Pottsgrove SD</v>
      </c>
      <c r="B350" s="10" t="str">
        <f>'10'!B350</f>
        <v>Montgomery</v>
      </c>
      <c r="C350" s="90">
        <f>'10'!C350</f>
        <v>745</v>
      </c>
      <c r="D350" s="90">
        <f>'10'!D350</f>
        <v>656</v>
      </c>
      <c r="E350" s="90">
        <f>'10'!E350</f>
        <v>1401</v>
      </c>
      <c r="F350" s="11">
        <f>'5'!I350</f>
        <v>0</v>
      </c>
      <c r="G350" s="11">
        <f>'8'!I350</f>
        <v>82</v>
      </c>
      <c r="H350" s="11">
        <f>'9'!O350</f>
        <v>110</v>
      </c>
      <c r="I350" s="11">
        <f t="shared" si="12"/>
        <v>192</v>
      </c>
      <c r="J350" s="42">
        <f t="shared" si="13"/>
        <v>0.25771812080536916</v>
      </c>
    </row>
    <row r="351" spans="1:10" x14ac:dyDescent="0.25">
      <c r="A351" s="9" t="str">
        <f>'10'!A351</f>
        <v>Pottstown SD</v>
      </c>
      <c r="B351" s="10" t="str">
        <f>'10'!B351</f>
        <v>Montgomery</v>
      </c>
      <c r="C351" s="90">
        <f>'10'!C351</f>
        <v>1196</v>
      </c>
      <c r="D351" s="90">
        <f>'10'!D351</f>
        <v>784</v>
      </c>
      <c r="E351" s="90">
        <f>'10'!E351</f>
        <v>1980</v>
      </c>
      <c r="F351" s="11">
        <f>'5'!I351</f>
        <v>62</v>
      </c>
      <c r="G351" s="11">
        <f>'8'!I351</f>
        <v>108</v>
      </c>
      <c r="H351" s="11">
        <f>'9'!O351</f>
        <v>123</v>
      </c>
      <c r="I351" s="11">
        <f t="shared" si="12"/>
        <v>293</v>
      </c>
      <c r="J351" s="42">
        <f t="shared" si="13"/>
        <v>0.24498327759197325</v>
      </c>
    </row>
    <row r="352" spans="1:10" x14ac:dyDescent="0.25">
      <c r="A352" s="9" t="str">
        <f>'10'!A352</f>
        <v>Pottsville Area SD</v>
      </c>
      <c r="B352" s="10" t="str">
        <f>'10'!B352</f>
        <v>Schuylkill</v>
      </c>
      <c r="C352" s="90">
        <f>'10'!C352</f>
        <v>518</v>
      </c>
      <c r="D352" s="90">
        <f>'10'!D352</f>
        <v>296</v>
      </c>
      <c r="E352" s="90">
        <f>'10'!E352</f>
        <v>814</v>
      </c>
      <c r="F352" s="11">
        <f>'5'!I352</f>
        <v>0</v>
      </c>
      <c r="G352" s="11">
        <f>'8'!I352</f>
        <v>76</v>
      </c>
      <c r="H352" s="11">
        <f>'9'!O352</f>
        <v>70</v>
      </c>
      <c r="I352" s="11">
        <f t="shared" si="12"/>
        <v>146</v>
      </c>
      <c r="J352" s="42">
        <f t="shared" si="13"/>
        <v>0.28185328185328185</v>
      </c>
    </row>
    <row r="353" spans="1:10" x14ac:dyDescent="0.25">
      <c r="A353" s="9" t="str">
        <f>'10'!A353</f>
        <v>Punxsutawney Area SD</v>
      </c>
      <c r="B353" s="10" t="str">
        <f>'10'!B353</f>
        <v>Jefferson</v>
      </c>
      <c r="C353" s="90">
        <f>'10'!C353</f>
        <v>824</v>
      </c>
      <c r="D353" s="90">
        <f>'10'!D353</f>
        <v>615</v>
      </c>
      <c r="E353" s="90">
        <f>'10'!E353</f>
        <v>1439</v>
      </c>
      <c r="F353" s="11">
        <f>'5'!I353</f>
        <v>13</v>
      </c>
      <c r="G353" s="11">
        <f>'8'!I353</f>
        <v>57</v>
      </c>
      <c r="H353" s="11">
        <f>'9'!O353</f>
        <v>30</v>
      </c>
      <c r="I353" s="11">
        <f t="shared" si="12"/>
        <v>100</v>
      </c>
      <c r="J353" s="42">
        <f t="shared" si="13"/>
        <v>0.12135922330097088</v>
      </c>
    </row>
    <row r="354" spans="1:10" x14ac:dyDescent="0.25">
      <c r="A354" s="9" t="str">
        <f>'10'!A354</f>
        <v>Purchase Line SD</v>
      </c>
      <c r="B354" s="10" t="str">
        <f>'10'!B354</f>
        <v>Indiana</v>
      </c>
      <c r="C354" s="90">
        <f>'10'!C354</f>
        <v>177</v>
      </c>
      <c r="D354" s="90">
        <f>'10'!D354</f>
        <v>196</v>
      </c>
      <c r="E354" s="90">
        <f>'10'!E354</f>
        <v>373</v>
      </c>
      <c r="F354" s="11">
        <f>'5'!I354</f>
        <v>10</v>
      </c>
      <c r="G354" s="11">
        <f>'8'!I354</f>
        <v>21</v>
      </c>
      <c r="H354" s="11">
        <f>'9'!O354</f>
        <v>1</v>
      </c>
      <c r="I354" s="11">
        <f t="shared" si="12"/>
        <v>32</v>
      </c>
      <c r="J354" s="42">
        <f t="shared" si="13"/>
        <v>0.1807909604519774</v>
      </c>
    </row>
    <row r="355" spans="1:10" x14ac:dyDescent="0.25">
      <c r="A355" s="9" t="str">
        <f>'10'!A355</f>
        <v>Quaker Valley SD</v>
      </c>
      <c r="B355" s="10" t="str">
        <f>'10'!B355</f>
        <v>Allegheny</v>
      </c>
      <c r="C355" s="90">
        <f>'10'!C355</f>
        <v>396</v>
      </c>
      <c r="D355" s="90">
        <f>'10'!D355</f>
        <v>384</v>
      </c>
      <c r="E355" s="90">
        <f>'10'!E355</f>
        <v>780</v>
      </c>
      <c r="F355" s="11">
        <f>'5'!I355</f>
        <v>0</v>
      </c>
      <c r="G355" s="11">
        <f>'8'!I355</f>
        <v>63</v>
      </c>
      <c r="H355" s="11">
        <f>'9'!O355</f>
        <v>79</v>
      </c>
      <c r="I355" s="11">
        <f t="shared" si="12"/>
        <v>142</v>
      </c>
      <c r="J355" s="42">
        <f t="shared" si="13"/>
        <v>0.35858585858585856</v>
      </c>
    </row>
    <row r="356" spans="1:10" x14ac:dyDescent="0.25">
      <c r="A356" s="9" t="str">
        <f>'10'!A356</f>
        <v>Quakertown Community SD</v>
      </c>
      <c r="B356" s="10" t="str">
        <f>'10'!B356</f>
        <v>Bucks</v>
      </c>
      <c r="C356" s="90">
        <f>'10'!C356</f>
        <v>1120</v>
      </c>
      <c r="D356" s="90">
        <f>'10'!D356</f>
        <v>893</v>
      </c>
      <c r="E356" s="90">
        <f>'10'!E356</f>
        <v>2013</v>
      </c>
      <c r="F356" s="11">
        <f>'5'!I356</f>
        <v>8</v>
      </c>
      <c r="G356" s="11">
        <f>'8'!I356</f>
        <v>175</v>
      </c>
      <c r="H356" s="11">
        <f>'9'!O356</f>
        <v>157</v>
      </c>
      <c r="I356" s="11">
        <f t="shared" si="12"/>
        <v>340</v>
      </c>
      <c r="J356" s="42">
        <f t="shared" si="13"/>
        <v>0.30357142857142855</v>
      </c>
    </row>
    <row r="357" spans="1:10" x14ac:dyDescent="0.25">
      <c r="A357" s="9" t="str">
        <f>'10'!A357</f>
        <v>Radnor Township SD</v>
      </c>
      <c r="B357" s="10" t="str">
        <f>'10'!B357</f>
        <v>Delaware</v>
      </c>
      <c r="C357" s="90">
        <f>'10'!C357</f>
        <v>680</v>
      </c>
      <c r="D357" s="90">
        <f>'10'!D357</f>
        <v>801</v>
      </c>
      <c r="E357" s="90">
        <f>'10'!E357</f>
        <v>1481</v>
      </c>
      <c r="F357" s="11">
        <f>'5'!I357</f>
        <v>0</v>
      </c>
      <c r="G357" s="11">
        <f>'8'!I357</f>
        <v>58</v>
      </c>
      <c r="H357" s="11">
        <f>'9'!O357</f>
        <v>0</v>
      </c>
      <c r="I357" s="11">
        <f t="shared" si="12"/>
        <v>58</v>
      </c>
      <c r="J357" s="42">
        <f t="shared" si="13"/>
        <v>8.5294117647058826E-2</v>
      </c>
    </row>
    <row r="358" spans="1:10" x14ac:dyDescent="0.25">
      <c r="A358" s="9" t="str">
        <f>'10'!A358</f>
        <v>Reading SD</v>
      </c>
      <c r="B358" s="10" t="str">
        <f>'10'!B358</f>
        <v>Berks</v>
      </c>
      <c r="C358" s="90">
        <f>'10'!C358</f>
        <v>4577</v>
      </c>
      <c r="D358" s="90">
        <f>'10'!D358</f>
        <v>2938</v>
      </c>
      <c r="E358" s="90">
        <f>'10'!E358</f>
        <v>7515</v>
      </c>
      <c r="F358" s="11">
        <f>'5'!I358</f>
        <v>16</v>
      </c>
      <c r="G358" s="11">
        <f>'8'!I358</f>
        <v>713</v>
      </c>
      <c r="H358" s="11">
        <f>'9'!O358</f>
        <v>323</v>
      </c>
      <c r="I358" s="11">
        <f t="shared" si="12"/>
        <v>1052</v>
      </c>
      <c r="J358" s="42">
        <f t="shared" si="13"/>
        <v>0.22984487655669653</v>
      </c>
    </row>
    <row r="359" spans="1:10" x14ac:dyDescent="0.25">
      <c r="A359" s="9" t="str">
        <f>'10'!A359</f>
        <v>Red Lion Area SD</v>
      </c>
      <c r="B359" s="10" t="str">
        <f>'10'!B359</f>
        <v>York</v>
      </c>
      <c r="C359" s="90">
        <f>'10'!C359</f>
        <v>1472</v>
      </c>
      <c r="D359" s="90">
        <f>'10'!D359</f>
        <v>867</v>
      </c>
      <c r="E359" s="90">
        <f>'10'!E359</f>
        <v>2339</v>
      </c>
      <c r="F359" s="11">
        <f>'5'!I359</f>
        <v>10</v>
      </c>
      <c r="G359" s="11">
        <f>'8'!I359</f>
        <v>142</v>
      </c>
      <c r="H359" s="11">
        <f>'9'!O359</f>
        <v>40</v>
      </c>
      <c r="I359" s="11">
        <f t="shared" si="12"/>
        <v>192</v>
      </c>
      <c r="J359" s="42">
        <f t="shared" si="13"/>
        <v>0.13043478260869565</v>
      </c>
    </row>
    <row r="360" spans="1:10" x14ac:dyDescent="0.25">
      <c r="A360" s="9" t="str">
        <f>'10'!A360</f>
        <v>Redbank Valley SD</v>
      </c>
      <c r="B360" s="10" t="str">
        <f>'10'!B360</f>
        <v>Clarion</v>
      </c>
      <c r="C360" s="90">
        <f>'10'!C360</f>
        <v>253</v>
      </c>
      <c r="D360" s="90">
        <f>'10'!D360</f>
        <v>227</v>
      </c>
      <c r="E360" s="90">
        <f>'10'!E360</f>
        <v>480</v>
      </c>
      <c r="F360" s="11">
        <f>'5'!I360</f>
        <v>0</v>
      </c>
      <c r="G360" s="11">
        <f>'8'!I360</f>
        <v>38</v>
      </c>
      <c r="H360" s="11">
        <f>'9'!O360</f>
        <v>23</v>
      </c>
      <c r="I360" s="11">
        <f t="shared" si="12"/>
        <v>61</v>
      </c>
      <c r="J360" s="42">
        <f t="shared" si="13"/>
        <v>0.24110671936758893</v>
      </c>
    </row>
    <row r="361" spans="1:10" x14ac:dyDescent="0.25">
      <c r="A361" s="9" t="str">
        <f>'10'!A361</f>
        <v>Reynolds SD</v>
      </c>
      <c r="B361" s="10" t="str">
        <f>'10'!B361</f>
        <v>Mercer</v>
      </c>
      <c r="C361" s="90">
        <f>'10'!C361</f>
        <v>340</v>
      </c>
      <c r="D361" s="90">
        <f>'10'!D361</f>
        <v>229</v>
      </c>
      <c r="E361" s="90">
        <f>'10'!E361</f>
        <v>569</v>
      </c>
      <c r="F361" s="11">
        <f>'5'!I361</f>
        <v>10</v>
      </c>
      <c r="G361" s="11">
        <f>'8'!I361</f>
        <v>19</v>
      </c>
      <c r="H361" s="11">
        <f>'9'!O361</f>
        <v>2</v>
      </c>
      <c r="I361" s="11">
        <f t="shared" si="12"/>
        <v>31</v>
      </c>
      <c r="J361" s="42">
        <f t="shared" si="13"/>
        <v>9.1176470588235289E-2</v>
      </c>
    </row>
    <row r="362" spans="1:10" x14ac:dyDescent="0.25">
      <c r="A362" s="9" t="str">
        <f>'10'!A362</f>
        <v>Richland SD</v>
      </c>
      <c r="B362" s="10" t="str">
        <f>'10'!B362</f>
        <v>Cambria</v>
      </c>
      <c r="C362" s="90">
        <f>'10'!C362</f>
        <v>312</v>
      </c>
      <c r="D362" s="90">
        <f>'10'!D362</f>
        <v>160</v>
      </c>
      <c r="E362" s="90">
        <f>'10'!E362</f>
        <v>472</v>
      </c>
      <c r="F362" s="11">
        <f>'5'!I362</f>
        <v>1</v>
      </c>
      <c r="G362" s="11">
        <f>'8'!I362</f>
        <v>30</v>
      </c>
      <c r="H362" s="11">
        <f>'9'!O362</f>
        <v>48</v>
      </c>
      <c r="I362" s="11">
        <f t="shared" si="12"/>
        <v>79</v>
      </c>
      <c r="J362" s="42">
        <f t="shared" si="13"/>
        <v>0.25320512820512819</v>
      </c>
    </row>
    <row r="363" spans="1:10" x14ac:dyDescent="0.25">
      <c r="A363" s="9" t="str">
        <f>'10'!A363</f>
        <v>Ridgway Area SD</v>
      </c>
      <c r="B363" s="10" t="str">
        <f>'10'!B363</f>
        <v>Elk</v>
      </c>
      <c r="C363" s="90">
        <f>'10'!C363</f>
        <v>195</v>
      </c>
      <c r="D363" s="90">
        <f>'10'!D363</f>
        <v>103</v>
      </c>
      <c r="E363" s="90">
        <f>'10'!E363</f>
        <v>298</v>
      </c>
      <c r="F363" s="11">
        <f>'5'!I363</f>
        <v>0</v>
      </c>
      <c r="G363" s="11">
        <f>'8'!I363</f>
        <v>23</v>
      </c>
      <c r="H363" s="11">
        <f>'9'!O363</f>
        <v>19</v>
      </c>
      <c r="I363" s="11">
        <f t="shared" si="12"/>
        <v>42</v>
      </c>
      <c r="J363" s="42">
        <f t="shared" si="13"/>
        <v>0.2153846153846154</v>
      </c>
    </row>
    <row r="364" spans="1:10" x14ac:dyDescent="0.25">
      <c r="A364" s="9" t="str">
        <f>'10'!A364</f>
        <v>Ridley SD</v>
      </c>
      <c r="B364" s="10" t="str">
        <f>'10'!B364</f>
        <v>Delaware</v>
      </c>
      <c r="C364" s="90">
        <f>'10'!C364</f>
        <v>1546</v>
      </c>
      <c r="D364" s="90">
        <f>'10'!D364</f>
        <v>807</v>
      </c>
      <c r="E364" s="90">
        <f>'10'!E364</f>
        <v>2353</v>
      </c>
      <c r="F364" s="11">
        <f>'5'!I364</f>
        <v>0</v>
      </c>
      <c r="G364" s="11">
        <f>'8'!I364</f>
        <v>103</v>
      </c>
      <c r="H364" s="11">
        <f>'9'!O364</f>
        <v>59</v>
      </c>
      <c r="I364" s="11">
        <f t="shared" si="12"/>
        <v>162</v>
      </c>
      <c r="J364" s="42">
        <f t="shared" si="13"/>
        <v>0.10478654592496765</v>
      </c>
    </row>
    <row r="365" spans="1:10" x14ac:dyDescent="0.25">
      <c r="A365" s="9" t="str">
        <f>'10'!A365</f>
        <v>Ringgold SD</v>
      </c>
      <c r="B365" s="10" t="str">
        <f>'10'!B365</f>
        <v>Washington</v>
      </c>
      <c r="C365" s="90">
        <f>'10'!C365</f>
        <v>660</v>
      </c>
      <c r="D365" s="90">
        <f>'10'!D365</f>
        <v>560</v>
      </c>
      <c r="E365" s="90">
        <f>'10'!E365</f>
        <v>1220</v>
      </c>
      <c r="F365" s="11">
        <f>'5'!I365</f>
        <v>14</v>
      </c>
      <c r="G365" s="11">
        <f>'8'!I365</f>
        <v>102</v>
      </c>
      <c r="H365" s="11">
        <f>'9'!O365</f>
        <v>82</v>
      </c>
      <c r="I365" s="11">
        <f t="shared" si="12"/>
        <v>198</v>
      </c>
      <c r="J365" s="42">
        <f t="shared" si="13"/>
        <v>0.3</v>
      </c>
    </row>
    <row r="366" spans="1:10" x14ac:dyDescent="0.25">
      <c r="A366" s="9" t="str">
        <f>'10'!A366</f>
        <v>Riverside Beaver County SD</v>
      </c>
      <c r="B366" s="10" t="str">
        <f>'10'!B366</f>
        <v>Beaver</v>
      </c>
      <c r="C366" s="90">
        <f>'10'!C366</f>
        <v>301</v>
      </c>
      <c r="D366" s="90">
        <f>'10'!D366</f>
        <v>282</v>
      </c>
      <c r="E366" s="90">
        <f>'10'!E366</f>
        <v>583</v>
      </c>
      <c r="F366" s="11">
        <f>'5'!I366</f>
        <v>2</v>
      </c>
      <c r="G366" s="11">
        <f>'8'!I366</f>
        <v>32</v>
      </c>
      <c r="H366" s="11">
        <f>'9'!O366</f>
        <v>0</v>
      </c>
      <c r="I366" s="11">
        <f t="shared" si="12"/>
        <v>34</v>
      </c>
      <c r="J366" s="42">
        <f t="shared" si="13"/>
        <v>0.11295681063122924</v>
      </c>
    </row>
    <row r="367" spans="1:10" x14ac:dyDescent="0.25">
      <c r="A367" s="9" t="str">
        <f>'10'!A367</f>
        <v>Riverside SD</v>
      </c>
      <c r="B367" s="10" t="str">
        <f>'10'!B367</f>
        <v>Lackawanna</v>
      </c>
      <c r="C367" s="90">
        <f>'10'!C367</f>
        <v>334</v>
      </c>
      <c r="D367" s="90">
        <f>'10'!D367</f>
        <v>217</v>
      </c>
      <c r="E367" s="90">
        <f>'10'!E367</f>
        <v>551</v>
      </c>
      <c r="F367" s="11">
        <f>'5'!I367</f>
        <v>16</v>
      </c>
      <c r="G367" s="11">
        <f>'8'!I367</f>
        <v>44</v>
      </c>
      <c r="H367" s="11">
        <f>'9'!O367</f>
        <v>48</v>
      </c>
      <c r="I367" s="11">
        <f t="shared" si="12"/>
        <v>108</v>
      </c>
      <c r="J367" s="42">
        <f t="shared" si="13"/>
        <v>0.32335329341317365</v>
      </c>
    </row>
    <row r="368" spans="1:10" x14ac:dyDescent="0.25">
      <c r="A368" s="9" t="str">
        <f>'10'!A368</f>
        <v>Riverview SD</v>
      </c>
      <c r="B368" s="10" t="str">
        <f>'10'!B368</f>
        <v>Allegheny</v>
      </c>
      <c r="C368" s="90">
        <f>'10'!C368</f>
        <v>308</v>
      </c>
      <c r="D368" s="90">
        <f>'10'!D368</f>
        <v>79</v>
      </c>
      <c r="E368" s="90">
        <f>'10'!E368</f>
        <v>387</v>
      </c>
      <c r="F368" s="11">
        <f>'5'!I368</f>
        <v>0</v>
      </c>
      <c r="G368" s="11">
        <f>'8'!I368</f>
        <v>40</v>
      </c>
      <c r="H368" s="11">
        <f>'9'!O368</f>
        <v>48</v>
      </c>
      <c r="I368" s="11">
        <f t="shared" si="12"/>
        <v>88</v>
      </c>
      <c r="J368" s="42">
        <f t="shared" si="13"/>
        <v>0.2857142857142857</v>
      </c>
    </row>
    <row r="369" spans="1:10" x14ac:dyDescent="0.25">
      <c r="A369" s="9" t="str">
        <f>'10'!A369</f>
        <v>Rochester Area SD</v>
      </c>
      <c r="B369" s="10" t="str">
        <f>'10'!B369</f>
        <v>Beaver</v>
      </c>
      <c r="C369" s="90">
        <f>'10'!C369</f>
        <v>135</v>
      </c>
      <c r="D369" s="90">
        <f>'10'!D369</f>
        <v>102</v>
      </c>
      <c r="E369" s="90">
        <f>'10'!E369</f>
        <v>237</v>
      </c>
      <c r="F369" s="11">
        <f>'5'!I369</f>
        <v>4</v>
      </c>
      <c r="G369" s="11">
        <f>'8'!I369</f>
        <v>20</v>
      </c>
      <c r="H369" s="11">
        <f>'9'!O369</f>
        <v>30</v>
      </c>
      <c r="I369" s="11">
        <f t="shared" si="12"/>
        <v>54</v>
      </c>
      <c r="J369" s="42">
        <f t="shared" si="13"/>
        <v>0.4</v>
      </c>
    </row>
    <row r="370" spans="1:10" x14ac:dyDescent="0.25">
      <c r="A370" s="9" t="str">
        <f>'10'!A370</f>
        <v>Rockwood Area SD</v>
      </c>
      <c r="B370" s="10" t="str">
        <f>'10'!B370</f>
        <v>Somerset</v>
      </c>
      <c r="C370" s="90">
        <f>'10'!C370</f>
        <v>98</v>
      </c>
      <c r="D370" s="90">
        <f>'10'!D370</f>
        <v>75</v>
      </c>
      <c r="E370" s="90">
        <f>'10'!E370</f>
        <v>173</v>
      </c>
      <c r="F370" s="11">
        <f>'5'!I370</f>
        <v>1</v>
      </c>
      <c r="G370" s="11">
        <f>'8'!I370</f>
        <v>9</v>
      </c>
      <c r="H370" s="11">
        <f>'9'!O370</f>
        <v>0</v>
      </c>
      <c r="I370" s="11">
        <f t="shared" si="12"/>
        <v>10</v>
      </c>
      <c r="J370" s="42">
        <f t="shared" si="13"/>
        <v>0.10204081632653061</v>
      </c>
    </row>
    <row r="371" spans="1:10" x14ac:dyDescent="0.25">
      <c r="A371" s="9" t="str">
        <f>'10'!A371</f>
        <v>Rose Tree Media SD</v>
      </c>
      <c r="B371" s="10" t="str">
        <f>'10'!B371</f>
        <v>Delaware</v>
      </c>
      <c r="C371" s="90">
        <f>'10'!C371</f>
        <v>907</v>
      </c>
      <c r="D371" s="90">
        <f>'10'!D371</f>
        <v>842</v>
      </c>
      <c r="E371" s="90">
        <f>'10'!E371</f>
        <v>1749</v>
      </c>
      <c r="F371" s="11">
        <f>'5'!I371</f>
        <v>0</v>
      </c>
      <c r="G371" s="11">
        <f>'8'!I371</f>
        <v>92</v>
      </c>
      <c r="H371" s="11">
        <f>'9'!O371</f>
        <v>83</v>
      </c>
      <c r="I371" s="11">
        <f t="shared" si="12"/>
        <v>175</v>
      </c>
      <c r="J371" s="42">
        <f t="shared" si="13"/>
        <v>0.19294377067254687</v>
      </c>
    </row>
    <row r="372" spans="1:10" x14ac:dyDescent="0.25">
      <c r="A372" s="9" t="str">
        <f>'10'!A372</f>
        <v>Saint Clair Area SD</v>
      </c>
      <c r="B372" s="10" t="str">
        <f>'10'!B372</f>
        <v>Schuylkill</v>
      </c>
      <c r="C372" s="90">
        <f>'10'!C372</f>
        <v>150</v>
      </c>
      <c r="D372" s="90">
        <f>'10'!D372</f>
        <v>143</v>
      </c>
      <c r="E372" s="90">
        <f>'10'!E372</f>
        <v>293</v>
      </c>
      <c r="F372" s="11">
        <f>'5'!I372</f>
        <v>0</v>
      </c>
      <c r="G372" s="11">
        <f>'8'!I372</f>
        <v>14</v>
      </c>
      <c r="H372" s="11">
        <f>'9'!O372</f>
        <v>0</v>
      </c>
      <c r="I372" s="11">
        <f t="shared" si="12"/>
        <v>14</v>
      </c>
      <c r="J372" s="42">
        <f t="shared" si="13"/>
        <v>9.3333333333333338E-2</v>
      </c>
    </row>
    <row r="373" spans="1:10" x14ac:dyDescent="0.25">
      <c r="A373" s="9" t="str">
        <f>'10'!A373</f>
        <v>Salisbury Township SD</v>
      </c>
      <c r="B373" s="10" t="str">
        <f>'10'!B373</f>
        <v>Lehigh</v>
      </c>
      <c r="C373" s="90">
        <f>'10'!C373</f>
        <v>332</v>
      </c>
      <c r="D373" s="90">
        <f>'10'!D373</f>
        <v>278</v>
      </c>
      <c r="E373" s="90">
        <f>'10'!E373</f>
        <v>610</v>
      </c>
      <c r="F373" s="11">
        <f>'5'!I373</f>
        <v>0</v>
      </c>
      <c r="G373" s="11">
        <f>'8'!I373</f>
        <v>26</v>
      </c>
      <c r="H373" s="11">
        <f>'9'!O373</f>
        <v>47</v>
      </c>
      <c r="I373" s="11">
        <f t="shared" si="12"/>
        <v>73</v>
      </c>
      <c r="J373" s="42">
        <f t="shared" si="13"/>
        <v>0.21987951807228914</v>
      </c>
    </row>
    <row r="374" spans="1:10" x14ac:dyDescent="0.25">
      <c r="A374" s="9" t="str">
        <f>'10'!A374</f>
        <v>Salisbury-Elk Lick SD</v>
      </c>
      <c r="B374" s="10" t="str">
        <f>'10'!B374</f>
        <v>Somerset</v>
      </c>
      <c r="C374" s="90">
        <f>'10'!C374</f>
        <v>117</v>
      </c>
      <c r="D374" s="90">
        <f>'10'!D374</f>
        <v>93</v>
      </c>
      <c r="E374" s="90">
        <f>'10'!E374</f>
        <v>210</v>
      </c>
      <c r="F374" s="11">
        <f>'5'!I374</f>
        <v>0</v>
      </c>
      <c r="G374" s="11">
        <f>'8'!I374</f>
        <v>5</v>
      </c>
      <c r="H374" s="11">
        <f>'9'!O374</f>
        <v>3</v>
      </c>
      <c r="I374" s="11">
        <f t="shared" si="12"/>
        <v>8</v>
      </c>
      <c r="J374" s="42">
        <f t="shared" si="13"/>
        <v>6.8376068376068383E-2</v>
      </c>
    </row>
    <row r="375" spans="1:10" x14ac:dyDescent="0.25">
      <c r="A375" s="9" t="str">
        <f>'10'!A375</f>
        <v>Saucon Valley SD</v>
      </c>
      <c r="B375" s="10" t="str">
        <f>'10'!B375</f>
        <v>Northampton</v>
      </c>
      <c r="C375" s="90">
        <f>'10'!C375</f>
        <v>523</v>
      </c>
      <c r="D375" s="90">
        <f>'10'!D375</f>
        <v>261</v>
      </c>
      <c r="E375" s="90">
        <f>'10'!E375</f>
        <v>784</v>
      </c>
      <c r="F375" s="11">
        <f>'5'!I375</f>
        <v>1</v>
      </c>
      <c r="G375" s="11">
        <f>'8'!I375</f>
        <v>60</v>
      </c>
      <c r="H375" s="11">
        <f>'9'!O375</f>
        <v>23</v>
      </c>
      <c r="I375" s="11">
        <f t="shared" si="12"/>
        <v>84</v>
      </c>
      <c r="J375" s="42">
        <f t="shared" si="13"/>
        <v>0.16061185468451242</v>
      </c>
    </row>
    <row r="376" spans="1:10" x14ac:dyDescent="0.25">
      <c r="A376" s="9" t="str">
        <f>'10'!A376</f>
        <v>Sayre Area SD</v>
      </c>
      <c r="B376" s="10" t="str">
        <f>'10'!B376</f>
        <v>Bradford</v>
      </c>
      <c r="C376" s="90">
        <f>'10'!C376</f>
        <v>204</v>
      </c>
      <c r="D376" s="90">
        <f>'10'!D376</f>
        <v>71</v>
      </c>
      <c r="E376" s="90">
        <f>'10'!E376</f>
        <v>275</v>
      </c>
      <c r="F376" s="11">
        <f>'5'!I376</f>
        <v>0</v>
      </c>
      <c r="G376" s="11">
        <f>'8'!I376</f>
        <v>22</v>
      </c>
      <c r="H376" s="11">
        <f>'9'!O376</f>
        <v>56</v>
      </c>
      <c r="I376" s="11">
        <f t="shared" si="12"/>
        <v>78</v>
      </c>
      <c r="J376" s="42">
        <f t="shared" si="13"/>
        <v>0.38235294117647056</v>
      </c>
    </row>
    <row r="377" spans="1:10" x14ac:dyDescent="0.25">
      <c r="A377" s="9" t="str">
        <f>'10'!A377</f>
        <v>Schuylkill Haven Area SD</v>
      </c>
      <c r="B377" s="10" t="str">
        <f>'10'!B377</f>
        <v>Schuylkill</v>
      </c>
      <c r="C377" s="90">
        <f>'10'!C377</f>
        <v>125</v>
      </c>
      <c r="D377" s="90">
        <f>'10'!D377</f>
        <v>277</v>
      </c>
      <c r="E377" s="90">
        <f>'10'!E377</f>
        <v>402</v>
      </c>
      <c r="F377" s="11">
        <f>'5'!I377</f>
        <v>0</v>
      </c>
      <c r="G377" s="11">
        <f>'8'!I377</f>
        <v>34</v>
      </c>
      <c r="H377" s="11">
        <f>'9'!O377</f>
        <v>42</v>
      </c>
      <c r="I377" s="11">
        <f t="shared" si="12"/>
        <v>76</v>
      </c>
      <c r="J377" s="42">
        <f t="shared" si="13"/>
        <v>0.60799999999999998</v>
      </c>
    </row>
    <row r="378" spans="1:10" x14ac:dyDescent="0.25">
      <c r="A378" s="9" t="str">
        <f>'10'!A378</f>
        <v>Schuylkill Valley SD</v>
      </c>
      <c r="B378" s="10" t="str">
        <f>'10'!B378</f>
        <v>Berks</v>
      </c>
      <c r="C378" s="90">
        <f>'10'!C378</f>
        <v>507</v>
      </c>
      <c r="D378" s="90">
        <f>'10'!D378</f>
        <v>299</v>
      </c>
      <c r="E378" s="90">
        <f>'10'!E378</f>
        <v>806</v>
      </c>
      <c r="F378" s="11">
        <f>'5'!I378</f>
        <v>0</v>
      </c>
      <c r="G378" s="11">
        <f>'8'!I378</f>
        <v>51</v>
      </c>
      <c r="H378" s="11">
        <f>'9'!O378</f>
        <v>48</v>
      </c>
      <c r="I378" s="11">
        <f t="shared" si="12"/>
        <v>99</v>
      </c>
      <c r="J378" s="42">
        <f t="shared" si="13"/>
        <v>0.19526627218934911</v>
      </c>
    </row>
    <row r="379" spans="1:10" x14ac:dyDescent="0.25">
      <c r="A379" s="9" t="str">
        <f>'10'!A379</f>
        <v>Scranton SD</v>
      </c>
      <c r="B379" s="10" t="str">
        <f>'10'!B379</f>
        <v>Lackawanna</v>
      </c>
      <c r="C379" s="90">
        <f>'10'!C379</f>
        <v>2744</v>
      </c>
      <c r="D379" s="90">
        <f>'10'!D379</f>
        <v>1847</v>
      </c>
      <c r="E379" s="90">
        <f>'10'!E379</f>
        <v>4591</v>
      </c>
      <c r="F379" s="11">
        <f>'5'!I379</f>
        <v>162</v>
      </c>
      <c r="G379" s="11">
        <f>'8'!I379</f>
        <v>254</v>
      </c>
      <c r="H379" s="11">
        <f>'9'!O379</f>
        <v>219</v>
      </c>
      <c r="I379" s="11">
        <f t="shared" si="12"/>
        <v>635</v>
      </c>
      <c r="J379" s="42">
        <f t="shared" si="13"/>
        <v>0.23141399416909622</v>
      </c>
    </row>
    <row r="380" spans="1:10" x14ac:dyDescent="0.25">
      <c r="A380" s="9" t="str">
        <f>'10'!A380</f>
        <v>Selinsgrove Area SD</v>
      </c>
      <c r="B380" s="10" t="str">
        <f>'10'!B380</f>
        <v>Snyder</v>
      </c>
      <c r="C380" s="90">
        <f>'10'!C380</f>
        <v>845</v>
      </c>
      <c r="D380" s="90">
        <f>'10'!D380</f>
        <v>408</v>
      </c>
      <c r="E380" s="90">
        <f>'10'!E380</f>
        <v>1253</v>
      </c>
      <c r="F380" s="11">
        <f>'5'!I380</f>
        <v>16</v>
      </c>
      <c r="G380" s="11">
        <f>'8'!I380</f>
        <v>39</v>
      </c>
      <c r="H380" s="11">
        <f>'9'!O380</f>
        <v>77</v>
      </c>
      <c r="I380" s="11">
        <f t="shared" si="12"/>
        <v>132</v>
      </c>
      <c r="J380" s="42">
        <f t="shared" si="13"/>
        <v>0.15621301775147928</v>
      </c>
    </row>
    <row r="381" spans="1:10" x14ac:dyDescent="0.25">
      <c r="A381" s="9" t="str">
        <f>'10'!A381</f>
        <v>Seneca Valley SD</v>
      </c>
      <c r="B381" s="10" t="str">
        <f>'10'!B381</f>
        <v>Butler</v>
      </c>
      <c r="C381" s="90">
        <f>'10'!C381</f>
        <v>1707</v>
      </c>
      <c r="D381" s="90">
        <f>'10'!D381</f>
        <v>1139</v>
      </c>
      <c r="E381" s="90">
        <f>'10'!E381</f>
        <v>2846</v>
      </c>
      <c r="F381" s="11">
        <f>'5'!I381</f>
        <v>7</v>
      </c>
      <c r="G381" s="11">
        <f>'8'!I381</f>
        <v>228</v>
      </c>
      <c r="H381" s="11">
        <f>'9'!O381</f>
        <v>104</v>
      </c>
      <c r="I381" s="11">
        <f t="shared" si="12"/>
        <v>339</v>
      </c>
      <c r="J381" s="42">
        <f t="shared" si="13"/>
        <v>0.19859402460456943</v>
      </c>
    </row>
    <row r="382" spans="1:10" x14ac:dyDescent="0.25">
      <c r="A382" s="9" t="str">
        <f>'10'!A382</f>
        <v>Shade-Central City SD</v>
      </c>
      <c r="B382" s="10" t="str">
        <f>'10'!B382</f>
        <v>Somerset</v>
      </c>
      <c r="C382" s="90">
        <f>'10'!C382</f>
        <v>85</v>
      </c>
      <c r="D382" s="90">
        <f>'10'!D382</f>
        <v>25</v>
      </c>
      <c r="E382" s="90">
        <f>'10'!E382</f>
        <v>110</v>
      </c>
      <c r="F382" s="11">
        <f>'5'!I382</f>
        <v>3</v>
      </c>
      <c r="G382" s="11">
        <f>'8'!I382</f>
        <v>15</v>
      </c>
      <c r="H382" s="11">
        <f>'9'!O382</f>
        <v>3</v>
      </c>
      <c r="I382" s="11">
        <f t="shared" si="12"/>
        <v>21</v>
      </c>
      <c r="J382" s="42">
        <f t="shared" si="13"/>
        <v>0.24705882352941178</v>
      </c>
    </row>
    <row r="383" spans="1:10" x14ac:dyDescent="0.25">
      <c r="A383" s="9" t="str">
        <f>'10'!A383</f>
        <v>Shaler Area SD</v>
      </c>
      <c r="B383" s="10" t="str">
        <f>'10'!B383</f>
        <v>Allegheny</v>
      </c>
      <c r="C383" s="90">
        <f>'10'!C383</f>
        <v>1146</v>
      </c>
      <c r="D383" s="90">
        <f>'10'!D383</f>
        <v>821</v>
      </c>
      <c r="E383" s="90">
        <f>'10'!E383</f>
        <v>1967</v>
      </c>
      <c r="F383" s="11">
        <f>'5'!I383</f>
        <v>0</v>
      </c>
      <c r="G383" s="11">
        <f>'8'!I383</f>
        <v>114</v>
      </c>
      <c r="H383" s="11">
        <f>'9'!O383</f>
        <v>48</v>
      </c>
      <c r="I383" s="11">
        <f t="shared" si="12"/>
        <v>162</v>
      </c>
      <c r="J383" s="42">
        <f t="shared" si="13"/>
        <v>0.14136125654450263</v>
      </c>
    </row>
    <row r="384" spans="1:10" x14ac:dyDescent="0.25">
      <c r="A384" s="9" t="str">
        <f>'10'!A384</f>
        <v>Shamokin Area SD</v>
      </c>
      <c r="B384" s="10" t="str">
        <f>'10'!B384</f>
        <v>Northumberland</v>
      </c>
      <c r="C384" s="90">
        <f>'10'!C384</f>
        <v>524</v>
      </c>
      <c r="D384" s="90">
        <f>'10'!D384</f>
        <v>458</v>
      </c>
      <c r="E384" s="90">
        <f>'10'!E384</f>
        <v>982</v>
      </c>
      <c r="F384" s="11">
        <f>'5'!I384</f>
        <v>28</v>
      </c>
      <c r="G384" s="11">
        <f>'8'!I384</f>
        <v>104</v>
      </c>
      <c r="H384" s="11">
        <f>'9'!O384</f>
        <v>6</v>
      </c>
      <c r="I384" s="11">
        <f t="shared" si="12"/>
        <v>138</v>
      </c>
      <c r="J384" s="42">
        <f t="shared" si="13"/>
        <v>0.26335877862595419</v>
      </c>
    </row>
    <row r="385" spans="1:10" x14ac:dyDescent="0.25">
      <c r="A385" s="9" t="str">
        <f>'10'!A385</f>
        <v>Shanksville-Stonycreek SD</v>
      </c>
      <c r="B385" s="10" t="str">
        <f>'10'!B385</f>
        <v>Somerset</v>
      </c>
      <c r="C385" s="90">
        <f>'10'!C385</f>
        <v>127</v>
      </c>
      <c r="D385" s="90">
        <f>'10'!D385</f>
        <v>62</v>
      </c>
      <c r="E385" s="90">
        <f>'10'!E385</f>
        <v>189</v>
      </c>
      <c r="F385" s="11">
        <f>'5'!I385</f>
        <v>0</v>
      </c>
      <c r="G385" s="11">
        <f>'8'!I385</f>
        <v>4</v>
      </c>
      <c r="H385" s="11">
        <f>'9'!O385</f>
        <v>0</v>
      </c>
      <c r="I385" s="11">
        <f t="shared" si="12"/>
        <v>4</v>
      </c>
      <c r="J385" s="42">
        <f t="shared" si="13"/>
        <v>3.1496062992125984E-2</v>
      </c>
    </row>
    <row r="386" spans="1:10" x14ac:dyDescent="0.25">
      <c r="A386" s="9" t="str">
        <f>'10'!A386</f>
        <v>Sharon City SD</v>
      </c>
      <c r="B386" s="10" t="str">
        <f>'10'!B386</f>
        <v>Mercer</v>
      </c>
      <c r="C386" s="90">
        <f>'10'!C386</f>
        <v>461</v>
      </c>
      <c r="D386" s="90">
        <f>'10'!D386</f>
        <v>372</v>
      </c>
      <c r="E386" s="90">
        <f>'10'!E386</f>
        <v>833</v>
      </c>
      <c r="F386" s="11">
        <f>'5'!I386</f>
        <v>20</v>
      </c>
      <c r="G386" s="11">
        <f>'8'!I386</f>
        <v>48</v>
      </c>
      <c r="H386" s="11">
        <f>'9'!O386</f>
        <v>23</v>
      </c>
      <c r="I386" s="11">
        <f t="shared" si="12"/>
        <v>91</v>
      </c>
      <c r="J386" s="42">
        <f t="shared" si="13"/>
        <v>0.19739696312364424</v>
      </c>
    </row>
    <row r="387" spans="1:10" x14ac:dyDescent="0.25">
      <c r="A387" s="9" t="str">
        <f>'10'!A387</f>
        <v>Sharpsville Area SD</v>
      </c>
      <c r="B387" s="10" t="str">
        <f>'10'!B387</f>
        <v>Mercer</v>
      </c>
      <c r="C387" s="90">
        <f>'10'!C387</f>
        <v>219</v>
      </c>
      <c r="D387" s="90">
        <f>'10'!D387</f>
        <v>229</v>
      </c>
      <c r="E387" s="90">
        <f>'10'!E387</f>
        <v>448</v>
      </c>
      <c r="F387" s="11">
        <f>'5'!I387</f>
        <v>2</v>
      </c>
      <c r="G387" s="11">
        <f>'8'!I387</f>
        <v>13</v>
      </c>
      <c r="H387" s="11">
        <f>'9'!O387</f>
        <v>33</v>
      </c>
      <c r="I387" s="11">
        <f t="shared" si="12"/>
        <v>48</v>
      </c>
      <c r="J387" s="42">
        <f t="shared" si="13"/>
        <v>0.21917808219178081</v>
      </c>
    </row>
    <row r="388" spans="1:10" x14ac:dyDescent="0.25">
      <c r="A388" s="9" t="str">
        <f>'10'!A388</f>
        <v>Shenandoah Valley SD</v>
      </c>
      <c r="B388" s="10" t="str">
        <f>'10'!B388</f>
        <v>Schuylkill</v>
      </c>
      <c r="C388" s="90">
        <f>'10'!C388</f>
        <v>260</v>
      </c>
      <c r="D388" s="90">
        <f>'10'!D388</f>
        <v>107</v>
      </c>
      <c r="E388" s="90">
        <f>'10'!E388</f>
        <v>367</v>
      </c>
      <c r="F388" s="11">
        <f>'5'!I388</f>
        <v>0</v>
      </c>
      <c r="G388" s="11">
        <f>'8'!I388</f>
        <v>18</v>
      </c>
      <c r="H388" s="11">
        <f>'9'!O388</f>
        <v>14</v>
      </c>
      <c r="I388" s="11">
        <f t="shared" si="12"/>
        <v>32</v>
      </c>
      <c r="J388" s="42">
        <f t="shared" si="13"/>
        <v>0.12307692307692308</v>
      </c>
    </row>
    <row r="389" spans="1:10" x14ac:dyDescent="0.25">
      <c r="A389" s="9" t="str">
        <f>'10'!A389</f>
        <v>Shenango Area SD</v>
      </c>
      <c r="B389" s="10" t="str">
        <f>'10'!B389</f>
        <v>Lawrence</v>
      </c>
      <c r="C389" s="90">
        <f>'10'!C389</f>
        <v>233</v>
      </c>
      <c r="D389" s="90">
        <f>'10'!D389</f>
        <v>176</v>
      </c>
      <c r="E389" s="90">
        <f>'10'!E389</f>
        <v>409</v>
      </c>
      <c r="F389" s="11">
        <f>'5'!I389</f>
        <v>1</v>
      </c>
      <c r="G389" s="11">
        <f>'8'!I389</f>
        <v>11</v>
      </c>
      <c r="H389" s="11">
        <f>'9'!O389</f>
        <v>14</v>
      </c>
      <c r="I389" s="11">
        <f t="shared" ref="I389:I452" si="14">SUM(F389:H389)</f>
        <v>26</v>
      </c>
      <c r="J389" s="42">
        <f t="shared" ref="J389:J452" si="15">I389/C389</f>
        <v>0.11158798283261803</v>
      </c>
    </row>
    <row r="390" spans="1:10" x14ac:dyDescent="0.25">
      <c r="A390" s="9" t="str">
        <f>'10'!A390</f>
        <v>Shikellamy SD</v>
      </c>
      <c r="B390" s="10" t="str">
        <f>'10'!B390</f>
        <v>Northumberland</v>
      </c>
      <c r="C390" s="90">
        <f>'10'!C390</f>
        <v>730</v>
      </c>
      <c r="D390" s="90">
        <f>'10'!D390</f>
        <v>628</v>
      </c>
      <c r="E390" s="90">
        <f>'10'!E390</f>
        <v>1358</v>
      </c>
      <c r="F390" s="11">
        <f>'5'!I390</f>
        <v>28</v>
      </c>
      <c r="G390" s="11">
        <f>'8'!I390</f>
        <v>95</v>
      </c>
      <c r="H390" s="11">
        <f>'9'!O390</f>
        <v>53</v>
      </c>
      <c r="I390" s="11">
        <f t="shared" si="14"/>
        <v>176</v>
      </c>
      <c r="J390" s="42">
        <f t="shared" si="15"/>
        <v>0.24109589041095891</v>
      </c>
    </row>
    <row r="391" spans="1:10" x14ac:dyDescent="0.25">
      <c r="A391" s="9" t="str">
        <f>'10'!A391</f>
        <v>Shippensburg Area SD</v>
      </c>
      <c r="B391" s="10" t="str">
        <f>'10'!B391</f>
        <v>Cumberland</v>
      </c>
      <c r="C391" s="90">
        <f>'10'!C391</f>
        <v>1096</v>
      </c>
      <c r="D391" s="90">
        <f>'10'!D391</f>
        <v>775</v>
      </c>
      <c r="E391" s="90">
        <f>'10'!E391</f>
        <v>1871</v>
      </c>
      <c r="F391" s="11">
        <f>'5'!I391</f>
        <v>29</v>
      </c>
      <c r="G391" s="11">
        <f>'8'!I391</f>
        <v>58</v>
      </c>
      <c r="H391" s="11">
        <f>'9'!O391</f>
        <v>76</v>
      </c>
      <c r="I391" s="11">
        <f t="shared" si="14"/>
        <v>163</v>
      </c>
      <c r="J391" s="42">
        <f t="shared" si="15"/>
        <v>0.14872262773722628</v>
      </c>
    </row>
    <row r="392" spans="1:10" x14ac:dyDescent="0.25">
      <c r="A392" s="9" t="str">
        <f>'10'!A392</f>
        <v>Slippery Rock Area SD</v>
      </c>
      <c r="B392" s="10" t="str">
        <f>'10'!B392</f>
        <v>Butler</v>
      </c>
      <c r="C392" s="90">
        <f>'10'!C392</f>
        <v>447</v>
      </c>
      <c r="D392" s="90">
        <f>'10'!D392</f>
        <v>338</v>
      </c>
      <c r="E392" s="90">
        <f>'10'!E392</f>
        <v>785</v>
      </c>
      <c r="F392" s="11">
        <f>'5'!I392</f>
        <v>7</v>
      </c>
      <c r="G392" s="11">
        <f>'8'!I392</f>
        <v>42</v>
      </c>
      <c r="H392" s="11">
        <f>'9'!O392</f>
        <v>15</v>
      </c>
      <c r="I392" s="11">
        <f t="shared" si="14"/>
        <v>64</v>
      </c>
      <c r="J392" s="42">
        <f t="shared" si="15"/>
        <v>0.14317673378076062</v>
      </c>
    </row>
    <row r="393" spans="1:10" x14ac:dyDescent="0.25">
      <c r="A393" s="9" t="str">
        <f>'10'!A393</f>
        <v>Smethport Area SD</v>
      </c>
      <c r="B393" s="10" t="str">
        <f>'10'!B393</f>
        <v>McKean</v>
      </c>
      <c r="C393" s="90">
        <f>'10'!C393</f>
        <v>160</v>
      </c>
      <c r="D393" s="90">
        <f>'10'!D393</f>
        <v>50</v>
      </c>
      <c r="E393" s="90">
        <f>'10'!E393</f>
        <v>210</v>
      </c>
      <c r="F393" s="11">
        <f>'5'!I393</f>
        <v>0</v>
      </c>
      <c r="G393" s="11">
        <f>'8'!I393</f>
        <v>25</v>
      </c>
      <c r="H393" s="11">
        <f>'9'!O393</f>
        <v>0</v>
      </c>
      <c r="I393" s="11">
        <f t="shared" si="14"/>
        <v>25</v>
      </c>
      <c r="J393" s="42">
        <f t="shared" si="15"/>
        <v>0.15625</v>
      </c>
    </row>
    <row r="394" spans="1:10" x14ac:dyDescent="0.25">
      <c r="A394" s="9" t="str">
        <f>'10'!A394</f>
        <v>Solanco SD</v>
      </c>
      <c r="B394" s="10" t="str">
        <f>'10'!B394</f>
        <v>Lancaster</v>
      </c>
      <c r="C394" s="90">
        <f>'10'!C394</f>
        <v>1335</v>
      </c>
      <c r="D394" s="90">
        <f>'10'!D394</f>
        <v>1068</v>
      </c>
      <c r="E394" s="90">
        <f>'10'!E394</f>
        <v>2403</v>
      </c>
      <c r="F394" s="11">
        <f>'5'!I394</f>
        <v>0</v>
      </c>
      <c r="G394" s="11">
        <f>'8'!I394</f>
        <v>52</v>
      </c>
      <c r="H394" s="11">
        <f>'9'!O394</f>
        <v>16</v>
      </c>
      <c r="I394" s="11">
        <f t="shared" si="14"/>
        <v>68</v>
      </c>
      <c r="J394" s="42">
        <f t="shared" si="15"/>
        <v>5.0936329588014979E-2</v>
      </c>
    </row>
    <row r="395" spans="1:10" x14ac:dyDescent="0.25">
      <c r="A395" s="9" t="str">
        <f>'10'!A395</f>
        <v>Somerset Area SD</v>
      </c>
      <c r="B395" s="10" t="str">
        <f>'10'!B395</f>
        <v>Somerset</v>
      </c>
      <c r="C395" s="90">
        <f>'10'!C395</f>
        <v>593</v>
      </c>
      <c r="D395" s="90">
        <f>'10'!D395</f>
        <v>330</v>
      </c>
      <c r="E395" s="90">
        <f>'10'!E395</f>
        <v>923</v>
      </c>
      <c r="F395" s="11">
        <f>'5'!I395</f>
        <v>21</v>
      </c>
      <c r="G395" s="11">
        <f>'8'!I395</f>
        <v>45</v>
      </c>
      <c r="H395" s="11">
        <f>'9'!O395</f>
        <v>67</v>
      </c>
      <c r="I395" s="11">
        <f t="shared" si="14"/>
        <v>133</v>
      </c>
      <c r="J395" s="42">
        <f t="shared" si="15"/>
        <v>0.22428330522765599</v>
      </c>
    </row>
    <row r="396" spans="1:10" x14ac:dyDescent="0.25">
      <c r="A396" s="9" t="str">
        <f>'10'!A396</f>
        <v>Souderton Area SD</v>
      </c>
      <c r="B396" s="10" t="str">
        <f>'10'!B396</f>
        <v>Montgomery</v>
      </c>
      <c r="C396" s="90">
        <f>'10'!C396</f>
        <v>1385</v>
      </c>
      <c r="D396" s="90">
        <f>'10'!D396</f>
        <v>979</v>
      </c>
      <c r="E396" s="90">
        <f>'10'!E396</f>
        <v>2364</v>
      </c>
      <c r="F396" s="11">
        <f>'5'!I396</f>
        <v>0</v>
      </c>
      <c r="G396" s="11">
        <f>'8'!I396</f>
        <v>134</v>
      </c>
      <c r="H396" s="11">
        <f>'9'!O396</f>
        <v>181</v>
      </c>
      <c r="I396" s="11">
        <f t="shared" si="14"/>
        <v>315</v>
      </c>
      <c r="J396" s="42">
        <f t="shared" si="15"/>
        <v>0.22743682310469315</v>
      </c>
    </row>
    <row r="397" spans="1:10" x14ac:dyDescent="0.25">
      <c r="A397" s="9" t="str">
        <f>'10'!A397</f>
        <v>South Allegheny SD</v>
      </c>
      <c r="B397" s="10" t="str">
        <f>'10'!B397</f>
        <v>Allegheny</v>
      </c>
      <c r="C397" s="90">
        <f>'10'!C397</f>
        <v>388</v>
      </c>
      <c r="D397" s="90">
        <f>'10'!D397</f>
        <v>436</v>
      </c>
      <c r="E397" s="90">
        <f>'10'!E397</f>
        <v>824</v>
      </c>
      <c r="F397" s="11">
        <f>'5'!I397</f>
        <v>0</v>
      </c>
      <c r="G397" s="11">
        <f>'8'!I397</f>
        <v>39</v>
      </c>
      <c r="H397" s="11">
        <f>'9'!O397</f>
        <v>0</v>
      </c>
      <c r="I397" s="11">
        <f t="shared" si="14"/>
        <v>39</v>
      </c>
      <c r="J397" s="42">
        <f t="shared" si="15"/>
        <v>0.10051546391752578</v>
      </c>
    </row>
    <row r="398" spans="1:10" x14ac:dyDescent="0.25">
      <c r="A398" s="9" t="str">
        <f>'10'!A398</f>
        <v>South Butler County SD</v>
      </c>
      <c r="B398" s="10" t="str">
        <f>'10'!B398</f>
        <v>Butler</v>
      </c>
      <c r="C398" s="90">
        <f>'10'!C398</f>
        <v>361</v>
      </c>
      <c r="D398" s="90">
        <f>'10'!D398</f>
        <v>289</v>
      </c>
      <c r="E398" s="90">
        <f>'10'!E398</f>
        <v>650</v>
      </c>
      <c r="F398" s="11">
        <f>'5'!I398</f>
        <v>7</v>
      </c>
      <c r="G398" s="11">
        <f>'8'!I398</f>
        <v>47</v>
      </c>
      <c r="H398" s="11">
        <f>'9'!O398</f>
        <v>88</v>
      </c>
      <c r="I398" s="11">
        <f t="shared" si="14"/>
        <v>142</v>
      </c>
      <c r="J398" s="42">
        <f t="shared" si="15"/>
        <v>0.39335180055401664</v>
      </c>
    </row>
    <row r="399" spans="1:10" x14ac:dyDescent="0.25">
      <c r="A399" s="9" t="str">
        <f>'10'!A399</f>
        <v>South Eastern SD</v>
      </c>
      <c r="B399" s="10" t="str">
        <f>'10'!B399</f>
        <v>York</v>
      </c>
      <c r="C399" s="90">
        <f>'10'!C399</f>
        <v>628</v>
      </c>
      <c r="D399" s="90">
        <f>'10'!D399</f>
        <v>459</v>
      </c>
      <c r="E399" s="90">
        <f>'10'!E399</f>
        <v>1087</v>
      </c>
      <c r="F399" s="11">
        <f>'5'!I399</f>
        <v>0</v>
      </c>
      <c r="G399" s="11">
        <f>'8'!I399</f>
        <v>39</v>
      </c>
      <c r="H399" s="11">
        <f>'9'!O399</f>
        <v>37</v>
      </c>
      <c r="I399" s="11">
        <f t="shared" si="14"/>
        <v>76</v>
      </c>
      <c r="J399" s="42">
        <f t="shared" si="15"/>
        <v>0.12101910828025478</v>
      </c>
    </row>
    <row r="400" spans="1:10" x14ac:dyDescent="0.25">
      <c r="A400" s="9" t="str">
        <f>'10'!A400</f>
        <v>South Fayette Township SD</v>
      </c>
      <c r="B400" s="10" t="str">
        <f>'10'!B400</f>
        <v>Allegheny</v>
      </c>
      <c r="C400" s="90">
        <f>'10'!C400</f>
        <v>438</v>
      </c>
      <c r="D400" s="90">
        <f>'10'!D400</f>
        <v>549</v>
      </c>
      <c r="E400" s="90">
        <f>'10'!E400</f>
        <v>987</v>
      </c>
      <c r="F400" s="11">
        <f>'5'!I400</f>
        <v>0</v>
      </c>
      <c r="G400" s="11">
        <f>'8'!I400</f>
        <v>82</v>
      </c>
      <c r="H400" s="11">
        <f>'9'!O400</f>
        <v>48</v>
      </c>
      <c r="I400" s="11">
        <f t="shared" si="14"/>
        <v>130</v>
      </c>
      <c r="J400" s="42">
        <f t="shared" si="15"/>
        <v>0.29680365296803651</v>
      </c>
    </row>
    <row r="401" spans="1:10" x14ac:dyDescent="0.25">
      <c r="A401" s="9" t="str">
        <f>'10'!A401</f>
        <v>South Middleton SD</v>
      </c>
      <c r="B401" s="10" t="str">
        <f>'10'!B401</f>
        <v>Cumberland</v>
      </c>
      <c r="C401" s="90">
        <f>'10'!C401</f>
        <v>447</v>
      </c>
      <c r="D401" s="90">
        <f>'10'!D401</f>
        <v>308</v>
      </c>
      <c r="E401" s="90">
        <f>'10'!E401</f>
        <v>755</v>
      </c>
      <c r="F401" s="11">
        <f>'5'!I401</f>
        <v>0</v>
      </c>
      <c r="G401" s="11">
        <f>'8'!I401</f>
        <v>31</v>
      </c>
      <c r="H401" s="11">
        <f>'9'!O401</f>
        <v>74</v>
      </c>
      <c r="I401" s="11">
        <f t="shared" si="14"/>
        <v>105</v>
      </c>
      <c r="J401" s="42">
        <f t="shared" si="15"/>
        <v>0.2348993288590604</v>
      </c>
    </row>
    <row r="402" spans="1:10" x14ac:dyDescent="0.25">
      <c r="A402" s="9" t="str">
        <f>'10'!A402</f>
        <v>South Park SD</v>
      </c>
      <c r="B402" s="10" t="str">
        <f>'10'!B402</f>
        <v>Allegheny</v>
      </c>
      <c r="C402" s="90">
        <f>'10'!C402</f>
        <v>399</v>
      </c>
      <c r="D402" s="90">
        <f>'10'!D402</f>
        <v>174</v>
      </c>
      <c r="E402" s="90">
        <f>'10'!E402</f>
        <v>573</v>
      </c>
      <c r="F402" s="11">
        <f>'5'!I402</f>
        <v>0</v>
      </c>
      <c r="G402" s="11">
        <f>'8'!I402</f>
        <v>83</v>
      </c>
      <c r="H402" s="11">
        <f>'9'!O402</f>
        <v>48</v>
      </c>
      <c r="I402" s="11">
        <f t="shared" si="14"/>
        <v>131</v>
      </c>
      <c r="J402" s="42">
        <f t="shared" si="15"/>
        <v>0.32832080200501251</v>
      </c>
    </row>
    <row r="403" spans="1:10" x14ac:dyDescent="0.25">
      <c r="A403" s="9" t="str">
        <f>'10'!A403</f>
        <v>South Side Area SD</v>
      </c>
      <c r="B403" s="10" t="str">
        <f>'10'!B403</f>
        <v>Beaver</v>
      </c>
      <c r="C403" s="90">
        <f>'10'!C403</f>
        <v>163</v>
      </c>
      <c r="D403" s="90">
        <f>'10'!D403</f>
        <v>153</v>
      </c>
      <c r="E403" s="90">
        <f>'10'!E403</f>
        <v>316</v>
      </c>
      <c r="F403" s="11">
        <f>'5'!I403</f>
        <v>0</v>
      </c>
      <c r="G403" s="11">
        <f>'8'!I403</f>
        <v>22</v>
      </c>
      <c r="H403" s="11">
        <f>'9'!O403</f>
        <v>0</v>
      </c>
      <c r="I403" s="11">
        <f t="shared" si="14"/>
        <v>22</v>
      </c>
      <c r="J403" s="42">
        <f t="shared" si="15"/>
        <v>0.13496932515337423</v>
      </c>
    </row>
    <row r="404" spans="1:10" x14ac:dyDescent="0.25">
      <c r="A404" s="9" t="str">
        <f>'10'!A404</f>
        <v>South Western SD</v>
      </c>
      <c r="B404" s="10" t="str">
        <f>'10'!B404</f>
        <v>York</v>
      </c>
      <c r="C404" s="90">
        <f>'10'!C404</f>
        <v>991</v>
      </c>
      <c r="D404" s="90">
        <f>'10'!D404</f>
        <v>656</v>
      </c>
      <c r="E404" s="90">
        <f>'10'!E404</f>
        <v>1647</v>
      </c>
      <c r="F404" s="11">
        <f>'5'!I404</f>
        <v>0</v>
      </c>
      <c r="G404" s="11">
        <f>'8'!I404</f>
        <v>75</v>
      </c>
      <c r="H404" s="11">
        <f>'9'!O404</f>
        <v>49</v>
      </c>
      <c r="I404" s="11">
        <f t="shared" si="14"/>
        <v>124</v>
      </c>
      <c r="J404" s="42">
        <f t="shared" si="15"/>
        <v>0.12512613521695257</v>
      </c>
    </row>
    <row r="405" spans="1:10" x14ac:dyDescent="0.25">
      <c r="A405" s="9" t="str">
        <f>'10'!A405</f>
        <v>South Williamsport Area SD</v>
      </c>
      <c r="B405" s="10" t="str">
        <f>'10'!B405</f>
        <v>Lycoming</v>
      </c>
      <c r="C405" s="90">
        <f>'10'!C405</f>
        <v>360</v>
      </c>
      <c r="D405" s="90">
        <f>'10'!D405</f>
        <v>198</v>
      </c>
      <c r="E405" s="90">
        <f>'10'!E405</f>
        <v>558</v>
      </c>
      <c r="F405" s="11">
        <f>'5'!I405</f>
        <v>0</v>
      </c>
      <c r="G405" s="11">
        <f>'8'!I405</f>
        <v>26</v>
      </c>
      <c r="H405" s="11">
        <f>'9'!O405</f>
        <v>42</v>
      </c>
      <c r="I405" s="11">
        <f t="shared" si="14"/>
        <v>68</v>
      </c>
      <c r="J405" s="42">
        <f t="shared" si="15"/>
        <v>0.18888888888888888</v>
      </c>
    </row>
    <row r="406" spans="1:10" x14ac:dyDescent="0.25">
      <c r="A406" s="9" t="str">
        <f>'10'!A406</f>
        <v>Southeast Delco SD</v>
      </c>
      <c r="B406" s="10" t="str">
        <f>'10'!B406</f>
        <v>Delaware</v>
      </c>
      <c r="C406" s="90">
        <f>'10'!C406</f>
        <v>1374</v>
      </c>
      <c r="D406" s="90">
        <f>'10'!D406</f>
        <v>1098</v>
      </c>
      <c r="E406" s="90">
        <f>'10'!E406</f>
        <v>2472</v>
      </c>
      <c r="F406" s="11">
        <f>'5'!I406</f>
        <v>0</v>
      </c>
      <c r="G406" s="11">
        <f>'8'!I406</f>
        <v>99</v>
      </c>
      <c r="H406" s="11">
        <f>'9'!O406</f>
        <v>191</v>
      </c>
      <c r="I406" s="11">
        <f t="shared" si="14"/>
        <v>290</v>
      </c>
      <c r="J406" s="42">
        <f t="shared" si="15"/>
        <v>0.21106259097525473</v>
      </c>
    </row>
    <row r="407" spans="1:10" x14ac:dyDescent="0.25">
      <c r="A407" s="9" t="str">
        <f>'10'!A407</f>
        <v>Southeastern Greene SD</v>
      </c>
      <c r="B407" s="10" t="str">
        <f>'10'!B407</f>
        <v>Greene</v>
      </c>
      <c r="C407" s="90">
        <f>'10'!C407</f>
        <v>125</v>
      </c>
      <c r="D407" s="90">
        <f>'10'!D407</f>
        <v>102</v>
      </c>
      <c r="E407" s="90">
        <f>'10'!E407</f>
        <v>227</v>
      </c>
      <c r="F407" s="11">
        <f>'5'!I407</f>
        <v>0</v>
      </c>
      <c r="G407" s="11">
        <f>'8'!I407</f>
        <v>15</v>
      </c>
      <c r="H407" s="11">
        <f>'9'!O407</f>
        <v>1</v>
      </c>
      <c r="I407" s="11">
        <f t="shared" si="14"/>
        <v>16</v>
      </c>
      <c r="J407" s="42">
        <f t="shared" si="15"/>
        <v>0.128</v>
      </c>
    </row>
    <row r="408" spans="1:10" x14ac:dyDescent="0.25">
      <c r="A408" s="9" t="str">
        <f>'10'!A408</f>
        <v>Southern Columbia Area SD</v>
      </c>
      <c r="B408" s="10" t="str">
        <f>'10'!B408</f>
        <v>Columbia</v>
      </c>
      <c r="C408" s="90">
        <f>'10'!C408</f>
        <v>227</v>
      </c>
      <c r="D408" s="90">
        <f>'10'!D408</f>
        <v>162</v>
      </c>
      <c r="E408" s="90">
        <f>'10'!E408</f>
        <v>389</v>
      </c>
      <c r="F408" s="11">
        <f>'5'!I408</f>
        <v>0</v>
      </c>
      <c r="G408" s="11">
        <f>'8'!I408</f>
        <v>16</v>
      </c>
      <c r="H408" s="11">
        <f>'9'!O408</f>
        <v>1</v>
      </c>
      <c r="I408" s="11">
        <f t="shared" si="14"/>
        <v>17</v>
      </c>
      <c r="J408" s="42">
        <f t="shared" si="15"/>
        <v>7.4889867841409691E-2</v>
      </c>
    </row>
    <row r="409" spans="1:10" x14ac:dyDescent="0.25">
      <c r="A409" s="9" t="str">
        <f>'10'!A409</f>
        <v>Southern Fulton SD</v>
      </c>
      <c r="B409" s="10" t="str">
        <f>'10'!B409</f>
        <v>Fulton</v>
      </c>
      <c r="C409" s="90">
        <f>'10'!C409</f>
        <v>127</v>
      </c>
      <c r="D409" s="90">
        <f>'10'!D409</f>
        <v>90</v>
      </c>
      <c r="E409" s="90">
        <f>'10'!E409</f>
        <v>217</v>
      </c>
      <c r="F409" s="11">
        <f>'5'!I409</f>
        <v>11</v>
      </c>
      <c r="G409" s="11">
        <f>'8'!I409</f>
        <v>9</v>
      </c>
      <c r="H409" s="11">
        <f>'9'!O409</f>
        <v>0</v>
      </c>
      <c r="I409" s="11">
        <f t="shared" si="14"/>
        <v>20</v>
      </c>
      <c r="J409" s="42">
        <f t="shared" si="15"/>
        <v>0.15748031496062992</v>
      </c>
    </row>
    <row r="410" spans="1:10" x14ac:dyDescent="0.25">
      <c r="A410" s="9" t="str">
        <f>'10'!A410</f>
        <v>Southern Huntingdon County SD</v>
      </c>
      <c r="B410" s="10" t="str">
        <f>'10'!B410</f>
        <v>Huntingdon</v>
      </c>
      <c r="C410" s="90">
        <f>'10'!C410</f>
        <v>257</v>
      </c>
      <c r="D410" s="90">
        <f>'10'!D410</f>
        <v>210</v>
      </c>
      <c r="E410" s="90">
        <f>'10'!E410</f>
        <v>467</v>
      </c>
      <c r="F410" s="11">
        <f>'5'!I410</f>
        <v>17</v>
      </c>
      <c r="G410" s="11">
        <f>'8'!I410</f>
        <v>13</v>
      </c>
      <c r="H410" s="11">
        <f>'9'!O410</f>
        <v>12</v>
      </c>
      <c r="I410" s="11">
        <f t="shared" si="14"/>
        <v>42</v>
      </c>
      <c r="J410" s="42">
        <f t="shared" si="15"/>
        <v>0.16342412451361868</v>
      </c>
    </row>
    <row r="411" spans="1:10" x14ac:dyDescent="0.25">
      <c r="A411" s="9" t="str">
        <f>'10'!A411</f>
        <v>Southern Lehigh SD</v>
      </c>
      <c r="B411" s="10" t="str">
        <f>'10'!B411</f>
        <v>Lehigh</v>
      </c>
      <c r="C411" s="90">
        <f>'10'!C411</f>
        <v>389</v>
      </c>
      <c r="D411" s="90">
        <f>'10'!D411</f>
        <v>565</v>
      </c>
      <c r="E411" s="90">
        <f>'10'!E411</f>
        <v>954</v>
      </c>
      <c r="F411" s="11">
        <f>'5'!I411</f>
        <v>0</v>
      </c>
      <c r="G411" s="11">
        <f>'8'!I411</f>
        <v>89</v>
      </c>
      <c r="H411" s="11">
        <f>'9'!O411</f>
        <v>24</v>
      </c>
      <c r="I411" s="11">
        <f t="shared" si="14"/>
        <v>113</v>
      </c>
      <c r="J411" s="42">
        <f t="shared" si="15"/>
        <v>0.29048843187660667</v>
      </c>
    </row>
    <row r="412" spans="1:10" x14ac:dyDescent="0.25">
      <c r="A412" s="9" t="str">
        <f>'10'!A412</f>
        <v>Southern Tioga SD</v>
      </c>
      <c r="B412" s="10" t="str">
        <f>'10'!B412</f>
        <v>Tioga</v>
      </c>
      <c r="C412" s="90">
        <f>'10'!C412</f>
        <v>490</v>
      </c>
      <c r="D412" s="90">
        <f>'10'!D412</f>
        <v>352</v>
      </c>
      <c r="E412" s="90">
        <f>'10'!E412</f>
        <v>842</v>
      </c>
      <c r="F412" s="11">
        <f>'5'!I412</f>
        <v>7</v>
      </c>
      <c r="G412" s="11">
        <f>'8'!I412</f>
        <v>43</v>
      </c>
      <c r="H412" s="11">
        <f>'9'!O412</f>
        <v>135</v>
      </c>
      <c r="I412" s="11">
        <f t="shared" si="14"/>
        <v>185</v>
      </c>
      <c r="J412" s="42">
        <f t="shared" si="15"/>
        <v>0.37755102040816324</v>
      </c>
    </row>
    <row r="413" spans="1:10" x14ac:dyDescent="0.25">
      <c r="A413" s="9" t="str">
        <f>'10'!A413</f>
        <v>Southern York County SD</v>
      </c>
      <c r="B413" s="10" t="str">
        <f>'10'!B413</f>
        <v>York</v>
      </c>
      <c r="C413" s="90">
        <f>'10'!C413</f>
        <v>594</v>
      </c>
      <c r="D413" s="90">
        <f>'10'!D413</f>
        <v>511</v>
      </c>
      <c r="E413" s="90">
        <f>'10'!E413</f>
        <v>1105</v>
      </c>
      <c r="F413" s="11">
        <f>'5'!I413</f>
        <v>1</v>
      </c>
      <c r="G413" s="11">
        <f>'8'!I413</f>
        <v>53</v>
      </c>
      <c r="H413" s="11">
        <f>'9'!O413</f>
        <v>86</v>
      </c>
      <c r="I413" s="11">
        <f t="shared" si="14"/>
        <v>140</v>
      </c>
      <c r="J413" s="42">
        <f t="shared" si="15"/>
        <v>0.2356902356902357</v>
      </c>
    </row>
    <row r="414" spans="1:10" x14ac:dyDescent="0.25">
      <c r="A414" s="9" t="str">
        <f>'10'!A414</f>
        <v>Southmoreland SD</v>
      </c>
      <c r="B414" s="10" t="str">
        <f>'10'!B414</f>
        <v>Westmoreland</v>
      </c>
      <c r="C414" s="90">
        <f>'10'!C414</f>
        <v>360</v>
      </c>
      <c r="D414" s="90">
        <f>'10'!D414</f>
        <v>227</v>
      </c>
      <c r="E414" s="90">
        <f>'10'!E414</f>
        <v>587</v>
      </c>
      <c r="F414" s="11">
        <f>'5'!I414</f>
        <v>30</v>
      </c>
      <c r="G414" s="11">
        <f>'8'!I414</f>
        <v>42</v>
      </c>
      <c r="H414" s="11">
        <f>'9'!O414</f>
        <v>29</v>
      </c>
      <c r="I414" s="11">
        <f t="shared" si="14"/>
        <v>101</v>
      </c>
      <c r="J414" s="42">
        <f t="shared" si="15"/>
        <v>0.28055555555555556</v>
      </c>
    </row>
    <row r="415" spans="1:10" x14ac:dyDescent="0.25">
      <c r="A415" s="9" t="str">
        <f>'10'!A415</f>
        <v>Spring Cove SD</v>
      </c>
      <c r="B415" s="10" t="str">
        <f>'10'!B415</f>
        <v>Blair</v>
      </c>
      <c r="C415" s="90">
        <f>'10'!C415</f>
        <v>531</v>
      </c>
      <c r="D415" s="90">
        <f>'10'!D415</f>
        <v>456</v>
      </c>
      <c r="E415" s="90">
        <f>'10'!E415</f>
        <v>987</v>
      </c>
      <c r="F415" s="11">
        <f>'5'!I415</f>
        <v>0</v>
      </c>
      <c r="G415" s="11">
        <f>'8'!I415</f>
        <v>43</v>
      </c>
      <c r="H415" s="11">
        <f>'9'!O415</f>
        <v>42</v>
      </c>
      <c r="I415" s="11">
        <f t="shared" si="14"/>
        <v>85</v>
      </c>
      <c r="J415" s="42">
        <f t="shared" si="15"/>
        <v>0.160075329566855</v>
      </c>
    </row>
    <row r="416" spans="1:10" x14ac:dyDescent="0.25">
      <c r="A416" s="9" t="str">
        <f>'10'!A416</f>
        <v>Spring Grove Area SD</v>
      </c>
      <c r="B416" s="10" t="str">
        <f>'10'!B416</f>
        <v>York</v>
      </c>
      <c r="C416" s="90">
        <f>'10'!C416</f>
        <v>944</v>
      </c>
      <c r="D416" s="90">
        <f>'10'!D416</f>
        <v>475</v>
      </c>
      <c r="E416" s="90">
        <f>'10'!E416</f>
        <v>1419</v>
      </c>
      <c r="F416" s="11">
        <f>'5'!I416</f>
        <v>0</v>
      </c>
      <c r="G416" s="11">
        <f>'8'!I416</f>
        <v>70</v>
      </c>
      <c r="H416" s="11">
        <f>'9'!O416</f>
        <v>74</v>
      </c>
      <c r="I416" s="11">
        <f t="shared" si="14"/>
        <v>144</v>
      </c>
      <c r="J416" s="42">
        <f t="shared" si="15"/>
        <v>0.15254237288135594</v>
      </c>
    </row>
    <row r="417" spans="1:10" x14ac:dyDescent="0.25">
      <c r="A417" s="9" t="str">
        <f>'10'!A417</f>
        <v>Springfield SD</v>
      </c>
      <c r="B417" s="10" t="str">
        <f>'10'!B417</f>
        <v>Delaware</v>
      </c>
      <c r="C417" s="90">
        <f>'10'!C417</f>
        <v>881</v>
      </c>
      <c r="D417" s="90">
        <f>'10'!D417</f>
        <v>570</v>
      </c>
      <c r="E417" s="90">
        <f>'10'!E417</f>
        <v>1451</v>
      </c>
      <c r="F417" s="11">
        <f>'5'!I417</f>
        <v>0</v>
      </c>
      <c r="G417" s="11">
        <f>'8'!I417</f>
        <v>101</v>
      </c>
      <c r="H417" s="11">
        <f>'9'!O417</f>
        <v>59</v>
      </c>
      <c r="I417" s="11">
        <f t="shared" si="14"/>
        <v>160</v>
      </c>
      <c r="J417" s="42">
        <f t="shared" si="15"/>
        <v>0.18161180476730987</v>
      </c>
    </row>
    <row r="418" spans="1:10" x14ac:dyDescent="0.25">
      <c r="A418" s="9" t="str">
        <f>'10'!A418</f>
        <v>Springfield Township SD</v>
      </c>
      <c r="B418" s="10" t="str">
        <f>'10'!B418</f>
        <v>Montgomery</v>
      </c>
      <c r="C418" s="90">
        <f>'10'!C418</f>
        <v>721</v>
      </c>
      <c r="D418" s="90">
        <f>'10'!D418</f>
        <v>488</v>
      </c>
      <c r="E418" s="90">
        <f>'10'!E418</f>
        <v>1209</v>
      </c>
      <c r="F418" s="11">
        <f>'5'!I418</f>
        <v>0</v>
      </c>
      <c r="G418" s="11">
        <f>'8'!I418</f>
        <v>76</v>
      </c>
      <c r="H418" s="11">
        <f>'9'!O418</f>
        <v>27</v>
      </c>
      <c r="I418" s="11">
        <f t="shared" si="14"/>
        <v>103</v>
      </c>
      <c r="J418" s="42">
        <f t="shared" si="15"/>
        <v>0.14285714285714285</v>
      </c>
    </row>
    <row r="419" spans="1:10" x14ac:dyDescent="0.25">
      <c r="A419" s="9" t="str">
        <f>'10'!A419</f>
        <v>Spring-Ford Area SD</v>
      </c>
      <c r="B419" s="10" t="str">
        <f>'10'!B419</f>
        <v>Montgomery</v>
      </c>
      <c r="C419" s="90">
        <f>'10'!C419</f>
        <v>1749</v>
      </c>
      <c r="D419" s="90">
        <f>'10'!D419</f>
        <v>1356</v>
      </c>
      <c r="E419" s="90">
        <f>'10'!E419</f>
        <v>3105</v>
      </c>
      <c r="F419" s="11">
        <f>'5'!I419</f>
        <v>0</v>
      </c>
      <c r="G419" s="11">
        <f>'8'!I419</f>
        <v>159</v>
      </c>
      <c r="H419" s="11">
        <f>'9'!O419</f>
        <v>232</v>
      </c>
      <c r="I419" s="11">
        <f t="shared" si="14"/>
        <v>391</v>
      </c>
      <c r="J419" s="42">
        <f t="shared" si="15"/>
        <v>0.22355631789594055</v>
      </c>
    </row>
    <row r="420" spans="1:10" x14ac:dyDescent="0.25">
      <c r="A420" s="9" t="str">
        <f>'10'!A420</f>
        <v>St. Marys Area SD</v>
      </c>
      <c r="B420" s="10" t="str">
        <f>'10'!B420</f>
        <v>Elk</v>
      </c>
      <c r="C420" s="90">
        <f>'10'!C420</f>
        <v>420</v>
      </c>
      <c r="D420" s="90">
        <f>'10'!D420</f>
        <v>533</v>
      </c>
      <c r="E420" s="90">
        <f>'10'!E420</f>
        <v>953</v>
      </c>
      <c r="F420" s="11">
        <f>'5'!I420</f>
        <v>0</v>
      </c>
      <c r="G420" s="11">
        <f>'8'!I420</f>
        <v>44</v>
      </c>
      <c r="H420" s="11">
        <f>'9'!O420</f>
        <v>39</v>
      </c>
      <c r="I420" s="11">
        <f t="shared" si="14"/>
        <v>83</v>
      </c>
      <c r="J420" s="42">
        <f t="shared" si="15"/>
        <v>0.19761904761904761</v>
      </c>
    </row>
    <row r="421" spans="1:10" x14ac:dyDescent="0.25">
      <c r="A421" s="9" t="str">
        <f>'10'!A421</f>
        <v>State College Area SD</v>
      </c>
      <c r="B421" s="10" t="str">
        <f>'10'!B421</f>
        <v>Centre</v>
      </c>
      <c r="C421" s="90">
        <f>'10'!C421</f>
        <v>1900</v>
      </c>
      <c r="D421" s="90">
        <f>'10'!D421</f>
        <v>1187</v>
      </c>
      <c r="E421" s="90">
        <f>'10'!E421</f>
        <v>3087</v>
      </c>
      <c r="F421" s="11">
        <f>'5'!I421</f>
        <v>16</v>
      </c>
      <c r="G421" s="11">
        <f>'8'!I421</f>
        <v>176</v>
      </c>
      <c r="H421" s="11">
        <f>'9'!O421</f>
        <v>250</v>
      </c>
      <c r="I421" s="11">
        <f t="shared" si="14"/>
        <v>442</v>
      </c>
      <c r="J421" s="42">
        <f t="shared" si="15"/>
        <v>0.23263157894736841</v>
      </c>
    </row>
    <row r="422" spans="1:10" x14ac:dyDescent="0.25">
      <c r="A422" s="9" t="str">
        <f>'10'!A422</f>
        <v>Steel Valley SD</v>
      </c>
      <c r="B422" s="10" t="str">
        <f>'10'!B422</f>
        <v>Allegheny</v>
      </c>
      <c r="C422" s="90">
        <f>'10'!C422</f>
        <v>494</v>
      </c>
      <c r="D422" s="90">
        <f>'10'!D422</f>
        <v>277</v>
      </c>
      <c r="E422" s="90">
        <f>'10'!E422</f>
        <v>771</v>
      </c>
      <c r="F422" s="11">
        <f>'5'!I422</f>
        <v>9</v>
      </c>
      <c r="G422" s="11">
        <f>'8'!I422</f>
        <v>59</v>
      </c>
      <c r="H422" s="11">
        <f>'9'!O422</f>
        <v>110</v>
      </c>
      <c r="I422" s="11">
        <f t="shared" si="14"/>
        <v>178</v>
      </c>
      <c r="J422" s="42">
        <f t="shared" si="15"/>
        <v>0.36032388663967613</v>
      </c>
    </row>
    <row r="423" spans="1:10" x14ac:dyDescent="0.25">
      <c r="A423" s="9" t="str">
        <f>'10'!A423</f>
        <v>Steelton-Highspire SD</v>
      </c>
      <c r="B423" s="10" t="str">
        <f>'10'!B423</f>
        <v>Dauphin</v>
      </c>
      <c r="C423" s="90">
        <f>'10'!C423</f>
        <v>293</v>
      </c>
      <c r="D423" s="90">
        <f>'10'!D423</f>
        <v>377</v>
      </c>
      <c r="E423" s="90">
        <f>'10'!E423</f>
        <v>670</v>
      </c>
      <c r="F423" s="11">
        <f>'5'!I423</f>
        <v>0</v>
      </c>
      <c r="G423" s="11">
        <f>'8'!I423</f>
        <v>46</v>
      </c>
      <c r="H423" s="11">
        <f>'9'!O423</f>
        <v>55</v>
      </c>
      <c r="I423" s="11">
        <f t="shared" si="14"/>
        <v>101</v>
      </c>
      <c r="J423" s="42">
        <f t="shared" si="15"/>
        <v>0.34470989761092152</v>
      </c>
    </row>
    <row r="424" spans="1:10" x14ac:dyDescent="0.25">
      <c r="A424" s="9" t="str">
        <f>'10'!A424</f>
        <v>Sto-Rox SD</v>
      </c>
      <c r="B424" s="10" t="str">
        <f>'10'!B424</f>
        <v>Allegheny</v>
      </c>
      <c r="C424" s="90">
        <f>'10'!C424</f>
        <v>486</v>
      </c>
      <c r="D424" s="90">
        <f>'10'!D424</f>
        <v>391</v>
      </c>
      <c r="E424" s="90">
        <f>'10'!E424</f>
        <v>877</v>
      </c>
      <c r="F424" s="11">
        <f>'5'!I424</f>
        <v>55</v>
      </c>
      <c r="G424" s="11">
        <f>'8'!I424</f>
        <v>49</v>
      </c>
      <c r="H424" s="11">
        <f>'9'!O424</f>
        <v>92</v>
      </c>
      <c r="I424" s="11">
        <f t="shared" si="14"/>
        <v>196</v>
      </c>
      <c r="J424" s="42">
        <f t="shared" si="15"/>
        <v>0.40329218106995884</v>
      </c>
    </row>
    <row r="425" spans="1:10" x14ac:dyDescent="0.25">
      <c r="A425" s="9" t="str">
        <f>'10'!A425</f>
        <v>Stroudsburg Area SD</v>
      </c>
      <c r="B425" s="10" t="str">
        <f>'10'!B425</f>
        <v>Monroe</v>
      </c>
      <c r="C425" s="90">
        <f>'10'!C425</f>
        <v>884</v>
      </c>
      <c r="D425" s="90">
        <f>'10'!D425</f>
        <v>725</v>
      </c>
      <c r="E425" s="90">
        <f>'10'!E425</f>
        <v>1609</v>
      </c>
      <c r="F425" s="11">
        <f>'5'!I425</f>
        <v>0</v>
      </c>
      <c r="G425" s="11">
        <f>'8'!I425</f>
        <v>58</v>
      </c>
      <c r="H425" s="11">
        <f>'9'!O425</f>
        <v>86</v>
      </c>
      <c r="I425" s="11">
        <f t="shared" si="14"/>
        <v>144</v>
      </c>
      <c r="J425" s="42">
        <f t="shared" si="15"/>
        <v>0.16289592760180996</v>
      </c>
    </row>
    <row r="426" spans="1:10" x14ac:dyDescent="0.25">
      <c r="A426" s="9" t="str">
        <f>'10'!A426</f>
        <v>Sullivan County SD</v>
      </c>
      <c r="B426" s="10" t="str">
        <f>'10'!B426</f>
        <v>Sullivan</v>
      </c>
      <c r="C426" s="90">
        <f>'10'!C426</f>
        <v>97</v>
      </c>
      <c r="D426" s="90">
        <f>'10'!D426</f>
        <v>107</v>
      </c>
      <c r="E426" s="90">
        <f>'10'!E426</f>
        <v>204</v>
      </c>
      <c r="F426" s="11">
        <f>'5'!I426</f>
        <v>0</v>
      </c>
      <c r="G426" s="11">
        <f>'8'!I426</f>
        <v>13</v>
      </c>
      <c r="H426" s="11">
        <f>'9'!O426</f>
        <v>11</v>
      </c>
      <c r="I426" s="11">
        <f t="shared" si="14"/>
        <v>24</v>
      </c>
      <c r="J426" s="42">
        <f t="shared" si="15"/>
        <v>0.24742268041237114</v>
      </c>
    </row>
    <row r="427" spans="1:10" x14ac:dyDescent="0.25">
      <c r="A427" s="9" t="str">
        <f>'10'!A427</f>
        <v>Susquehanna Community SD</v>
      </c>
      <c r="B427" s="10" t="str">
        <f>'10'!B427</f>
        <v>Susquehanna</v>
      </c>
      <c r="C427" s="90">
        <f>'10'!C427</f>
        <v>187</v>
      </c>
      <c r="D427" s="90">
        <f>'10'!D427</f>
        <v>127</v>
      </c>
      <c r="E427" s="90">
        <f>'10'!E427</f>
        <v>314</v>
      </c>
      <c r="F427" s="11">
        <f>'5'!I427</f>
        <v>8</v>
      </c>
      <c r="G427" s="11">
        <f>'8'!I427</f>
        <v>13</v>
      </c>
      <c r="H427" s="11">
        <f>'9'!O427</f>
        <v>17</v>
      </c>
      <c r="I427" s="11">
        <f t="shared" si="14"/>
        <v>38</v>
      </c>
      <c r="J427" s="42">
        <f t="shared" si="15"/>
        <v>0.20320855614973263</v>
      </c>
    </row>
    <row r="428" spans="1:10" x14ac:dyDescent="0.25">
      <c r="A428" s="9" t="str">
        <f>'10'!A428</f>
        <v>Susquehanna Township SD</v>
      </c>
      <c r="B428" s="10" t="str">
        <f>'10'!B428</f>
        <v>Dauphin</v>
      </c>
      <c r="C428" s="90">
        <f>'10'!C428</f>
        <v>752</v>
      </c>
      <c r="D428" s="90">
        <f>'10'!D428</f>
        <v>580</v>
      </c>
      <c r="E428" s="90">
        <f>'10'!E428</f>
        <v>1332</v>
      </c>
      <c r="F428" s="11">
        <f>'5'!I428</f>
        <v>0</v>
      </c>
      <c r="G428" s="11">
        <f>'8'!I428</f>
        <v>98</v>
      </c>
      <c r="H428" s="11">
        <f>'9'!O428</f>
        <v>126</v>
      </c>
      <c r="I428" s="11">
        <f t="shared" si="14"/>
        <v>224</v>
      </c>
      <c r="J428" s="42">
        <f t="shared" si="15"/>
        <v>0.2978723404255319</v>
      </c>
    </row>
    <row r="429" spans="1:10" x14ac:dyDescent="0.25">
      <c r="A429" s="9" t="str">
        <f>'10'!A429</f>
        <v>Susquenita SD</v>
      </c>
      <c r="B429" s="10" t="str">
        <f>'10'!B429</f>
        <v>Perry</v>
      </c>
      <c r="C429" s="90">
        <f>'10'!C429</f>
        <v>393</v>
      </c>
      <c r="D429" s="90">
        <f>'10'!D429</f>
        <v>330</v>
      </c>
      <c r="E429" s="90">
        <f>'10'!E429</f>
        <v>723</v>
      </c>
      <c r="F429" s="11">
        <f>'5'!I429</f>
        <v>0</v>
      </c>
      <c r="G429" s="11">
        <f>'8'!I429</f>
        <v>40</v>
      </c>
      <c r="H429" s="11">
        <f>'9'!O429</f>
        <v>42</v>
      </c>
      <c r="I429" s="11">
        <f t="shared" si="14"/>
        <v>82</v>
      </c>
      <c r="J429" s="42">
        <f t="shared" si="15"/>
        <v>0.20865139949109415</v>
      </c>
    </row>
    <row r="430" spans="1:10" x14ac:dyDescent="0.25">
      <c r="A430" s="9" t="str">
        <f>'10'!A430</f>
        <v>Tamaqua Area SD</v>
      </c>
      <c r="B430" s="10" t="str">
        <f>'10'!B430</f>
        <v>Schuylkill</v>
      </c>
      <c r="C430" s="90">
        <f>'10'!C430</f>
        <v>583</v>
      </c>
      <c r="D430" s="90">
        <f>'10'!D430</f>
        <v>396</v>
      </c>
      <c r="E430" s="90">
        <f>'10'!E430</f>
        <v>979</v>
      </c>
      <c r="F430" s="11">
        <f>'5'!I430</f>
        <v>0</v>
      </c>
      <c r="G430" s="11">
        <f>'8'!I430</f>
        <v>41</v>
      </c>
      <c r="H430" s="11">
        <f>'9'!O430</f>
        <v>31</v>
      </c>
      <c r="I430" s="11">
        <f t="shared" si="14"/>
        <v>72</v>
      </c>
      <c r="J430" s="42">
        <f t="shared" si="15"/>
        <v>0.1234991423670669</v>
      </c>
    </row>
    <row r="431" spans="1:10" x14ac:dyDescent="0.25">
      <c r="A431" s="9" t="str">
        <f>'10'!A431</f>
        <v>Titusville Area SD</v>
      </c>
      <c r="B431" s="10" t="str">
        <f>'10'!B431</f>
        <v>Venango</v>
      </c>
      <c r="C431" s="90">
        <f>'10'!C431</f>
        <v>593</v>
      </c>
      <c r="D431" s="90">
        <f>'10'!D431</f>
        <v>316</v>
      </c>
      <c r="E431" s="90">
        <f>'10'!E431</f>
        <v>909</v>
      </c>
      <c r="F431" s="11">
        <f>'5'!I431</f>
        <v>4</v>
      </c>
      <c r="G431" s="11">
        <f>'8'!I431</f>
        <v>47</v>
      </c>
      <c r="H431" s="11">
        <f>'9'!O431</f>
        <v>61</v>
      </c>
      <c r="I431" s="11">
        <f t="shared" si="14"/>
        <v>112</v>
      </c>
      <c r="J431" s="42">
        <f t="shared" si="15"/>
        <v>0.18887015177065766</v>
      </c>
    </row>
    <row r="432" spans="1:10" x14ac:dyDescent="0.25">
      <c r="A432" s="9" t="str">
        <f>'10'!A432</f>
        <v>Towanda Area SD</v>
      </c>
      <c r="B432" s="10" t="str">
        <f>'10'!B432</f>
        <v>Bradford</v>
      </c>
      <c r="C432" s="90">
        <f>'10'!C432</f>
        <v>405</v>
      </c>
      <c r="D432" s="90">
        <f>'10'!D432</f>
        <v>294</v>
      </c>
      <c r="E432" s="90">
        <f>'10'!E432</f>
        <v>699</v>
      </c>
      <c r="F432" s="11">
        <f>'5'!I432</f>
        <v>6</v>
      </c>
      <c r="G432" s="11">
        <f>'8'!I432</f>
        <v>36</v>
      </c>
      <c r="H432" s="11">
        <f>'9'!O432</f>
        <v>41</v>
      </c>
      <c r="I432" s="11">
        <f t="shared" si="14"/>
        <v>83</v>
      </c>
      <c r="J432" s="42">
        <f t="shared" si="15"/>
        <v>0.20493827160493827</v>
      </c>
    </row>
    <row r="433" spans="1:10" x14ac:dyDescent="0.25">
      <c r="A433" s="9" t="str">
        <f>'10'!A433</f>
        <v>Tredyffrin-Easttown SD</v>
      </c>
      <c r="B433" s="10" t="str">
        <f>'10'!B433</f>
        <v>Chester</v>
      </c>
      <c r="C433" s="90">
        <f>'10'!C433</f>
        <v>1055</v>
      </c>
      <c r="D433" s="90">
        <f>'10'!D433</f>
        <v>624</v>
      </c>
      <c r="E433" s="90">
        <f>'10'!E433</f>
        <v>1679</v>
      </c>
      <c r="F433" s="11">
        <f>'5'!I433</f>
        <v>0</v>
      </c>
      <c r="G433" s="11">
        <f>'8'!I433</f>
        <v>59</v>
      </c>
      <c r="H433" s="11">
        <f>'9'!O433</f>
        <v>145</v>
      </c>
      <c r="I433" s="11">
        <f t="shared" si="14"/>
        <v>204</v>
      </c>
      <c r="J433" s="42">
        <f t="shared" si="15"/>
        <v>0.1933649289099526</v>
      </c>
    </row>
    <row r="434" spans="1:10" x14ac:dyDescent="0.25">
      <c r="A434" s="9" t="str">
        <f>'10'!A434</f>
        <v>Trinity Area SD</v>
      </c>
      <c r="B434" s="10" t="str">
        <f>'10'!B434</f>
        <v>Washington</v>
      </c>
      <c r="C434" s="90">
        <f>'10'!C434</f>
        <v>673</v>
      </c>
      <c r="D434" s="90">
        <f>'10'!D434</f>
        <v>630</v>
      </c>
      <c r="E434" s="90">
        <f>'10'!E434</f>
        <v>1303</v>
      </c>
      <c r="F434" s="11">
        <f>'5'!I434</f>
        <v>2</v>
      </c>
      <c r="G434" s="11">
        <f>'8'!I434</f>
        <v>104</v>
      </c>
      <c r="H434" s="11">
        <f>'9'!O434</f>
        <v>27</v>
      </c>
      <c r="I434" s="11">
        <f t="shared" si="14"/>
        <v>133</v>
      </c>
      <c r="J434" s="42">
        <f t="shared" si="15"/>
        <v>0.1976225854383358</v>
      </c>
    </row>
    <row r="435" spans="1:10" x14ac:dyDescent="0.25">
      <c r="A435" s="9" t="str">
        <f>'10'!A435</f>
        <v>Tri-Valley SD</v>
      </c>
      <c r="B435" s="10" t="str">
        <f>'10'!B435</f>
        <v>Schuylkill</v>
      </c>
      <c r="C435" s="90">
        <f>'10'!C435</f>
        <v>196</v>
      </c>
      <c r="D435" s="90">
        <f>'10'!D435</f>
        <v>128</v>
      </c>
      <c r="E435" s="90">
        <f>'10'!E435</f>
        <v>324</v>
      </c>
      <c r="F435" s="11">
        <f>'5'!I435</f>
        <v>0</v>
      </c>
      <c r="G435" s="11">
        <f>'8'!I435</f>
        <v>12</v>
      </c>
      <c r="H435" s="11">
        <f>'9'!O435</f>
        <v>28</v>
      </c>
      <c r="I435" s="11">
        <f t="shared" si="14"/>
        <v>40</v>
      </c>
      <c r="J435" s="42">
        <f t="shared" si="15"/>
        <v>0.20408163265306123</v>
      </c>
    </row>
    <row r="436" spans="1:10" x14ac:dyDescent="0.25">
      <c r="A436" s="9" t="str">
        <f>'10'!A436</f>
        <v>Troy Area SD</v>
      </c>
      <c r="B436" s="10" t="str">
        <f>'10'!B436</f>
        <v>Bradford</v>
      </c>
      <c r="C436" s="90">
        <f>'10'!C436</f>
        <v>384</v>
      </c>
      <c r="D436" s="90">
        <f>'10'!D436</f>
        <v>235</v>
      </c>
      <c r="E436" s="90">
        <f>'10'!E436</f>
        <v>619</v>
      </c>
      <c r="F436" s="11">
        <f>'5'!I436</f>
        <v>10</v>
      </c>
      <c r="G436" s="11">
        <f>'8'!I436</f>
        <v>34</v>
      </c>
      <c r="H436" s="11">
        <f>'9'!O436</f>
        <v>41</v>
      </c>
      <c r="I436" s="11">
        <f t="shared" si="14"/>
        <v>85</v>
      </c>
      <c r="J436" s="42">
        <f t="shared" si="15"/>
        <v>0.22135416666666666</v>
      </c>
    </row>
    <row r="437" spans="1:10" x14ac:dyDescent="0.25">
      <c r="A437" s="9" t="str">
        <f>'10'!A437</f>
        <v>Tulpehocken Area SD</v>
      </c>
      <c r="B437" s="10" t="str">
        <f>'10'!B437</f>
        <v>Berks</v>
      </c>
      <c r="C437" s="90">
        <f>'10'!C437</f>
        <v>511</v>
      </c>
      <c r="D437" s="90">
        <f>'10'!D437</f>
        <v>339</v>
      </c>
      <c r="E437" s="90">
        <f>'10'!E437</f>
        <v>850</v>
      </c>
      <c r="F437" s="11">
        <f>'5'!I437</f>
        <v>0</v>
      </c>
      <c r="G437" s="11">
        <f>'8'!I437</f>
        <v>34</v>
      </c>
      <c r="H437" s="11">
        <f>'9'!O437</f>
        <v>24</v>
      </c>
      <c r="I437" s="11">
        <f t="shared" si="14"/>
        <v>58</v>
      </c>
      <c r="J437" s="42">
        <f t="shared" si="15"/>
        <v>0.11350293542074363</v>
      </c>
    </row>
    <row r="438" spans="1:10" x14ac:dyDescent="0.25">
      <c r="A438" s="9" t="str">
        <f>'10'!A438</f>
        <v>Tunkhannock Area SD</v>
      </c>
      <c r="B438" s="10" t="str">
        <f>'10'!B438</f>
        <v>Wyoming</v>
      </c>
      <c r="C438" s="90">
        <f>'10'!C438</f>
        <v>616</v>
      </c>
      <c r="D438" s="90">
        <f>'10'!D438</f>
        <v>339</v>
      </c>
      <c r="E438" s="90">
        <f>'10'!E438</f>
        <v>955</v>
      </c>
      <c r="F438" s="11">
        <f>'5'!I438</f>
        <v>4</v>
      </c>
      <c r="G438" s="11">
        <f>'8'!I438</f>
        <v>13</v>
      </c>
      <c r="H438" s="11">
        <f>'9'!O438</f>
        <v>29</v>
      </c>
      <c r="I438" s="11">
        <f t="shared" si="14"/>
        <v>46</v>
      </c>
      <c r="J438" s="42">
        <f t="shared" si="15"/>
        <v>7.4675324675324672E-2</v>
      </c>
    </row>
    <row r="439" spans="1:10" x14ac:dyDescent="0.25">
      <c r="A439" s="9" t="str">
        <f>'10'!A439</f>
        <v>Turkeyfoot Valley Area SD</v>
      </c>
      <c r="B439" s="10" t="str">
        <f>'10'!B439</f>
        <v>Somerset</v>
      </c>
      <c r="C439" s="90">
        <f>'10'!C439</f>
        <v>97</v>
      </c>
      <c r="D439" s="90">
        <f>'10'!D439</f>
        <v>58</v>
      </c>
      <c r="E439" s="90">
        <f>'10'!E439</f>
        <v>155</v>
      </c>
      <c r="F439" s="11">
        <f>'5'!I439</f>
        <v>0</v>
      </c>
      <c r="G439" s="11">
        <f>'8'!I439</f>
        <v>10</v>
      </c>
      <c r="H439" s="11">
        <f>'9'!O439</f>
        <v>1</v>
      </c>
      <c r="I439" s="11">
        <f t="shared" si="14"/>
        <v>11</v>
      </c>
      <c r="J439" s="42">
        <f t="shared" si="15"/>
        <v>0.1134020618556701</v>
      </c>
    </row>
    <row r="440" spans="1:10" x14ac:dyDescent="0.25">
      <c r="A440" s="9" t="str">
        <f>'10'!A440</f>
        <v>Tuscarora SD</v>
      </c>
      <c r="B440" s="10" t="str">
        <f>'10'!B440</f>
        <v>Franklin</v>
      </c>
      <c r="C440" s="90">
        <f>'10'!C440</f>
        <v>552</v>
      </c>
      <c r="D440" s="90">
        <f>'10'!D440</f>
        <v>422</v>
      </c>
      <c r="E440" s="90">
        <f>'10'!E440</f>
        <v>974</v>
      </c>
      <c r="F440" s="11">
        <f>'5'!I440</f>
        <v>1</v>
      </c>
      <c r="G440" s="11">
        <f>'8'!I440</f>
        <v>43</v>
      </c>
      <c r="H440" s="11">
        <f>'9'!O440</f>
        <v>52</v>
      </c>
      <c r="I440" s="11">
        <f t="shared" si="14"/>
        <v>96</v>
      </c>
      <c r="J440" s="42">
        <f t="shared" si="15"/>
        <v>0.17391304347826086</v>
      </c>
    </row>
    <row r="441" spans="1:10" x14ac:dyDescent="0.25">
      <c r="A441" s="9" t="str">
        <f>'10'!A441</f>
        <v>Tussey Mountain SD</v>
      </c>
      <c r="B441" s="10" t="str">
        <f>'10'!B441</f>
        <v>Bedford</v>
      </c>
      <c r="C441" s="90">
        <f>'10'!C441</f>
        <v>223</v>
      </c>
      <c r="D441" s="90">
        <f>'10'!D441</f>
        <v>128</v>
      </c>
      <c r="E441" s="90">
        <f>'10'!E441</f>
        <v>351</v>
      </c>
      <c r="F441" s="11">
        <f>'5'!I441</f>
        <v>8</v>
      </c>
      <c r="G441" s="11">
        <f>'8'!I441</f>
        <v>11</v>
      </c>
      <c r="H441" s="11">
        <f>'9'!O441</f>
        <v>0</v>
      </c>
      <c r="I441" s="11">
        <f t="shared" si="14"/>
        <v>19</v>
      </c>
      <c r="J441" s="42">
        <f t="shared" si="15"/>
        <v>8.520179372197309E-2</v>
      </c>
    </row>
    <row r="442" spans="1:10" x14ac:dyDescent="0.25">
      <c r="A442" s="9" t="str">
        <f>'10'!A442</f>
        <v>Twin Valley SD</v>
      </c>
      <c r="B442" s="10" t="str">
        <f>'10'!B442</f>
        <v>Berks</v>
      </c>
      <c r="C442" s="90">
        <f>'10'!C442</f>
        <v>959</v>
      </c>
      <c r="D442" s="90">
        <f>'10'!D442</f>
        <v>633</v>
      </c>
      <c r="E442" s="90">
        <f>'10'!E442</f>
        <v>1592</v>
      </c>
      <c r="F442" s="11">
        <f>'5'!I442</f>
        <v>0</v>
      </c>
      <c r="G442" s="11">
        <f>'8'!I442</f>
        <v>46</v>
      </c>
      <c r="H442" s="11">
        <f>'9'!O442</f>
        <v>86</v>
      </c>
      <c r="I442" s="11">
        <f t="shared" si="14"/>
        <v>132</v>
      </c>
      <c r="J442" s="42">
        <f t="shared" si="15"/>
        <v>0.13764337851929093</v>
      </c>
    </row>
    <row r="443" spans="1:10" x14ac:dyDescent="0.25">
      <c r="A443" s="9" t="str">
        <f>'10'!A443</f>
        <v>Tyrone Area SD</v>
      </c>
      <c r="B443" s="10" t="str">
        <f>'10'!B443</f>
        <v>Blair</v>
      </c>
      <c r="C443" s="90">
        <f>'10'!C443</f>
        <v>504</v>
      </c>
      <c r="D443" s="90">
        <f>'10'!D443</f>
        <v>334</v>
      </c>
      <c r="E443" s="90">
        <f>'10'!E443</f>
        <v>838</v>
      </c>
      <c r="F443" s="11">
        <f>'5'!I443</f>
        <v>0</v>
      </c>
      <c r="G443" s="11">
        <f>'8'!I443</f>
        <v>42</v>
      </c>
      <c r="H443" s="11">
        <f>'9'!O443</f>
        <v>40</v>
      </c>
      <c r="I443" s="11">
        <f t="shared" si="14"/>
        <v>82</v>
      </c>
      <c r="J443" s="42">
        <f t="shared" si="15"/>
        <v>0.1626984126984127</v>
      </c>
    </row>
    <row r="444" spans="1:10" x14ac:dyDescent="0.25">
      <c r="A444" s="9" t="str">
        <f>'10'!A444</f>
        <v>Union Area SD</v>
      </c>
      <c r="B444" s="10" t="str">
        <f>'10'!B444</f>
        <v>Lawrence</v>
      </c>
      <c r="C444" s="90">
        <f>'10'!C444</f>
        <v>244</v>
      </c>
      <c r="D444" s="90">
        <f>'10'!D444</f>
        <v>99</v>
      </c>
      <c r="E444" s="90">
        <f>'10'!E444</f>
        <v>343</v>
      </c>
      <c r="F444" s="11">
        <f>'5'!I444</f>
        <v>0</v>
      </c>
      <c r="G444" s="11">
        <f>'8'!I444</f>
        <v>8</v>
      </c>
      <c r="H444" s="11">
        <f>'9'!O444</f>
        <v>3</v>
      </c>
      <c r="I444" s="11">
        <f t="shared" si="14"/>
        <v>11</v>
      </c>
      <c r="J444" s="42">
        <f t="shared" si="15"/>
        <v>4.5081967213114756E-2</v>
      </c>
    </row>
    <row r="445" spans="1:10" x14ac:dyDescent="0.25">
      <c r="A445" s="9" t="str">
        <f>'10'!A445</f>
        <v>Union City Area SD</v>
      </c>
      <c r="B445" s="10" t="str">
        <f>'10'!B445</f>
        <v>Erie</v>
      </c>
      <c r="C445" s="90">
        <f>'10'!C445</f>
        <v>257</v>
      </c>
      <c r="D445" s="90">
        <f>'10'!D445</f>
        <v>168</v>
      </c>
      <c r="E445" s="90">
        <f>'10'!E445</f>
        <v>425</v>
      </c>
      <c r="F445" s="11">
        <f>'5'!I445</f>
        <v>0</v>
      </c>
      <c r="G445" s="11">
        <f>'8'!I445</f>
        <v>28</v>
      </c>
      <c r="H445" s="11">
        <f>'9'!O445</f>
        <v>15</v>
      </c>
      <c r="I445" s="11">
        <f t="shared" si="14"/>
        <v>43</v>
      </c>
      <c r="J445" s="42">
        <f t="shared" si="15"/>
        <v>0.16731517509727625</v>
      </c>
    </row>
    <row r="446" spans="1:10" x14ac:dyDescent="0.25">
      <c r="A446" s="9" t="str">
        <f>'10'!A446</f>
        <v>Union SD</v>
      </c>
      <c r="B446" s="10" t="str">
        <f>'10'!B446</f>
        <v>Clarion</v>
      </c>
      <c r="C446" s="90">
        <f>'10'!C446</f>
        <v>126</v>
      </c>
      <c r="D446" s="90">
        <f>'10'!D446</f>
        <v>71</v>
      </c>
      <c r="E446" s="90">
        <f>'10'!E446</f>
        <v>197</v>
      </c>
      <c r="F446" s="11">
        <f>'5'!I446</f>
        <v>13</v>
      </c>
      <c r="G446" s="11">
        <f>'8'!I446</f>
        <v>11</v>
      </c>
      <c r="H446" s="11">
        <f>'9'!O446</f>
        <v>0</v>
      </c>
      <c r="I446" s="11">
        <f t="shared" si="14"/>
        <v>24</v>
      </c>
      <c r="J446" s="42">
        <f t="shared" si="15"/>
        <v>0.19047619047619047</v>
      </c>
    </row>
    <row r="447" spans="1:10" x14ac:dyDescent="0.25">
      <c r="A447" s="9" t="str">
        <f>'10'!A447</f>
        <v>Uniontown Area SD</v>
      </c>
      <c r="B447" s="10" t="str">
        <f>'10'!B447</f>
        <v>Fayette</v>
      </c>
      <c r="C447" s="90">
        <f>'10'!C447</f>
        <v>856</v>
      </c>
      <c r="D447" s="90">
        <f>'10'!D447</f>
        <v>431</v>
      </c>
      <c r="E447" s="90">
        <f>'10'!E447</f>
        <v>1287</v>
      </c>
      <c r="F447" s="11">
        <f>'5'!I447</f>
        <v>86</v>
      </c>
      <c r="G447" s="11">
        <f>'8'!I447</f>
        <v>101</v>
      </c>
      <c r="H447" s="11">
        <f>'9'!O447</f>
        <v>59</v>
      </c>
      <c r="I447" s="11">
        <f t="shared" si="14"/>
        <v>246</v>
      </c>
      <c r="J447" s="42">
        <f t="shared" si="15"/>
        <v>0.28738317757009346</v>
      </c>
    </row>
    <row r="448" spans="1:10" x14ac:dyDescent="0.25">
      <c r="A448" s="9" t="str">
        <f>'10'!A448</f>
        <v>Unionville-Chadds Ford SD</v>
      </c>
      <c r="B448" s="10" t="str">
        <f>'10'!B448</f>
        <v>Chester</v>
      </c>
      <c r="C448" s="90">
        <f>'10'!C448</f>
        <v>367</v>
      </c>
      <c r="D448" s="90">
        <f>'10'!D448</f>
        <v>471</v>
      </c>
      <c r="E448" s="90">
        <f>'10'!E448</f>
        <v>838</v>
      </c>
      <c r="F448" s="11">
        <f>'5'!I448</f>
        <v>0</v>
      </c>
      <c r="G448" s="11">
        <f>'8'!I448</f>
        <v>28</v>
      </c>
      <c r="H448" s="11">
        <f>'9'!O448</f>
        <v>104</v>
      </c>
      <c r="I448" s="11">
        <f t="shared" si="14"/>
        <v>132</v>
      </c>
      <c r="J448" s="42">
        <f t="shared" si="15"/>
        <v>0.35967302452316074</v>
      </c>
    </row>
    <row r="449" spans="1:10" x14ac:dyDescent="0.25">
      <c r="A449" s="9" t="str">
        <f>'10'!A449</f>
        <v>United SD</v>
      </c>
      <c r="B449" s="10" t="str">
        <f>'10'!B449</f>
        <v>Indiana</v>
      </c>
      <c r="C449" s="90">
        <f>'10'!C449</f>
        <v>250</v>
      </c>
      <c r="D449" s="90">
        <f>'10'!D449</f>
        <v>113</v>
      </c>
      <c r="E449" s="90">
        <f>'10'!E449</f>
        <v>363</v>
      </c>
      <c r="F449" s="11">
        <f>'5'!I449</f>
        <v>3</v>
      </c>
      <c r="G449" s="11">
        <f>'8'!I449</f>
        <v>14</v>
      </c>
      <c r="H449" s="11">
        <f>'9'!O449</f>
        <v>0</v>
      </c>
      <c r="I449" s="11">
        <f t="shared" si="14"/>
        <v>17</v>
      </c>
      <c r="J449" s="42">
        <f t="shared" si="15"/>
        <v>6.8000000000000005E-2</v>
      </c>
    </row>
    <row r="450" spans="1:10" x14ac:dyDescent="0.25">
      <c r="A450" s="9" t="str">
        <f>'10'!A450</f>
        <v>Upper Adams SD</v>
      </c>
      <c r="B450" s="10" t="str">
        <f>'10'!B450</f>
        <v>Adams</v>
      </c>
      <c r="C450" s="90">
        <f>'10'!C450</f>
        <v>391</v>
      </c>
      <c r="D450" s="90">
        <f>'10'!D450</f>
        <v>253</v>
      </c>
      <c r="E450" s="90">
        <f>'10'!E450</f>
        <v>644</v>
      </c>
      <c r="F450" s="11">
        <f>'5'!I450</f>
        <v>0</v>
      </c>
      <c r="G450" s="11">
        <f>'8'!I450</f>
        <v>33</v>
      </c>
      <c r="H450" s="11">
        <f>'9'!O450</f>
        <v>14</v>
      </c>
      <c r="I450" s="11">
        <f t="shared" si="14"/>
        <v>47</v>
      </c>
      <c r="J450" s="42">
        <f t="shared" si="15"/>
        <v>0.12020460358056266</v>
      </c>
    </row>
    <row r="451" spans="1:10" x14ac:dyDescent="0.25">
      <c r="A451" s="9" t="str">
        <f>'10'!A451</f>
        <v>Upper Darby SD</v>
      </c>
      <c r="B451" s="10" t="str">
        <f>'10'!B451</f>
        <v>Delaware</v>
      </c>
      <c r="C451" s="90">
        <f>'10'!C451</f>
        <v>4285</v>
      </c>
      <c r="D451" s="90">
        <f>'10'!D451</f>
        <v>2673</v>
      </c>
      <c r="E451" s="90">
        <f>'10'!E451</f>
        <v>6958</v>
      </c>
      <c r="F451" s="11">
        <f>'5'!I451</f>
        <v>36</v>
      </c>
      <c r="G451" s="11">
        <f>'8'!I451</f>
        <v>312</v>
      </c>
      <c r="H451" s="11">
        <f>'9'!O451</f>
        <v>300</v>
      </c>
      <c r="I451" s="11">
        <f t="shared" si="14"/>
        <v>648</v>
      </c>
      <c r="J451" s="42">
        <f t="shared" si="15"/>
        <v>0.15122520420070013</v>
      </c>
    </row>
    <row r="452" spans="1:10" x14ac:dyDescent="0.25">
      <c r="A452" s="9" t="str">
        <f>'10'!A452</f>
        <v>Upper Dauphin Area SD</v>
      </c>
      <c r="B452" s="10" t="str">
        <f>'10'!B452</f>
        <v>Dauphin</v>
      </c>
      <c r="C452" s="90">
        <f>'10'!C452</f>
        <v>412</v>
      </c>
      <c r="D452" s="90">
        <f>'10'!D452</f>
        <v>281</v>
      </c>
      <c r="E452" s="90">
        <f>'10'!E452</f>
        <v>693</v>
      </c>
      <c r="F452" s="11">
        <f>'5'!I452</f>
        <v>0</v>
      </c>
      <c r="G452" s="11">
        <f>'8'!I452</f>
        <v>22</v>
      </c>
      <c r="H452" s="11">
        <f>'9'!O452</f>
        <v>18</v>
      </c>
      <c r="I452" s="11">
        <f t="shared" si="14"/>
        <v>40</v>
      </c>
      <c r="J452" s="42">
        <f t="shared" si="15"/>
        <v>9.7087378640776698E-2</v>
      </c>
    </row>
    <row r="453" spans="1:10" x14ac:dyDescent="0.25">
      <c r="A453" s="9" t="str">
        <f>'10'!A453</f>
        <v>Upper Dublin SD</v>
      </c>
      <c r="B453" s="10" t="str">
        <f>'10'!B453</f>
        <v>Montgomery</v>
      </c>
      <c r="C453" s="90">
        <f>'10'!C453</f>
        <v>794</v>
      </c>
      <c r="D453" s="90">
        <f>'10'!D453</f>
        <v>501</v>
      </c>
      <c r="E453" s="90">
        <f>'10'!E453</f>
        <v>1295</v>
      </c>
      <c r="F453" s="11">
        <f>'5'!I453</f>
        <v>0</v>
      </c>
      <c r="G453" s="11">
        <f>'8'!I453</f>
        <v>82</v>
      </c>
      <c r="H453" s="11">
        <f>'9'!O453</f>
        <v>150</v>
      </c>
      <c r="I453" s="11">
        <f t="shared" ref="I453:I503" si="16">SUM(F453:H453)</f>
        <v>232</v>
      </c>
      <c r="J453" s="42">
        <f t="shared" ref="J453:J503" si="17">I453/C453</f>
        <v>0.29219143576826195</v>
      </c>
    </row>
    <row r="454" spans="1:10" x14ac:dyDescent="0.25">
      <c r="A454" s="9" t="str">
        <f>'10'!A454</f>
        <v>Upper Merion Area SD</v>
      </c>
      <c r="B454" s="10" t="str">
        <f>'10'!B454</f>
        <v>Montgomery</v>
      </c>
      <c r="C454" s="90">
        <f>'10'!C454</f>
        <v>1154</v>
      </c>
      <c r="D454" s="90">
        <f>'10'!D454</f>
        <v>772</v>
      </c>
      <c r="E454" s="90">
        <f>'10'!E454</f>
        <v>1926</v>
      </c>
      <c r="F454" s="11">
        <f>'5'!I454</f>
        <v>0</v>
      </c>
      <c r="G454" s="11">
        <f>'8'!I454</f>
        <v>126</v>
      </c>
      <c r="H454" s="11">
        <f>'9'!O454</f>
        <v>123</v>
      </c>
      <c r="I454" s="11">
        <f t="shared" si="16"/>
        <v>249</v>
      </c>
      <c r="J454" s="42">
        <f t="shared" si="17"/>
        <v>0.21577123050259966</v>
      </c>
    </row>
    <row r="455" spans="1:10" x14ac:dyDescent="0.25">
      <c r="A455" s="9" t="str">
        <f>'10'!A455</f>
        <v>Upper Moreland Township SD</v>
      </c>
      <c r="B455" s="10" t="str">
        <f>'10'!B455</f>
        <v>Montgomery</v>
      </c>
      <c r="C455" s="90">
        <f>'10'!C455</f>
        <v>910</v>
      </c>
      <c r="D455" s="90">
        <f>'10'!D455</f>
        <v>425</v>
      </c>
      <c r="E455" s="90">
        <f>'10'!E455</f>
        <v>1335</v>
      </c>
      <c r="F455" s="11">
        <f>'5'!I455</f>
        <v>0</v>
      </c>
      <c r="G455" s="11">
        <f>'8'!I455</f>
        <v>71</v>
      </c>
      <c r="H455" s="11">
        <f>'9'!O455</f>
        <v>72</v>
      </c>
      <c r="I455" s="11">
        <f t="shared" si="16"/>
        <v>143</v>
      </c>
      <c r="J455" s="42">
        <f t="shared" si="17"/>
        <v>0.15714285714285714</v>
      </c>
    </row>
    <row r="456" spans="1:10" x14ac:dyDescent="0.25">
      <c r="A456" s="9" t="str">
        <f>'10'!A456</f>
        <v>Upper Perkiomen SD</v>
      </c>
      <c r="B456" s="10" t="str">
        <f>'10'!B456</f>
        <v>Montgomery</v>
      </c>
      <c r="C456" s="90">
        <f>'10'!C456</f>
        <v>930</v>
      </c>
      <c r="D456" s="90">
        <f>'10'!D456</f>
        <v>637</v>
      </c>
      <c r="E456" s="90">
        <f>'10'!E456</f>
        <v>1567</v>
      </c>
      <c r="F456" s="11">
        <f>'5'!I456</f>
        <v>0</v>
      </c>
      <c r="G456" s="11">
        <f>'8'!I456</f>
        <v>88</v>
      </c>
      <c r="H456" s="11">
        <f>'9'!O456</f>
        <v>97</v>
      </c>
      <c r="I456" s="11">
        <f t="shared" si="16"/>
        <v>185</v>
      </c>
      <c r="J456" s="42">
        <f t="shared" si="17"/>
        <v>0.19892473118279569</v>
      </c>
    </row>
    <row r="457" spans="1:10" x14ac:dyDescent="0.25">
      <c r="A457" s="9" t="str">
        <f>'10'!A457</f>
        <v>Upper Saint Clair SD</v>
      </c>
      <c r="B457" s="10" t="str">
        <f>'10'!B457</f>
        <v>Allegheny</v>
      </c>
      <c r="C457" s="90">
        <f>'10'!C457</f>
        <v>580</v>
      </c>
      <c r="D457" s="90">
        <f>'10'!D457</f>
        <v>482</v>
      </c>
      <c r="E457" s="90">
        <f>'10'!E457</f>
        <v>1062</v>
      </c>
      <c r="F457" s="11">
        <f>'5'!I457</f>
        <v>0</v>
      </c>
      <c r="G457" s="11">
        <f>'8'!I457</f>
        <v>77</v>
      </c>
      <c r="H457" s="11">
        <f>'9'!O457</f>
        <v>0</v>
      </c>
      <c r="I457" s="11">
        <f t="shared" si="16"/>
        <v>77</v>
      </c>
      <c r="J457" s="42">
        <f t="shared" si="17"/>
        <v>0.13275862068965516</v>
      </c>
    </row>
    <row r="458" spans="1:10" x14ac:dyDescent="0.25">
      <c r="A458" s="9" t="str">
        <f>'10'!A458</f>
        <v>Valley Grove SD</v>
      </c>
      <c r="B458" s="10" t="str">
        <f>'10'!B458</f>
        <v>Venango</v>
      </c>
      <c r="C458" s="90">
        <f>'10'!C458</f>
        <v>226</v>
      </c>
      <c r="D458" s="90">
        <f>'10'!D458</f>
        <v>104</v>
      </c>
      <c r="E458" s="90">
        <f>'10'!E458</f>
        <v>330</v>
      </c>
      <c r="F458" s="11">
        <f>'5'!I458</f>
        <v>12</v>
      </c>
      <c r="G458" s="11">
        <f>'8'!I458</f>
        <v>16</v>
      </c>
      <c r="H458" s="11">
        <f>'9'!O458</f>
        <v>1</v>
      </c>
      <c r="I458" s="11">
        <f t="shared" si="16"/>
        <v>29</v>
      </c>
      <c r="J458" s="42">
        <f t="shared" si="17"/>
        <v>0.12831858407079647</v>
      </c>
    </row>
    <row r="459" spans="1:10" x14ac:dyDescent="0.25">
      <c r="A459" s="9" t="str">
        <f>'10'!A459</f>
        <v>Valley View SD</v>
      </c>
      <c r="B459" s="10" t="str">
        <f>'10'!B459</f>
        <v>Lackawanna</v>
      </c>
      <c r="C459" s="90">
        <f>'10'!C459</f>
        <v>542</v>
      </c>
      <c r="D459" s="90">
        <f>'10'!D459</f>
        <v>358</v>
      </c>
      <c r="E459" s="90">
        <f>'10'!E459</f>
        <v>900</v>
      </c>
      <c r="F459" s="11">
        <f>'5'!I459</f>
        <v>3</v>
      </c>
      <c r="G459" s="11">
        <f>'8'!I459</f>
        <v>64</v>
      </c>
      <c r="H459" s="11">
        <f>'9'!O459</f>
        <v>48</v>
      </c>
      <c r="I459" s="11">
        <f t="shared" si="16"/>
        <v>115</v>
      </c>
      <c r="J459" s="42">
        <f t="shared" si="17"/>
        <v>0.21217712177121772</v>
      </c>
    </row>
    <row r="460" spans="1:10" x14ac:dyDescent="0.25">
      <c r="A460" s="9" t="str">
        <f>'10'!A460</f>
        <v>Wallenpaupack Area SD</v>
      </c>
      <c r="B460" s="10" t="str">
        <f>'10'!B460</f>
        <v>Pike</v>
      </c>
      <c r="C460" s="90">
        <f>'10'!C460</f>
        <v>529</v>
      </c>
      <c r="D460" s="90">
        <f>'10'!D460</f>
        <v>416</v>
      </c>
      <c r="E460" s="90">
        <f>'10'!E460</f>
        <v>945</v>
      </c>
      <c r="F460" s="11">
        <f>'5'!I460</f>
        <v>19</v>
      </c>
      <c r="G460" s="11">
        <f>'8'!I460</f>
        <v>54</v>
      </c>
      <c r="H460" s="11">
        <f>'9'!O460</f>
        <v>25</v>
      </c>
      <c r="I460" s="11">
        <f t="shared" si="16"/>
        <v>98</v>
      </c>
      <c r="J460" s="42">
        <f t="shared" si="17"/>
        <v>0.18525519848771266</v>
      </c>
    </row>
    <row r="461" spans="1:10" x14ac:dyDescent="0.25">
      <c r="A461" s="9" t="str">
        <f>'10'!A461</f>
        <v>Wallingford-Swarthmore SD</v>
      </c>
      <c r="B461" s="10" t="str">
        <f>'10'!B461</f>
        <v>Delaware</v>
      </c>
      <c r="C461" s="90">
        <f>'10'!C461</f>
        <v>600</v>
      </c>
      <c r="D461" s="90">
        <f>'10'!D461</f>
        <v>463</v>
      </c>
      <c r="E461" s="90">
        <f>'10'!E461</f>
        <v>1063</v>
      </c>
      <c r="F461" s="11">
        <f>'5'!I461</f>
        <v>0</v>
      </c>
      <c r="G461" s="11">
        <f>'8'!I461</f>
        <v>68</v>
      </c>
      <c r="H461" s="11">
        <f>'9'!O461</f>
        <v>83</v>
      </c>
      <c r="I461" s="11">
        <f t="shared" si="16"/>
        <v>151</v>
      </c>
      <c r="J461" s="42">
        <f t="shared" si="17"/>
        <v>0.25166666666666665</v>
      </c>
    </row>
    <row r="462" spans="1:10" x14ac:dyDescent="0.25">
      <c r="A462" s="9" t="str">
        <f>'10'!A462</f>
        <v>Warren County SD</v>
      </c>
      <c r="B462" s="10" t="str">
        <f>'10'!B462</f>
        <v>Warren</v>
      </c>
      <c r="C462" s="90">
        <f>'10'!C462</f>
        <v>984</v>
      </c>
      <c r="D462" s="90">
        <f>'10'!D462</f>
        <v>857</v>
      </c>
      <c r="E462" s="90">
        <f>'10'!E462</f>
        <v>1841</v>
      </c>
      <c r="F462" s="11">
        <f>'5'!I462</f>
        <v>0</v>
      </c>
      <c r="G462" s="11">
        <f>'8'!I462</f>
        <v>160</v>
      </c>
      <c r="H462" s="11">
        <f>'9'!O462</f>
        <v>49</v>
      </c>
      <c r="I462" s="11">
        <f t="shared" si="16"/>
        <v>209</v>
      </c>
      <c r="J462" s="42">
        <f t="shared" si="17"/>
        <v>0.21239837398373984</v>
      </c>
    </row>
    <row r="463" spans="1:10" x14ac:dyDescent="0.25">
      <c r="A463" s="9" t="str">
        <f>'10'!A463</f>
        <v>Warrior Run SD</v>
      </c>
      <c r="B463" s="10" t="str">
        <f>'10'!B463</f>
        <v>Northumberland</v>
      </c>
      <c r="C463" s="90">
        <f>'10'!C463</f>
        <v>470</v>
      </c>
      <c r="D463" s="90">
        <f>'10'!D463</f>
        <v>365</v>
      </c>
      <c r="E463" s="90">
        <f>'10'!E463</f>
        <v>835</v>
      </c>
      <c r="F463" s="11">
        <f>'5'!I463</f>
        <v>4</v>
      </c>
      <c r="G463" s="11">
        <f>'8'!I463</f>
        <v>31</v>
      </c>
      <c r="H463" s="11">
        <f>'9'!O463</f>
        <v>30</v>
      </c>
      <c r="I463" s="11">
        <f t="shared" si="16"/>
        <v>65</v>
      </c>
      <c r="J463" s="42">
        <f t="shared" si="17"/>
        <v>0.13829787234042554</v>
      </c>
    </row>
    <row r="464" spans="1:10" x14ac:dyDescent="0.25">
      <c r="A464" s="9" t="str">
        <f>'10'!A464</f>
        <v>Warwick SD</v>
      </c>
      <c r="B464" s="10" t="str">
        <f>'10'!B464</f>
        <v>Lancaster</v>
      </c>
      <c r="C464" s="90">
        <f>'10'!C464</f>
        <v>1217</v>
      </c>
      <c r="D464" s="90">
        <f>'10'!D464</f>
        <v>751</v>
      </c>
      <c r="E464" s="90">
        <f>'10'!E464</f>
        <v>1968</v>
      </c>
      <c r="F464" s="11">
        <f>'5'!I464</f>
        <v>0</v>
      </c>
      <c r="G464" s="11">
        <f>'8'!I464</f>
        <v>69</v>
      </c>
      <c r="H464" s="11">
        <f>'9'!O464</f>
        <v>71</v>
      </c>
      <c r="I464" s="11">
        <f t="shared" si="16"/>
        <v>140</v>
      </c>
      <c r="J464" s="42">
        <f t="shared" si="17"/>
        <v>0.11503697617091208</v>
      </c>
    </row>
    <row r="465" spans="1:10" x14ac:dyDescent="0.25">
      <c r="A465" s="9" t="str">
        <f>'10'!A465</f>
        <v>Washington SD</v>
      </c>
      <c r="B465" s="10" t="str">
        <f>'10'!B465</f>
        <v>Washington</v>
      </c>
      <c r="C465" s="90">
        <f>'10'!C465</f>
        <v>552</v>
      </c>
      <c r="D465" s="90">
        <f>'10'!D465</f>
        <v>296</v>
      </c>
      <c r="E465" s="90">
        <f>'10'!E465</f>
        <v>848</v>
      </c>
      <c r="F465" s="11">
        <f>'5'!I465</f>
        <v>50</v>
      </c>
      <c r="G465" s="11">
        <f>'8'!I465</f>
        <v>67</v>
      </c>
      <c r="H465" s="11">
        <f>'9'!O465</f>
        <v>82</v>
      </c>
      <c r="I465" s="11">
        <f t="shared" si="16"/>
        <v>199</v>
      </c>
      <c r="J465" s="42">
        <f t="shared" si="17"/>
        <v>0.36050724637681159</v>
      </c>
    </row>
    <row r="466" spans="1:10" x14ac:dyDescent="0.25">
      <c r="A466" s="9" t="str">
        <f>'10'!A466</f>
        <v>Wattsburg Area SD</v>
      </c>
      <c r="B466" s="10" t="str">
        <f>'10'!B466</f>
        <v>Erie</v>
      </c>
      <c r="C466" s="90">
        <f>'10'!C466</f>
        <v>400</v>
      </c>
      <c r="D466" s="90">
        <f>'10'!D466</f>
        <v>181</v>
      </c>
      <c r="E466" s="90">
        <f>'10'!E466</f>
        <v>581</v>
      </c>
      <c r="F466" s="11">
        <f>'5'!I466</f>
        <v>0</v>
      </c>
      <c r="G466" s="11">
        <f>'8'!I466</f>
        <v>27</v>
      </c>
      <c r="H466" s="11">
        <f>'9'!O466</f>
        <v>29</v>
      </c>
      <c r="I466" s="11">
        <f t="shared" si="16"/>
        <v>56</v>
      </c>
      <c r="J466" s="42">
        <f t="shared" si="17"/>
        <v>0.14000000000000001</v>
      </c>
    </row>
    <row r="467" spans="1:10" x14ac:dyDescent="0.25">
      <c r="A467" s="9" t="str">
        <f>'10'!A467</f>
        <v>Wayne Highlands SD</v>
      </c>
      <c r="B467" s="10" t="str">
        <f>'10'!B467</f>
        <v>Wayne</v>
      </c>
      <c r="C467" s="90">
        <f>'10'!C467</f>
        <v>523</v>
      </c>
      <c r="D467" s="90">
        <f>'10'!D467</f>
        <v>442</v>
      </c>
      <c r="E467" s="90">
        <f>'10'!E467</f>
        <v>965</v>
      </c>
      <c r="F467" s="11">
        <f>'5'!I467</f>
        <v>21</v>
      </c>
      <c r="G467" s="11">
        <f>'8'!I467</f>
        <v>45</v>
      </c>
      <c r="H467" s="11">
        <f>'9'!O467</f>
        <v>61</v>
      </c>
      <c r="I467" s="11">
        <f t="shared" si="16"/>
        <v>127</v>
      </c>
      <c r="J467" s="42">
        <f t="shared" si="17"/>
        <v>0.24282982791586999</v>
      </c>
    </row>
    <row r="468" spans="1:10" x14ac:dyDescent="0.25">
      <c r="A468" s="9" t="str">
        <f>'10'!A468</f>
        <v>Waynesboro Area SD</v>
      </c>
      <c r="B468" s="10" t="str">
        <f>'10'!B468</f>
        <v>Franklin</v>
      </c>
      <c r="C468" s="90">
        <f>'10'!C468</f>
        <v>1315</v>
      </c>
      <c r="D468" s="90">
        <f>'10'!D468</f>
        <v>839</v>
      </c>
      <c r="E468" s="90">
        <f>'10'!E468</f>
        <v>2154</v>
      </c>
      <c r="F468" s="11">
        <f>'5'!I468</f>
        <v>25</v>
      </c>
      <c r="G468" s="11">
        <f>'8'!I468</f>
        <v>99</v>
      </c>
      <c r="H468" s="11">
        <f>'9'!O468</f>
        <v>54</v>
      </c>
      <c r="I468" s="11">
        <f t="shared" si="16"/>
        <v>178</v>
      </c>
      <c r="J468" s="42">
        <f t="shared" si="17"/>
        <v>0.13536121673003804</v>
      </c>
    </row>
    <row r="469" spans="1:10" x14ac:dyDescent="0.25">
      <c r="A469" s="9" t="str">
        <f>'10'!A469</f>
        <v>Weatherly Area SD</v>
      </c>
      <c r="B469" s="10" t="str">
        <f>'10'!B469</f>
        <v>Carbon</v>
      </c>
      <c r="C469" s="90">
        <f>'10'!C469</f>
        <v>102</v>
      </c>
      <c r="D469" s="90">
        <f>'10'!D469</f>
        <v>115</v>
      </c>
      <c r="E469" s="90">
        <f>'10'!E469</f>
        <v>217</v>
      </c>
      <c r="F469" s="11">
        <f>'5'!I469</f>
        <v>0</v>
      </c>
      <c r="G469" s="11">
        <f>'8'!I469</f>
        <v>13</v>
      </c>
      <c r="H469" s="11">
        <f>'9'!O469</f>
        <v>0</v>
      </c>
      <c r="I469" s="11">
        <f t="shared" si="16"/>
        <v>13</v>
      </c>
      <c r="J469" s="42">
        <f t="shared" si="17"/>
        <v>0.12745098039215685</v>
      </c>
    </row>
    <row r="470" spans="1:10" x14ac:dyDescent="0.25">
      <c r="A470" s="9" t="str">
        <f>'10'!A470</f>
        <v>Wellsboro Area SD</v>
      </c>
      <c r="B470" s="10" t="str">
        <f>'10'!B470</f>
        <v>Tioga</v>
      </c>
      <c r="C470" s="90">
        <f>'10'!C470</f>
        <v>479</v>
      </c>
      <c r="D470" s="90">
        <f>'10'!D470</f>
        <v>272</v>
      </c>
      <c r="E470" s="90">
        <f>'10'!E470</f>
        <v>751</v>
      </c>
      <c r="F470" s="11">
        <f>'5'!I470</f>
        <v>7</v>
      </c>
      <c r="G470" s="11">
        <f>'8'!I470</f>
        <v>34</v>
      </c>
      <c r="H470" s="11">
        <f>'9'!O470</f>
        <v>11</v>
      </c>
      <c r="I470" s="11">
        <f t="shared" si="16"/>
        <v>52</v>
      </c>
      <c r="J470" s="42">
        <f t="shared" si="17"/>
        <v>0.10855949895615867</v>
      </c>
    </row>
    <row r="471" spans="1:10" x14ac:dyDescent="0.25">
      <c r="A471" s="9" t="str">
        <f>'10'!A471</f>
        <v>West Allegheny SD</v>
      </c>
      <c r="B471" s="10" t="str">
        <f>'10'!B471</f>
        <v>Allegheny</v>
      </c>
      <c r="C471" s="90">
        <f>'10'!C471</f>
        <v>956</v>
      </c>
      <c r="D471" s="90">
        <f>'10'!D471</f>
        <v>488</v>
      </c>
      <c r="E471" s="90">
        <f>'10'!E471</f>
        <v>1444</v>
      </c>
      <c r="F471" s="11">
        <f>'5'!I471</f>
        <v>0</v>
      </c>
      <c r="G471" s="11">
        <f>'8'!I471</f>
        <v>95</v>
      </c>
      <c r="H471" s="11">
        <f>'9'!O471</f>
        <v>63</v>
      </c>
      <c r="I471" s="11">
        <f t="shared" si="16"/>
        <v>158</v>
      </c>
      <c r="J471" s="42">
        <f t="shared" si="17"/>
        <v>0.16527196652719664</v>
      </c>
    </row>
    <row r="472" spans="1:10" x14ac:dyDescent="0.25">
      <c r="A472" s="9" t="str">
        <f>'10'!A472</f>
        <v>West Branch Area SD</v>
      </c>
      <c r="B472" s="10" t="str">
        <f>'10'!B472</f>
        <v>Clearfield</v>
      </c>
      <c r="C472" s="90">
        <f>'10'!C472</f>
        <v>212</v>
      </c>
      <c r="D472" s="90">
        <f>'10'!D472</f>
        <v>130</v>
      </c>
      <c r="E472" s="90">
        <f>'10'!E472</f>
        <v>342</v>
      </c>
      <c r="F472" s="11">
        <f>'5'!I472</f>
        <v>0</v>
      </c>
      <c r="G472" s="11">
        <f>'8'!I472</f>
        <v>9</v>
      </c>
      <c r="H472" s="11">
        <f>'9'!O472</f>
        <v>21</v>
      </c>
      <c r="I472" s="11">
        <f t="shared" si="16"/>
        <v>30</v>
      </c>
      <c r="J472" s="42">
        <f t="shared" si="17"/>
        <v>0.14150943396226415</v>
      </c>
    </row>
    <row r="473" spans="1:10" x14ac:dyDescent="0.25">
      <c r="A473" s="9" t="str">
        <f>'10'!A473</f>
        <v>West Chester Area SD</v>
      </c>
      <c r="B473" s="10" t="str">
        <f>'10'!B473</f>
        <v>Chester</v>
      </c>
      <c r="C473" s="90">
        <f>'10'!C473</f>
        <v>2986</v>
      </c>
      <c r="D473" s="90">
        <f>'10'!D473</f>
        <v>2506</v>
      </c>
      <c r="E473" s="90">
        <f>'10'!E473</f>
        <v>5492</v>
      </c>
      <c r="F473" s="11">
        <f>'5'!I473</f>
        <v>35</v>
      </c>
      <c r="G473" s="11">
        <f>'8'!I473</f>
        <v>210</v>
      </c>
      <c r="H473" s="11">
        <f>'9'!O473</f>
        <v>341</v>
      </c>
      <c r="I473" s="11">
        <f t="shared" si="16"/>
        <v>586</v>
      </c>
      <c r="J473" s="42">
        <f t="shared" si="17"/>
        <v>0.19624916275954454</v>
      </c>
    </row>
    <row r="474" spans="1:10" x14ac:dyDescent="0.25">
      <c r="A474" s="9" t="str">
        <f>'10'!A474</f>
        <v>West Greene SD</v>
      </c>
      <c r="B474" s="10" t="str">
        <f>'10'!B474</f>
        <v>Greene</v>
      </c>
      <c r="C474" s="90">
        <f>'10'!C474</f>
        <v>129</v>
      </c>
      <c r="D474" s="90">
        <f>'10'!D474</f>
        <v>132</v>
      </c>
      <c r="E474" s="90">
        <f>'10'!E474</f>
        <v>261</v>
      </c>
      <c r="F474" s="11">
        <f>'5'!I474</f>
        <v>2</v>
      </c>
      <c r="G474" s="11">
        <f>'8'!I474</f>
        <v>26</v>
      </c>
      <c r="H474" s="11">
        <f>'9'!O474</f>
        <v>0</v>
      </c>
      <c r="I474" s="11">
        <f t="shared" si="16"/>
        <v>28</v>
      </c>
      <c r="J474" s="42">
        <f t="shared" si="17"/>
        <v>0.21705426356589147</v>
      </c>
    </row>
    <row r="475" spans="1:10" x14ac:dyDescent="0.25">
      <c r="A475" s="9" t="str">
        <f>'10'!A475</f>
        <v>West Jefferson Hills SD</v>
      </c>
      <c r="B475" s="10" t="str">
        <f>'10'!B475</f>
        <v>Allegheny</v>
      </c>
      <c r="C475" s="90">
        <f>'10'!C475</f>
        <v>584</v>
      </c>
      <c r="D475" s="90">
        <f>'10'!D475</f>
        <v>444</v>
      </c>
      <c r="E475" s="90">
        <f>'10'!E475</f>
        <v>1028</v>
      </c>
      <c r="F475" s="11">
        <f>'5'!I475</f>
        <v>0</v>
      </c>
      <c r="G475" s="11">
        <f>'8'!I475</f>
        <v>60</v>
      </c>
      <c r="H475" s="11">
        <f>'9'!O475</f>
        <v>16</v>
      </c>
      <c r="I475" s="11">
        <f t="shared" si="16"/>
        <v>76</v>
      </c>
      <c r="J475" s="42">
        <f t="shared" si="17"/>
        <v>0.13013698630136986</v>
      </c>
    </row>
    <row r="476" spans="1:10" x14ac:dyDescent="0.25">
      <c r="A476" s="9" t="str">
        <f>'10'!A476</f>
        <v>West Middlesex Area SD</v>
      </c>
      <c r="B476" s="10" t="str">
        <f>'10'!B476</f>
        <v>Mercer</v>
      </c>
      <c r="C476" s="90">
        <f>'10'!C476</f>
        <v>200</v>
      </c>
      <c r="D476" s="90">
        <f>'10'!D476</f>
        <v>116</v>
      </c>
      <c r="E476" s="90">
        <f>'10'!E476</f>
        <v>316</v>
      </c>
      <c r="F476" s="11">
        <f>'5'!I476</f>
        <v>0</v>
      </c>
      <c r="G476" s="11">
        <f>'8'!I476</f>
        <v>11</v>
      </c>
      <c r="H476" s="11">
        <f>'9'!O476</f>
        <v>16</v>
      </c>
      <c r="I476" s="11">
        <f t="shared" si="16"/>
        <v>27</v>
      </c>
      <c r="J476" s="42">
        <f t="shared" si="17"/>
        <v>0.13500000000000001</v>
      </c>
    </row>
    <row r="477" spans="1:10" x14ac:dyDescent="0.25">
      <c r="A477" s="9" t="str">
        <f>'10'!A477</f>
        <v>West Mifflin Area SD</v>
      </c>
      <c r="B477" s="10" t="str">
        <f>'10'!B477</f>
        <v>Allegheny</v>
      </c>
      <c r="C477" s="90">
        <f>'10'!C477</f>
        <v>575</v>
      </c>
      <c r="D477" s="90">
        <f>'10'!D477</f>
        <v>240</v>
      </c>
      <c r="E477" s="90">
        <f>'10'!E477</f>
        <v>815</v>
      </c>
      <c r="F477" s="11">
        <f>'5'!I477</f>
        <v>2</v>
      </c>
      <c r="G477" s="11">
        <f>'8'!I477</f>
        <v>98</v>
      </c>
      <c r="H477" s="11">
        <f>'9'!O477</f>
        <v>17</v>
      </c>
      <c r="I477" s="11">
        <f t="shared" si="16"/>
        <v>117</v>
      </c>
      <c r="J477" s="42">
        <f t="shared" si="17"/>
        <v>0.20347826086956522</v>
      </c>
    </row>
    <row r="478" spans="1:10" x14ac:dyDescent="0.25">
      <c r="A478" s="9" t="str">
        <f>'10'!A478</f>
        <v>West Perry SD</v>
      </c>
      <c r="B478" s="10" t="str">
        <f>'10'!B478</f>
        <v>Perry</v>
      </c>
      <c r="C478" s="90">
        <f>'10'!C478</f>
        <v>687</v>
      </c>
      <c r="D478" s="90">
        <f>'10'!D478</f>
        <v>587</v>
      </c>
      <c r="E478" s="90">
        <f>'10'!E478</f>
        <v>1274</v>
      </c>
      <c r="F478" s="11">
        <f>'5'!I478</f>
        <v>0</v>
      </c>
      <c r="G478" s="11">
        <f>'8'!I478</f>
        <v>27</v>
      </c>
      <c r="H478" s="11">
        <f>'9'!O478</f>
        <v>71</v>
      </c>
      <c r="I478" s="11">
        <f t="shared" si="16"/>
        <v>98</v>
      </c>
      <c r="J478" s="42">
        <f t="shared" si="17"/>
        <v>0.14264919941775836</v>
      </c>
    </row>
    <row r="479" spans="1:10" x14ac:dyDescent="0.25">
      <c r="A479" s="9" t="str">
        <f>'10'!A479</f>
        <v>West Shore SD</v>
      </c>
      <c r="B479" s="10" t="str">
        <f>'10'!B479</f>
        <v>York</v>
      </c>
      <c r="C479" s="90">
        <f>'10'!C479</f>
        <v>2175</v>
      </c>
      <c r="D479" s="90">
        <f>'10'!D479</f>
        <v>1285</v>
      </c>
      <c r="E479" s="90">
        <f>'10'!E479</f>
        <v>3460</v>
      </c>
      <c r="F479" s="11">
        <f>'5'!I479</f>
        <v>3</v>
      </c>
      <c r="G479" s="11">
        <f>'8'!I479</f>
        <v>166</v>
      </c>
      <c r="H479" s="11">
        <f>'9'!O479</f>
        <v>76</v>
      </c>
      <c r="I479" s="11">
        <f t="shared" si="16"/>
        <v>245</v>
      </c>
      <c r="J479" s="42">
        <f t="shared" si="17"/>
        <v>0.11264367816091954</v>
      </c>
    </row>
    <row r="480" spans="1:10" x14ac:dyDescent="0.25">
      <c r="A480" s="9" t="str">
        <f>'10'!A480</f>
        <v>West York Area SD</v>
      </c>
      <c r="B480" s="10" t="str">
        <f>'10'!B480</f>
        <v>York</v>
      </c>
      <c r="C480" s="90">
        <f>'10'!C480</f>
        <v>780</v>
      </c>
      <c r="D480" s="90">
        <f>'10'!D480</f>
        <v>597</v>
      </c>
      <c r="E480" s="90">
        <f>'10'!E480</f>
        <v>1377</v>
      </c>
      <c r="F480" s="11">
        <f>'5'!I480</f>
        <v>0</v>
      </c>
      <c r="G480" s="11">
        <f>'8'!I480</f>
        <v>97</v>
      </c>
      <c r="H480" s="11">
        <f>'9'!O480</f>
        <v>75</v>
      </c>
      <c r="I480" s="11">
        <f t="shared" si="16"/>
        <v>172</v>
      </c>
      <c r="J480" s="42">
        <f t="shared" si="17"/>
        <v>0.22051282051282051</v>
      </c>
    </row>
    <row r="481" spans="1:10" x14ac:dyDescent="0.25">
      <c r="A481" s="9" t="str">
        <f>'10'!A481</f>
        <v>Western Beaver County SD</v>
      </c>
      <c r="B481" s="10" t="str">
        <f>'10'!B481</f>
        <v>Beaver</v>
      </c>
      <c r="C481" s="90">
        <f>'10'!C481</f>
        <v>93</v>
      </c>
      <c r="D481" s="90">
        <f>'10'!D481</f>
        <v>50</v>
      </c>
      <c r="E481" s="90">
        <f>'10'!E481</f>
        <v>143</v>
      </c>
      <c r="F481" s="11">
        <f>'5'!I481</f>
        <v>0</v>
      </c>
      <c r="G481" s="11">
        <f>'8'!I481</f>
        <v>11</v>
      </c>
      <c r="H481" s="11">
        <f>'9'!O481</f>
        <v>15</v>
      </c>
      <c r="I481" s="11">
        <f t="shared" si="16"/>
        <v>26</v>
      </c>
      <c r="J481" s="42">
        <f t="shared" si="17"/>
        <v>0.27956989247311825</v>
      </c>
    </row>
    <row r="482" spans="1:10" x14ac:dyDescent="0.25">
      <c r="A482" s="9" t="str">
        <f>'10'!A482</f>
        <v>Western Wayne SD</v>
      </c>
      <c r="B482" s="10" t="str">
        <f>'10'!B482</f>
        <v>Wayne</v>
      </c>
      <c r="C482" s="90">
        <f>'10'!C482</f>
        <v>306</v>
      </c>
      <c r="D482" s="90">
        <f>'10'!D482</f>
        <v>261</v>
      </c>
      <c r="E482" s="90">
        <f>'10'!E482</f>
        <v>567</v>
      </c>
      <c r="F482" s="11">
        <f>'5'!I482</f>
        <v>7</v>
      </c>
      <c r="G482" s="11">
        <f>'8'!I482</f>
        <v>33</v>
      </c>
      <c r="H482" s="11">
        <f>'9'!O482</f>
        <v>64</v>
      </c>
      <c r="I482" s="11">
        <f t="shared" si="16"/>
        <v>104</v>
      </c>
      <c r="J482" s="42">
        <f t="shared" si="17"/>
        <v>0.33986928104575165</v>
      </c>
    </row>
    <row r="483" spans="1:10" x14ac:dyDescent="0.25">
      <c r="A483" s="9" t="str">
        <f>'10'!A483</f>
        <v>Westmont Hilltop SD</v>
      </c>
      <c r="B483" s="10" t="str">
        <f>'10'!B483</f>
        <v>Cambria</v>
      </c>
      <c r="C483" s="90">
        <f>'10'!C483</f>
        <v>253</v>
      </c>
      <c r="D483" s="90">
        <f>'10'!D483</f>
        <v>155</v>
      </c>
      <c r="E483" s="90">
        <f>'10'!E483</f>
        <v>408</v>
      </c>
      <c r="F483" s="11">
        <f>'5'!I483</f>
        <v>5</v>
      </c>
      <c r="G483" s="11">
        <f>'8'!I483</f>
        <v>27</v>
      </c>
      <c r="H483" s="11">
        <f>'9'!O483</f>
        <v>62</v>
      </c>
      <c r="I483" s="11">
        <f t="shared" si="16"/>
        <v>94</v>
      </c>
      <c r="J483" s="42">
        <f t="shared" si="17"/>
        <v>0.3715415019762846</v>
      </c>
    </row>
    <row r="484" spans="1:10" x14ac:dyDescent="0.25">
      <c r="A484" s="9" t="str">
        <f>'10'!A484</f>
        <v>Whitehall-Coplay SD</v>
      </c>
      <c r="B484" s="10" t="str">
        <f>'10'!B484</f>
        <v>Lehigh</v>
      </c>
      <c r="C484" s="90">
        <f>'10'!C484</f>
        <v>873</v>
      </c>
      <c r="D484" s="90">
        <f>'10'!D484</f>
        <v>638</v>
      </c>
      <c r="E484" s="90">
        <f>'10'!E484</f>
        <v>1511</v>
      </c>
      <c r="F484" s="11">
        <f>'5'!I484</f>
        <v>7</v>
      </c>
      <c r="G484" s="11">
        <f>'8'!I484</f>
        <v>172</v>
      </c>
      <c r="H484" s="11">
        <f>'9'!O484</f>
        <v>133</v>
      </c>
      <c r="I484" s="11">
        <f t="shared" si="16"/>
        <v>312</v>
      </c>
      <c r="J484" s="42">
        <f t="shared" si="17"/>
        <v>0.35738831615120276</v>
      </c>
    </row>
    <row r="485" spans="1:10" x14ac:dyDescent="0.25">
      <c r="A485" s="9" t="str">
        <f>'10'!A485</f>
        <v>Wilkes-Barre Area SD</v>
      </c>
      <c r="B485" s="10" t="str">
        <f>'10'!B485</f>
        <v>Luzerne</v>
      </c>
      <c r="C485" s="90">
        <f>'10'!C485</f>
        <v>2097</v>
      </c>
      <c r="D485" s="90">
        <f>'10'!D485</f>
        <v>1326</v>
      </c>
      <c r="E485" s="90">
        <f>'10'!E485</f>
        <v>3423</v>
      </c>
      <c r="F485" s="11">
        <f>'5'!I485</f>
        <v>60</v>
      </c>
      <c r="G485" s="11">
        <f>'8'!I485</f>
        <v>123</v>
      </c>
      <c r="H485" s="11">
        <f>'9'!O485</f>
        <v>229</v>
      </c>
      <c r="I485" s="11">
        <f t="shared" si="16"/>
        <v>412</v>
      </c>
      <c r="J485" s="42">
        <f t="shared" si="17"/>
        <v>0.19647114926084883</v>
      </c>
    </row>
    <row r="486" spans="1:10" x14ac:dyDescent="0.25">
      <c r="A486" s="9" t="str">
        <f>'10'!A486</f>
        <v>Wilkinsburg Borough SD</v>
      </c>
      <c r="B486" s="10" t="str">
        <f>'10'!B486</f>
        <v>Allegheny</v>
      </c>
      <c r="C486" s="90">
        <f>'10'!C486</f>
        <v>490</v>
      </c>
      <c r="D486" s="90">
        <f>'10'!D486</f>
        <v>258</v>
      </c>
      <c r="E486" s="90">
        <f>'10'!E486</f>
        <v>748</v>
      </c>
      <c r="F486" s="11">
        <f>'5'!I486</f>
        <v>9</v>
      </c>
      <c r="G486" s="11">
        <f>'8'!I486</f>
        <v>66</v>
      </c>
      <c r="H486" s="11">
        <f>'9'!O486</f>
        <v>69</v>
      </c>
      <c r="I486" s="11">
        <f t="shared" si="16"/>
        <v>144</v>
      </c>
      <c r="J486" s="42">
        <f t="shared" si="17"/>
        <v>0.29387755102040819</v>
      </c>
    </row>
    <row r="487" spans="1:10" x14ac:dyDescent="0.25">
      <c r="A487" s="9" t="str">
        <f>'10'!A487</f>
        <v>William Penn SD</v>
      </c>
      <c r="B487" s="10" t="str">
        <f>'10'!B487</f>
        <v>Delaware</v>
      </c>
      <c r="C487" s="90">
        <f>'10'!C487</f>
        <v>1752</v>
      </c>
      <c r="D487" s="90">
        <f>'10'!D487</f>
        <v>959</v>
      </c>
      <c r="E487" s="90">
        <f>'10'!E487</f>
        <v>2711</v>
      </c>
      <c r="F487" s="11">
        <f>'5'!I487</f>
        <v>36</v>
      </c>
      <c r="G487" s="11">
        <f>'8'!I487</f>
        <v>136</v>
      </c>
      <c r="H487" s="11">
        <f>'9'!O487</f>
        <v>135</v>
      </c>
      <c r="I487" s="11">
        <f t="shared" si="16"/>
        <v>307</v>
      </c>
      <c r="J487" s="42">
        <f t="shared" si="17"/>
        <v>0.1752283105022831</v>
      </c>
    </row>
    <row r="488" spans="1:10" x14ac:dyDescent="0.25">
      <c r="A488" s="9" t="str">
        <f>'10'!A488</f>
        <v>Williams Valley SD</v>
      </c>
      <c r="B488" s="10" t="str">
        <f>'10'!B488</f>
        <v>Schuylkill</v>
      </c>
      <c r="C488" s="90">
        <f>'10'!C488</f>
        <v>208</v>
      </c>
      <c r="D488" s="90">
        <f>'10'!D488</f>
        <v>142</v>
      </c>
      <c r="E488" s="90">
        <f>'10'!E488</f>
        <v>350</v>
      </c>
      <c r="F488" s="11">
        <f>'5'!I488</f>
        <v>0</v>
      </c>
      <c r="G488" s="11">
        <f>'8'!I488</f>
        <v>13</v>
      </c>
      <c r="H488" s="11">
        <f>'9'!O488</f>
        <v>0</v>
      </c>
      <c r="I488" s="11">
        <f t="shared" si="16"/>
        <v>13</v>
      </c>
      <c r="J488" s="42">
        <f t="shared" si="17"/>
        <v>6.25E-2</v>
      </c>
    </row>
    <row r="489" spans="1:10" x14ac:dyDescent="0.25">
      <c r="A489" s="9" t="str">
        <f>'10'!A489</f>
        <v>Williamsburg Community SD</v>
      </c>
      <c r="B489" s="10" t="str">
        <f>'10'!B489</f>
        <v>Blair</v>
      </c>
      <c r="C489" s="90">
        <f>'10'!C489</f>
        <v>123</v>
      </c>
      <c r="D489" s="90">
        <f>'10'!D489</f>
        <v>115</v>
      </c>
      <c r="E489" s="90">
        <f>'10'!E489</f>
        <v>238</v>
      </c>
      <c r="F489" s="11">
        <f>'5'!I489</f>
        <v>0</v>
      </c>
      <c r="G489" s="11">
        <f>'8'!I489</f>
        <v>9</v>
      </c>
      <c r="H489" s="11">
        <f>'9'!O489</f>
        <v>0</v>
      </c>
      <c r="I489" s="11">
        <f t="shared" si="16"/>
        <v>9</v>
      </c>
      <c r="J489" s="42">
        <f t="shared" si="17"/>
        <v>7.3170731707317069E-2</v>
      </c>
    </row>
    <row r="490" spans="1:10" x14ac:dyDescent="0.25">
      <c r="A490" s="9" t="str">
        <f>'10'!A490</f>
        <v>Williamsport Area SD</v>
      </c>
      <c r="B490" s="10" t="str">
        <f>'10'!B490</f>
        <v>Lycoming</v>
      </c>
      <c r="C490" s="90">
        <f>'10'!C490</f>
        <v>1394</v>
      </c>
      <c r="D490" s="90">
        <f>'10'!D490</f>
        <v>962</v>
      </c>
      <c r="E490" s="90">
        <f>'10'!E490</f>
        <v>2356</v>
      </c>
      <c r="F490" s="11">
        <f>'5'!I490</f>
        <v>74</v>
      </c>
      <c r="G490" s="11">
        <f>'8'!I490</f>
        <v>122</v>
      </c>
      <c r="H490" s="11">
        <f>'9'!O490</f>
        <v>200</v>
      </c>
      <c r="I490" s="11">
        <f t="shared" si="16"/>
        <v>396</v>
      </c>
      <c r="J490" s="42">
        <f t="shared" si="17"/>
        <v>0.28407460545193686</v>
      </c>
    </row>
    <row r="491" spans="1:10" x14ac:dyDescent="0.25">
      <c r="A491" s="9" t="str">
        <f>'10'!A491</f>
        <v>Wilmington Area SD</v>
      </c>
      <c r="B491" s="10" t="str">
        <f>'10'!B491</f>
        <v>Lawrence</v>
      </c>
      <c r="C491" s="90">
        <f>'10'!C491</f>
        <v>321</v>
      </c>
      <c r="D491" s="90">
        <f>'10'!D491</f>
        <v>239</v>
      </c>
      <c r="E491" s="90">
        <f>'10'!E491</f>
        <v>560</v>
      </c>
      <c r="F491" s="11">
        <f>'5'!I491</f>
        <v>4</v>
      </c>
      <c r="G491" s="11">
        <f>'8'!I491</f>
        <v>16</v>
      </c>
      <c r="H491" s="11">
        <f>'9'!O491</f>
        <v>0</v>
      </c>
      <c r="I491" s="11">
        <f t="shared" si="16"/>
        <v>20</v>
      </c>
      <c r="J491" s="42">
        <f t="shared" si="17"/>
        <v>6.2305295950155763E-2</v>
      </c>
    </row>
    <row r="492" spans="1:10" x14ac:dyDescent="0.25">
      <c r="A492" s="9" t="str">
        <f>'10'!A492</f>
        <v>Wilson Area SD</v>
      </c>
      <c r="B492" s="10" t="str">
        <f>'10'!B492</f>
        <v>Northampton</v>
      </c>
      <c r="C492" s="90">
        <f>'10'!C492</f>
        <v>377</v>
      </c>
      <c r="D492" s="90">
        <f>'10'!D492</f>
        <v>345</v>
      </c>
      <c r="E492" s="90">
        <f>'10'!E492</f>
        <v>722</v>
      </c>
      <c r="F492" s="11">
        <f>'5'!I492</f>
        <v>0</v>
      </c>
      <c r="G492" s="11">
        <f>'8'!I492</f>
        <v>49</v>
      </c>
      <c r="H492" s="11">
        <f>'9'!O492</f>
        <v>25</v>
      </c>
      <c r="I492" s="11">
        <f t="shared" si="16"/>
        <v>74</v>
      </c>
      <c r="J492" s="42">
        <f t="shared" si="17"/>
        <v>0.19628647214854111</v>
      </c>
    </row>
    <row r="493" spans="1:10" x14ac:dyDescent="0.25">
      <c r="A493" s="9" t="str">
        <f>'10'!A493</f>
        <v>Wilson SD</v>
      </c>
      <c r="B493" s="10" t="str">
        <f>'10'!B493</f>
        <v>Berks</v>
      </c>
      <c r="C493" s="90">
        <f>'10'!C493</f>
        <v>1144</v>
      </c>
      <c r="D493" s="90">
        <f>'10'!D493</f>
        <v>917</v>
      </c>
      <c r="E493" s="90">
        <f>'10'!E493</f>
        <v>2061</v>
      </c>
      <c r="F493" s="11">
        <f>'5'!I493</f>
        <v>0</v>
      </c>
      <c r="G493" s="11">
        <f>'8'!I493</f>
        <v>123</v>
      </c>
      <c r="H493" s="11">
        <f>'9'!O493</f>
        <v>191</v>
      </c>
      <c r="I493" s="11">
        <f t="shared" si="16"/>
        <v>314</v>
      </c>
      <c r="J493" s="42">
        <f t="shared" si="17"/>
        <v>0.27447552447552448</v>
      </c>
    </row>
    <row r="494" spans="1:10" x14ac:dyDescent="0.25">
      <c r="A494" s="9" t="str">
        <f>'10'!A494</f>
        <v>Windber Area SD</v>
      </c>
      <c r="B494" s="10" t="str">
        <f>'10'!B494</f>
        <v>Somerset</v>
      </c>
      <c r="C494" s="90">
        <f>'10'!C494</f>
        <v>337</v>
      </c>
      <c r="D494" s="90">
        <f>'10'!D494</f>
        <v>116</v>
      </c>
      <c r="E494" s="90">
        <f>'10'!E494</f>
        <v>453</v>
      </c>
      <c r="F494" s="11">
        <f>'5'!I494</f>
        <v>3</v>
      </c>
      <c r="G494" s="11">
        <f>'8'!I494</f>
        <v>30</v>
      </c>
      <c r="H494" s="11">
        <f>'9'!O494</f>
        <v>17</v>
      </c>
      <c r="I494" s="11">
        <f t="shared" si="16"/>
        <v>50</v>
      </c>
      <c r="J494" s="42">
        <f t="shared" si="17"/>
        <v>0.14836795252225518</v>
      </c>
    </row>
    <row r="495" spans="1:10" x14ac:dyDescent="0.25">
      <c r="A495" s="9" t="str">
        <f>'10'!A495</f>
        <v>Wissahickon SD</v>
      </c>
      <c r="B495" s="10" t="str">
        <f>'10'!B495</f>
        <v>Montgomery</v>
      </c>
      <c r="C495" s="90">
        <f>'10'!C495</f>
        <v>871</v>
      </c>
      <c r="D495" s="90">
        <f>'10'!D495</f>
        <v>711</v>
      </c>
      <c r="E495" s="90">
        <f>'10'!E495</f>
        <v>1582</v>
      </c>
      <c r="F495" s="11">
        <f>'5'!I495</f>
        <v>0</v>
      </c>
      <c r="G495" s="11">
        <f>'8'!I495</f>
        <v>96</v>
      </c>
      <c r="H495" s="11">
        <f>'9'!O495</f>
        <v>163</v>
      </c>
      <c r="I495" s="11">
        <f t="shared" si="16"/>
        <v>259</v>
      </c>
      <c r="J495" s="42">
        <f t="shared" si="17"/>
        <v>0.29735935706084959</v>
      </c>
    </row>
    <row r="496" spans="1:10" x14ac:dyDescent="0.25">
      <c r="A496" s="9" t="str">
        <f>'10'!A496</f>
        <v>Woodland Hills SD</v>
      </c>
      <c r="B496" s="10" t="str">
        <f>'10'!B496</f>
        <v>Allegheny</v>
      </c>
      <c r="C496" s="90">
        <f>'10'!C496</f>
        <v>1547</v>
      </c>
      <c r="D496" s="90">
        <f>'10'!D496</f>
        <v>1127</v>
      </c>
      <c r="E496" s="90">
        <f>'10'!E496</f>
        <v>2674</v>
      </c>
      <c r="F496" s="11">
        <f>'5'!I496</f>
        <v>89</v>
      </c>
      <c r="G496" s="11">
        <f>'8'!I496</f>
        <v>196</v>
      </c>
      <c r="H496" s="11">
        <f>'9'!O496</f>
        <v>249</v>
      </c>
      <c r="I496" s="11">
        <f t="shared" si="16"/>
        <v>534</v>
      </c>
      <c r="J496" s="42">
        <f t="shared" si="17"/>
        <v>0.34518422753716871</v>
      </c>
    </row>
    <row r="497" spans="1:10" x14ac:dyDescent="0.25">
      <c r="A497" s="9" t="str">
        <f>'10'!A497</f>
        <v>Wyalusing Area SD</v>
      </c>
      <c r="B497" s="10" t="str">
        <f>'10'!B497</f>
        <v>Bradford</v>
      </c>
      <c r="C497" s="90">
        <f>'10'!C497</f>
        <v>313</v>
      </c>
      <c r="D497" s="90">
        <f>'10'!D497</f>
        <v>254</v>
      </c>
      <c r="E497" s="90">
        <f>'10'!E497</f>
        <v>567</v>
      </c>
      <c r="F497" s="11">
        <f>'5'!I497</f>
        <v>4</v>
      </c>
      <c r="G497" s="11">
        <f>'8'!I497</f>
        <v>26</v>
      </c>
      <c r="H497" s="11">
        <f>'9'!O497</f>
        <v>27</v>
      </c>
      <c r="I497" s="11">
        <f t="shared" si="16"/>
        <v>57</v>
      </c>
      <c r="J497" s="42">
        <f t="shared" si="17"/>
        <v>0.18210862619808307</v>
      </c>
    </row>
    <row r="498" spans="1:10" x14ac:dyDescent="0.25">
      <c r="A498" s="9" t="str">
        <f>'10'!A498</f>
        <v>Wyoming Area SD</v>
      </c>
      <c r="B498" s="10" t="str">
        <f>'10'!B498</f>
        <v>Luzerne</v>
      </c>
      <c r="C498" s="90">
        <f>'10'!C498</f>
        <v>443</v>
      </c>
      <c r="D498" s="90">
        <f>'10'!D498</f>
        <v>370</v>
      </c>
      <c r="E498" s="90">
        <f>'10'!E498</f>
        <v>813</v>
      </c>
      <c r="F498" s="11">
        <f>'5'!I498</f>
        <v>8</v>
      </c>
      <c r="G498" s="11">
        <f>'8'!I498</f>
        <v>30</v>
      </c>
      <c r="H498" s="11">
        <f>'9'!O498</f>
        <v>43</v>
      </c>
      <c r="I498" s="11">
        <f t="shared" si="16"/>
        <v>81</v>
      </c>
      <c r="J498" s="42">
        <f t="shared" si="17"/>
        <v>0.18284424379232506</v>
      </c>
    </row>
    <row r="499" spans="1:10" x14ac:dyDescent="0.25">
      <c r="A499" s="9" t="str">
        <f>'10'!A499</f>
        <v>Wyoming Valley West SD</v>
      </c>
      <c r="B499" s="10" t="str">
        <f>'10'!B499</f>
        <v>Luzerne</v>
      </c>
      <c r="C499" s="90">
        <f>'10'!C499</f>
        <v>1361</v>
      </c>
      <c r="D499" s="90">
        <f>'10'!D499</f>
        <v>1014</v>
      </c>
      <c r="E499" s="90">
        <f>'10'!E499</f>
        <v>2375</v>
      </c>
      <c r="F499" s="11">
        <f>'5'!I499</f>
        <v>48</v>
      </c>
      <c r="G499" s="11">
        <f>'8'!I499</f>
        <v>87</v>
      </c>
      <c r="H499" s="11">
        <f>'9'!O499</f>
        <v>112</v>
      </c>
      <c r="I499" s="11">
        <f t="shared" si="16"/>
        <v>247</v>
      </c>
      <c r="J499" s="42">
        <f t="shared" si="17"/>
        <v>0.18148420279206465</v>
      </c>
    </row>
    <row r="500" spans="1:10" x14ac:dyDescent="0.25">
      <c r="A500" s="9" t="str">
        <f>'10'!A500</f>
        <v>Wyomissing Area SD</v>
      </c>
      <c r="B500" s="10" t="str">
        <f>'10'!B500</f>
        <v>Berks</v>
      </c>
      <c r="C500" s="90">
        <f>'10'!C500</f>
        <v>344</v>
      </c>
      <c r="D500" s="90">
        <f>'10'!D500</f>
        <v>352</v>
      </c>
      <c r="E500" s="90">
        <f>'10'!E500</f>
        <v>696</v>
      </c>
      <c r="F500" s="11">
        <f>'5'!I500</f>
        <v>0</v>
      </c>
      <c r="G500" s="11">
        <f>'8'!I500</f>
        <v>55</v>
      </c>
      <c r="H500" s="11">
        <f>'9'!O500</f>
        <v>12</v>
      </c>
      <c r="I500" s="11">
        <f t="shared" si="16"/>
        <v>67</v>
      </c>
      <c r="J500" s="42">
        <f t="shared" si="17"/>
        <v>0.19476744186046513</v>
      </c>
    </row>
    <row r="501" spans="1:10" x14ac:dyDescent="0.25">
      <c r="A501" s="9" t="str">
        <f>'10'!A501</f>
        <v>York City SD</v>
      </c>
      <c r="B501" s="10" t="str">
        <f>'10'!B501</f>
        <v>York</v>
      </c>
      <c r="C501" s="90">
        <f>'10'!C501</f>
        <v>1901</v>
      </c>
      <c r="D501" s="90">
        <f>'10'!D501</f>
        <v>1499</v>
      </c>
      <c r="E501" s="90">
        <f>'10'!E501</f>
        <v>3400</v>
      </c>
      <c r="F501" s="11">
        <f>'5'!I501</f>
        <v>73</v>
      </c>
      <c r="G501" s="11">
        <f>'8'!I501</f>
        <v>284</v>
      </c>
      <c r="H501" s="11">
        <f>'9'!O501</f>
        <v>165</v>
      </c>
      <c r="I501" s="11">
        <f t="shared" si="16"/>
        <v>522</v>
      </c>
      <c r="J501" s="42">
        <f t="shared" si="17"/>
        <v>0.27459231983166754</v>
      </c>
    </row>
    <row r="502" spans="1:10" x14ac:dyDescent="0.25">
      <c r="A502" s="9" t="str">
        <f>'10'!A502</f>
        <v>York Suburban SD</v>
      </c>
      <c r="B502" s="10" t="str">
        <f>'10'!B502</f>
        <v>York</v>
      </c>
      <c r="C502" s="90">
        <f>'10'!C502</f>
        <v>575</v>
      </c>
      <c r="D502" s="90">
        <f>'10'!D502</f>
        <v>428</v>
      </c>
      <c r="E502" s="90">
        <f>'10'!E502</f>
        <v>1003</v>
      </c>
      <c r="F502" s="11">
        <f>'5'!I502</f>
        <v>0</v>
      </c>
      <c r="G502" s="11">
        <f>'8'!I502</f>
        <v>56</v>
      </c>
      <c r="H502" s="11">
        <f>'9'!O502</f>
        <v>88</v>
      </c>
      <c r="I502" s="11">
        <f t="shared" si="16"/>
        <v>144</v>
      </c>
      <c r="J502" s="42">
        <f t="shared" si="17"/>
        <v>0.25043478260869567</v>
      </c>
    </row>
    <row r="503" spans="1:10" x14ac:dyDescent="0.25">
      <c r="A503" s="9" t="str">
        <f>'10'!A503</f>
        <v>Yough SD</v>
      </c>
      <c r="B503" s="10" t="str">
        <f>'10'!B503</f>
        <v>Westmoreland</v>
      </c>
      <c r="C503" s="90">
        <f>'10'!C503</f>
        <v>308</v>
      </c>
      <c r="D503" s="90">
        <f>'10'!D503</f>
        <v>259</v>
      </c>
      <c r="E503" s="90">
        <f>'10'!E503</f>
        <v>567</v>
      </c>
      <c r="F503" s="11">
        <f>'5'!I503</f>
        <v>0</v>
      </c>
      <c r="G503" s="11">
        <f>'8'!I503</f>
        <v>41</v>
      </c>
      <c r="H503" s="11">
        <f>'9'!O503</f>
        <v>6</v>
      </c>
      <c r="I503" s="11">
        <f t="shared" si="16"/>
        <v>47</v>
      </c>
      <c r="J503" s="42">
        <f t="shared" si="17"/>
        <v>0.15259740259740259</v>
      </c>
    </row>
    <row r="504" spans="1:10" x14ac:dyDescent="0.25">
      <c r="A504" s="34" t="s">
        <v>528</v>
      </c>
      <c r="B504" s="46"/>
      <c r="C504" s="47">
        <f>'10'!C504</f>
        <v>419263</v>
      </c>
      <c r="D504" s="47">
        <f>'10'!D504</f>
        <v>295074</v>
      </c>
      <c r="E504" s="47">
        <f>'10'!E504</f>
        <v>714337</v>
      </c>
      <c r="F504" s="47">
        <f t="shared" ref="F504:G504" si="18">SUM(F4:F503)</f>
        <v>5872</v>
      </c>
      <c r="G504" s="47">
        <f t="shared" si="18"/>
        <v>41065</v>
      </c>
      <c r="H504" s="47">
        <f>'9'!O504</f>
        <v>42893</v>
      </c>
      <c r="I504" s="47">
        <f t="shared" ref="I504" si="19">SUM(F504:H504)</f>
        <v>89830</v>
      </c>
      <c r="J504" s="48">
        <f t="shared" ref="J504" si="20">I504/C504</f>
        <v>0.21425692226597626</v>
      </c>
    </row>
    <row r="505" spans="1:10" x14ac:dyDescent="0.25">
      <c r="A505" s="4" t="str">
        <f>'1'!A505</f>
        <v>* 2012-2016 American Community Survey</v>
      </c>
    </row>
  </sheetData>
  <mergeCells count="3">
    <mergeCell ref="A1:I1"/>
    <mergeCell ref="A2:E2"/>
    <mergeCell ref="F2:J2"/>
  </mergeCells>
  <pageMargins left="0.3" right="0.3" top="0.4" bottom="0.5" header="0.3" footer="0.3"/>
  <pageSetup orientation="portrait" r:id="rId1"/>
  <headerFooter>
    <oddFooter>&amp;LPrepared by:  Office of Child Development and Early Learning&amp;C&amp;"Arial,Regular"&amp;8&amp;P&amp;R&amp;"Arial,Regular"&amp;8Updated 11/1/2011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0" tint="-0.14999847407452621"/>
  </sheetPr>
  <dimension ref="A1:L506"/>
  <sheetViews>
    <sheetView workbookViewId="0">
      <pane xSplit="2" ySplit="3" topLeftCell="C4" activePane="bottomRight" state="frozen"/>
      <selection activeCell="C4" sqref="C4:E503"/>
      <selection pane="topRight" activeCell="C4" sqref="C4:E503"/>
      <selection pane="bottomLeft" activeCell="C4" sqref="C4:E503"/>
      <selection pane="bottomRight" sqref="A1:K1"/>
    </sheetView>
  </sheetViews>
  <sheetFormatPr defaultRowHeight="15" x14ac:dyDescent="0.25"/>
  <cols>
    <col min="1" max="1" width="26.7109375" bestFit="1" customWidth="1"/>
    <col min="2" max="2" width="11.85546875" bestFit="1" customWidth="1"/>
    <col min="3" max="4" width="8.85546875" style="92" bestFit="1" customWidth="1"/>
    <col min="5" max="5" width="8" style="92" bestFit="1" customWidth="1"/>
    <col min="6" max="6" width="14.42578125" bestFit="1" customWidth="1"/>
    <col min="7" max="7" width="16.85546875" bestFit="1" customWidth="1"/>
    <col min="8" max="8" width="16.140625" customWidth="1"/>
    <col min="9" max="9" width="15.140625" bestFit="1" customWidth="1"/>
    <col min="10" max="10" width="14.7109375" bestFit="1" customWidth="1"/>
    <col min="11" max="11" width="12.140625" bestFit="1" customWidth="1"/>
    <col min="12" max="12" width="17.42578125" bestFit="1" customWidth="1"/>
  </cols>
  <sheetData>
    <row r="1" spans="1:12" x14ac:dyDescent="0.25">
      <c r="A1" s="187" t="str">
        <f>'Table of Contents'!B7&amp;": "&amp;'Table of Contents'!C7</f>
        <v>Tab 3: Early Childhood Education Programs - Children Ages 3 and 4 Served</v>
      </c>
      <c r="B1" s="187"/>
      <c r="C1" s="187"/>
      <c r="D1" s="187"/>
      <c r="E1" s="187"/>
      <c r="F1" s="187"/>
      <c r="G1" s="187"/>
      <c r="H1" s="187"/>
      <c r="I1" s="187"/>
      <c r="J1" s="187"/>
      <c r="K1" s="187"/>
    </row>
    <row r="2" spans="1:12" x14ac:dyDescent="0.25">
      <c r="A2" s="192" t="s">
        <v>913</v>
      </c>
      <c r="B2" s="193"/>
      <c r="C2" s="193"/>
      <c r="D2" s="193"/>
      <c r="E2" s="193"/>
      <c r="F2" s="194"/>
      <c r="G2" s="194"/>
      <c r="H2" s="194"/>
      <c r="I2" s="194"/>
      <c r="J2" s="194"/>
      <c r="K2" s="194"/>
      <c r="L2" s="194"/>
    </row>
    <row r="3" spans="1:12" ht="51.75" customHeight="1" x14ac:dyDescent="0.25">
      <c r="A3" s="35" t="str">
        <f>'1'!A3</f>
        <v>School District</v>
      </c>
      <c r="B3" s="35" t="str">
        <f>'1'!B3</f>
        <v>County</v>
      </c>
      <c r="C3" s="37" t="str">
        <f>'[2]12'!C2</f>
        <v># of Children Ages 0-2*</v>
      </c>
      <c r="D3" s="37" t="str">
        <f>'[2]12'!D2</f>
        <v># of Children Ages 3-4*</v>
      </c>
      <c r="E3" s="37" t="str">
        <f>'[2]12'!E2</f>
        <v># of Children Under 5*</v>
      </c>
      <c r="F3" s="38" t="s">
        <v>675</v>
      </c>
      <c r="G3" s="49" t="s">
        <v>626</v>
      </c>
      <c r="H3" s="50" t="s">
        <v>683</v>
      </c>
      <c r="I3" s="39" t="s">
        <v>617</v>
      </c>
      <c r="J3" s="40" t="s">
        <v>618</v>
      </c>
      <c r="K3" s="37" t="s">
        <v>559</v>
      </c>
      <c r="L3" s="51" t="s">
        <v>628</v>
      </c>
    </row>
    <row r="4" spans="1:12" x14ac:dyDescent="0.25">
      <c r="A4" s="9" t="str">
        <f>'10'!A4</f>
        <v>Abington Heights SD</v>
      </c>
      <c r="B4" s="10" t="str">
        <f>'10'!B4</f>
        <v>Lackawanna</v>
      </c>
      <c r="C4" s="90">
        <f>'10'!C4</f>
        <v>625</v>
      </c>
      <c r="D4" s="90">
        <f>'10'!D4</f>
        <v>495</v>
      </c>
      <c r="E4" s="90">
        <f>'10'!E4</f>
        <v>1120</v>
      </c>
      <c r="F4" s="11">
        <f>'5'!L4</f>
        <v>10</v>
      </c>
      <c r="G4" s="11">
        <f>'6'!H4</f>
        <v>0</v>
      </c>
      <c r="H4" s="11">
        <f>'7'!F4</f>
        <v>0</v>
      </c>
      <c r="I4" s="11">
        <f>'8'!J4</f>
        <v>24</v>
      </c>
      <c r="J4" s="32">
        <f>'9'!P4</f>
        <v>74</v>
      </c>
      <c r="K4" s="11">
        <f t="shared" ref="K4" si="0">SUM(F4:J4)</f>
        <v>108</v>
      </c>
      <c r="L4" s="42">
        <f t="shared" ref="L4" si="1">K4/D4</f>
        <v>0.21818181818181817</v>
      </c>
    </row>
    <row r="5" spans="1:12" x14ac:dyDescent="0.25">
      <c r="A5" s="9" t="str">
        <f>'10'!A5</f>
        <v>Abington SD</v>
      </c>
      <c r="B5" s="10" t="str">
        <f>'10'!B5</f>
        <v>Montgomery</v>
      </c>
      <c r="C5" s="90">
        <f>'10'!C5</f>
        <v>2106</v>
      </c>
      <c r="D5" s="90">
        <f>'10'!D5</f>
        <v>1445</v>
      </c>
      <c r="E5" s="90">
        <f>'10'!E5</f>
        <v>3551</v>
      </c>
      <c r="F5" s="11">
        <f>'5'!L5</f>
        <v>48</v>
      </c>
      <c r="G5" s="11">
        <f>'6'!H5</f>
        <v>8</v>
      </c>
      <c r="H5" s="11">
        <f>'7'!F5</f>
        <v>0</v>
      </c>
      <c r="I5" s="11">
        <f>'8'!J5</f>
        <v>94</v>
      </c>
      <c r="J5" s="32">
        <f>'9'!P5</f>
        <v>350</v>
      </c>
      <c r="K5" s="11">
        <f t="shared" ref="K5:K68" si="2">SUM(F5:J5)</f>
        <v>500</v>
      </c>
      <c r="L5" s="42">
        <f t="shared" ref="L5:L68" si="3">K5/D5</f>
        <v>0.34602076124567471</v>
      </c>
    </row>
    <row r="6" spans="1:12" x14ac:dyDescent="0.25">
      <c r="A6" s="9" t="str">
        <f>'10'!A6</f>
        <v>Albert Gallatin Area SD</v>
      </c>
      <c r="B6" s="10" t="str">
        <f>'10'!B6</f>
        <v>Fayette</v>
      </c>
      <c r="C6" s="90">
        <f>'10'!C6</f>
        <v>710</v>
      </c>
      <c r="D6" s="90">
        <f>'10'!D6</f>
        <v>548</v>
      </c>
      <c r="E6" s="90">
        <f>'10'!E6</f>
        <v>1258</v>
      </c>
      <c r="F6" s="11">
        <f>'5'!L6</f>
        <v>126</v>
      </c>
      <c r="G6" s="11">
        <f>'6'!H6</f>
        <v>40</v>
      </c>
      <c r="H6" s="11">
        <f>'7'!F6</f>
        <v>0</v>
      </c>
      <c r="I6" s="11">
        <f>'8'!J6</f>
        <v>48</v>
      </c>
      <c r="J6" s="32">
        <f>'9'!P6</f>
        <v>55</v>
      </c>
      <c r="K6" s="11">
        <f t="shared" si="2"/>
        <v>269</v>
      </c>
      <c r="L6" s="42">
        <f t="shared" si="3"/>
        <v>0.49087591240875911</v>
      </c>
    </row>
    <row r="7" spans="1:12" x14ac:dyDescent="0.25">
      <c r="A7" s="9" t="str">
        <f>'10'!A7</f>
        <v>Aliquippa SD</v>
      </c>
      <c r="B7" s="10" t="str">
        <f>'10'!B7</f>
        <v>Beaver</v>
      </c>
      <c r="C7" s="90">
        <f>'10'!C7</f>
        <v>350</v>
      </c>
      <c r="D7" s="90">
        <f>'10'!D7</f>
        <v>217</v>
      </c>
      <c r="E7" s="90">
        <f>'10'!E7</f>
        <v>567</v>
      </c>
      <c r="F7" s="11">
        <f>'5'!L7</f>
        <v>128</v>
      </c>
      <c r="G7" s="11">
        <f>'6'!H7</f>
        <v>0</v>
      </c>
      <c r="H7" s="11">
        <f>'7'!F7</f>
        <v>0</v>
      </c>
      <c r="I7" s="11">
        <f>'8'!J7</f>
        <v>20</v>
      </c>
      <c r="J7" s="32">
        <f>'9'!P7</f>
        <v>42</v>
      </c>
      <c r="K7" s="11">
        <f t="shared" si="2"/>
        <v>190</v>
      </c>
      <c r="L7" s="42">
        <f t="shared" si="3"/>
        <v>0.87557603686635943</v>
      </c>
    </row>
    <row r="8" spans="1:12" x14ac:dyDescent="0.25">
      <c r="A8" s="9" t="str">
        <f>'10'!A8</f>
        <v>Allegheny Valley SD</v>
      </c>
      <c r="B8" s="10" t="str">
        <f>'10'!B8</f>
        <v>Allegheny</v>
      </c>
      <c r="C8" s="90">
        <f>'10'!C8</f>
        <v>304</v>
      </c>
      <c r="D8" s="90">
        <f>'10'!D8</f>
        <v>193</v>
      </c>
      <c r="E8" s="90">
        <f>'10'!E8</f>
        <v>497</v>
      </c>
      <c r="F8" s="11">
        <f>'5'!L8</f>
        <v>0</v>
      </c>
      <c r="G8" s="11">
        <f>'6'!H8</f>
        <v>0</v>
      </c>
      <c r="H8" s="11">
        <f>'7'!F8</f>
        <v>0</v>
      </c>
      <c r="I8" s="11">
        <f>'8'!J8</f>
        <v>22</v>
      </c>
      <c r="J8" s="32">
        <f>'9'!P8</f>
        <v>38</v>
      </c>
      <c r="K8" s="11">
        <f t="shared" si="2"/>
        <v>60</v>
      </c>
      <c r="L8" s="42">
        <f t="shared" si="3"/>
        <v>0.31088082901554404</v>
      </c>
    </row>
    <row r="9" spans="1:12" x14ac:dyDescent="0.25">
      <c r="A9" s="9" t="str">
        <f>'10'!A9</f>
        <v>Allegheny-Clarion Valley SD</v>
      </c>
      <c r="B9" s="10" t="str">
        <f>'10'!B9</f>
        <v>Clarion</v>
      </c>
      <c r="C9" s="90">
        <f>'10'!C9</f>
        <v>120</v>
      </c>
      <c r="D9" s="90">
        <f>'10'!D9</f>
        <v>113</v>
      </c>
      <c r="E9" s="90">
        <f>'10'!E9</f>
        <v>233</v>
      </c>
      <c r="F9" s="11">
        <f>'5'!L9</f>
        <v>31</v>
      </c>
      <c r="G9" s="11">
        <f>'6'!H9</f>
        <v>15</v>
      </c>
      <c r="H9" s="11">
        <f>'7'!F9</f>
        <v>0</v>
      </c>
      <c r="I9" s="11">
        <f>'8'!J9</f>
        <v>8</v>
      </c>
      <c r="J9" s="32">
        <f>'9'!P9</f>
        <v>0</v>
      </c>
      <c r="K9" s="11">
        <f t="shared" si="2"/>
        <v>54</v>
      </c>
      <c r="L9" s="42">
        <f t="shared" si="3"/>
        <v>0.47787610619469029</v>
      </c>
    </row>
    <row r="10" spans="1:12" x14ac:dyDescent="0.25">
      <c r="A10" s="9" t="str">
        <f>'10'!A10</f>
        <v>Allentown City SD</v>
      </c>
      <c r="B10" s="10" t="str">
        <f>'10'!B10</f>
        <v>Lehigh</v>
      </c>
      <c r="C10" s="90">
        <f>'10'!C10</f>
        <v>5199</v>
      </c>
      <c r="D10" s="90">
        <f>'10'!D10</f>
        <v>3488</v>
      </c>
      <c r="E10" s="90">
        <f>'10'!E10</f>
        <v>8687</v>
      </c>
      <c r="F10" s="11">
        <f>'5'!L10</f>
        <v>452</v>
      </c>
      <c r="G10" s="11">
        <f>'6'!H10</f>
        <v>435</v>
      </c>
      <c r="H10" s="11">
        <f>'7'!F10</f>
        <v>0</v>
      </c>
      <c r="I10" s="11">
        <f>'8'!J10</f>
        <v>386</v>
      </c>
      <c r="J10" s="32">
        <f>'9'!P10</f>
        <v>802</v>
      </c>
      <c r="K10" s="11">
        <f t="shared" si="2"/>
        <v>2075</v>
      </c>
      <c r="L10" s="42">
        <f t="shared" si="3"/>
        <v>0.59489678899082565</v>
      </c>
    </row>
    <row r="11" spans="1:12" x14ac:dyDescent="0.25">
      <c r="A11" s="9" t="str">
        <f>'10'!A11</f>
        <v>Altoona Area SD</v>
      </c>
      <c r="B11" s="10" t="str">
        <f>'10'!B11</f>
        <v>Blair</v>
      </c>
      <c r="C11" s="90">
        <f>'10'!C11</f>
        <v>1832</v>
      </c>
      <c r="D11" s="90">
        <f>'10'!D11</f>
        <v>1289</v>
      </c>
      <c r="E11" s="90">
        <f>'10'!E11</f>
        <v>3121</v>
      </c>
      <c r="F11" s="11">
        <f>'5'!L11</f>
        <v>321</v>
      </c>
      <c r="G11" s="11">
        <f>'6'!H11</f>
        <v>135</v>
      </c>
      <c r="H11" s="11">
        <f>'7'!F11</f>
        <v>0</v>
      </c>
      <c r="I11" s="11">
        <f>'8'!J11</f>
        <v>198</v>
      </c>
      <c r="J11" s="32">
        <f>'9'!P11</f>
        <v>345</v>
      </c>
      <c r="K11" s="11">
        <f t="shared" si="2"/>
        <v>999</v>
      </c>
      <c r="L11" s="42">
        <f t="shared" si="3"/>
        <v>0.7750193948797518</v>
      </c>
    </row>
    <row r="12" spans="1:12" x14ac:dyDescent="0.25">
      <c r="A12" s="9" t="str">
        <f>'10'!A12</f>
        <v>Ambridge Area SD</v>
      </c>
      <c r="B12" s="10" t="str">
        <f>'10'!B12</f>
        <v>Beaver</v>
      </c>
      <c r="C12" s="90">
        <f>'10'!C12</f>
        <v>641</v>
      </c>
      <c r="D12" s="90">
        <f>'10'!D12</f>
        <v>492</v>
      </c>
      <c r="E12" s="90">
        <f>'10'!E12</f>
        <v>1133</v>
      </c>
      <c r="F12" s="11">
        <f>'5'!L12</f>
        <v>72</v>
      </c>
      <c r="G12" s="11">
        <f>'6'!H12</f>
        <v>61</v>
      </c>
      <c r="H12" s="11">
        <f>'7'!F12</f>
        <v>0</v>
      </c>
      <c r="I12" s="11">
        <f>'8'!J12</f>
        <v>33</v>
      </c>
      <c r="J12" s="32">
        <f>'9'!P12</f>
        <v>21</v>
      </c>
      <c r="K12" s="11">
        <f t="shared" si="2"/>
        <v>187</v>
      </c>
      <c r="L12" s="42">
        <f t="shared" si="3"/>
        <v>0.38008130081300812</v>
      </c>
    </row>
    <row r="13" spans="1:12" x14ac:dyDescent="0.25">
      <c r="A13" s="9" t="str">
        <f>'10'!A13</f>
        <v>Annville-Cleona SD</v>
      </c>
      <c r="B13" s="10" t="str">
        <f>'10'!B13</f>
        <v>Lebanon</v>
      </c>
      <c r="C13" s="90">
        <f>'10'!C13</f>
        <v>280</v>
      </c>
      <c r="D13" s="90">
        <f>'10'!D13</f>
        <v>217</v>
      </c>
      <c r="E13" s="90">
        <f>'10'!E13</f>
        <v>497</v>
      </c>
      <c r="F13" s="11">
        <f>'5'!L13</f>
        <v>0</v>
      </c>
      <c r="G13" s="11">
        <f>'6'!H13</f>
        <v>13</v>
      </c>
      <c r="H13" s="11">
        <f>'7'!F13</f>
        <v>0</v>
      </c>
      <c r="I13" s="11">
        <f>'8'!J13</f>
        <v>21</v>
      </c>
      <c r="J13" s="32">
        <f>'9'!P13</f>
        <v>86</v>
      </c>
      <c r="K13" s="11">
        <f t="shared" si="2"/>
        <v>120</v>
      </c>
      <c r="L13" s="42">
        <f t="shared" si="3"/>
        <v>0.55299539170506917</v>
      </c>
    </row>
    <row r="14" spans="1:12" x14ac:dyDescent="0.25">
      <c r="A14" s="9" t="str">
        <f>'10'!A14</f>
        <v>Antietam SD</v>
      </c>
      <c r="B14" s="10" t="str">
        <f>'10'!B14</f>
        <v>Berks</v>
      </c>
      <c r="C14" s="90">
        <f>'10'!C14</f>
        <v>363</v>
      </c>
      <c r="D14" s="90">
        <f>'10'!D14</f>
        <v>269</v>
      </c>
      <c r="E14" s="90">
        <f>'10'!E14</f>
        <v>632</v>
      </c>
      <c r="F14" s="11">
        <f>'5'!L14</f>
        <v>18</v>
      </c>
      <c r="G14" s="11">
        <f>'6'!H14</f>
        <v>19</v>
      </c>
      <c r="H14" s="11">
        <f>'7'!F14</f>
        <v>0</v>
      </c>
      <c r="I14" s="11">
        <f>'8'!J14</f>
        <v>24</v>
      </c>
      <c r="J14" s="32">
        <f>'9'!P14</f>
        <v>36</v>
      </c>
      <c r="K14" s="11">
        <f t="shared" si="2"/>
        <v>97</v>
      </c>
      <c r="L14" s="42">
        <f t="shared" si="3"/>
        <v>0.36059479553903345</v>
      </c>
    </row>
    <row r="15" spans="1:12" x14ac:dyDescent="0.25">
      <c r="A15" s="9" t="str">
        <f>'10'!A15</f>
        <v>Apollo-Ridge SD</v>
      </c>
      <c r="B15" s="10" t="str">
        <f>'10'!B15</f>
        <v>Armstrong</v>
      </c>
      <c r="C15" s="90">
        <f>'10'!C15</f>
        <v>184</v>
      </c>
      <c r="D15" s="90">
        <f>'10'!D15</f>
        <v>127</v>
      </c>
      <c r="E15" s="90">
        <f>'10'!E15</f>
        <v>311</v>
      </c>
      <c r="F15" s="11">
        <f>'5'!L15</f>
        <v>40</v>
      </c>
      <c r="G15" s="11">
        <f>'6'!H15</f>
        <v>0</v>
      </c>
      <c r="H15" s="11">
        <f>'7'!F15</f>
        <v>0</v>
      </c>
      <c r="I15" s="11">
        <f>'8'!J15</f>
        <v>28</v>
      </c>
      <c r="J15" s="32">
        <f>'9'!P15</f>
        <v>59</v>
      </c>
      <c r="K15" s="11">
        <f t="shared" si="2"/>
        <v>127</v>
      </c>
      <c r="L15" s="42">
        <f t="shared" si="3"/>
        <v>1</v>
      </c>
    </row>
    <row r="16" spans="1:12" x14ac:dyDescent="0.25">
      <c r="A16" s="9" t="str">
        <f>'10'!A16</f>
        <v>Armstrong SD</v>
      </c>
      <c r="B16" s="10" t="str">
        <f>'10'!B16</f>
        <v>Armstrong</v>
      </c>
      <c r="C16" s="90">
        <f>'10'!C16</f>
        <v>1409</v>
      </c>
      <c r="D16" s="90">
        <f>'10'!D16</f>
        <v>1035</v>
      </c>
      <c r="E16" s="90">
        <f>'10'!E16</f>
        <v>2444</v>
      </c>
      <c r="F16" s="11">
        <f>'5'!L16</f>
        <v>172</v>
      </c>
      <c r="G16" s="11">
        <f>'6'!H16</f>
        <v>19</v>
      </c>
      <c r="H16" s="11">
        <f>'7'!F16</f>
        <v>0</v>
      </c>
      <c r="I16" s="11">
        <f>'8'!J16</f>
        <v>73</v>
      </c>
      <c r="J16" s="32">
        <f>'9'!P16</f>
        <v>71</v>
      </c>
      <c r="K16" s="11">
        <f t="shared" si="2"/>
        <v>335</v>
      </c>
      <c r="L16" s="42">
        <f t="shared" si="3"/>
        <v>0.32367149758454106</v>
      </c>
    </row>
    <row r="17" spans="1:12" x14ac:dyDescent="0.25">
      <c r="A17" s="9" t="str">
        <f>'10'!A17</f>
        <v>Athens Area SD</v>
      </c>
      <c r="B17" s="10" t="str">
        <f>'10'!B17</f>
        <v>Bradford</v>
      </c>
      <c r="C17" s="90">
        <f>'10'!C17</f>
        <v>408</v>
      </c>
      <c r="D17" s="90">
        <f>'10'!D17</f>
        <v>356</v>
      </c>
      <c r="E17" s="90">
        <f>'10'!E17</f>
        <v>764</v>
      </c>
      <c r="F17" s="11">
        <f>'5'!L17</f>
        <v>74</v>
      </c>
      <c r="G17" s="11">
        <f>'6'!H17</f>
        <v>51</v>
      </c>
      <c r="H17" s="11">
        <f>'7'!F17</f>
        <v>0</v>
      </c>
      <c r="I17" s="11">
        <f>'8'!J17</f>
        <v>34</v>
      </c>
      <c r="J17" s="32">
        <f>'9'!P17</f>
        <v>119</v>
      </c>
      <c r="K17" s="11">
        <f t="shared" si="2"/>
        <v>278</v>
      </c>
      <c r="L17" s="42">
        <f t="shared" si="3"/>
        <v>0.7808988764044944</v>
      </c>
    </row>
    <row r="18" spans="1:12" x14ac:dyDescent="0.25">
      <c r="A18" s="9" t="str">
        <f>'10'!A18</f>
        <v>Austin Area SD</v>
      </c>
      <c r="B18" s="10" t="str">
        <f>'10'!B18</f>
        <v>Potter</v>
      </c>
      <c r="C18" s="90">
        <f>'10'!C18</f>
        <v>41</v>
      </c>
      <c r="D18" s="90">
        <f>'10'!D18</f>
        <v>16</v>
      </c>
      <c r="E18" s="90">
        <f>'10'!E18</f>
        <v>57</v>
      </c>
      <c r="F18" s="11">
        <f>'5'!L18</f>
        <v>0</v>
      </c>
      <c r="G18" s="11">
        <f>'6'!H18</f>
        <v>8</v>
      </c>
      <c r="H18" s="11">
        <f>'7'!F18</f>
        <v>10</v>
      </c>
      <c r="I18" s="11">
        <f>'8'!J18</f>
        <v>3</v>
      </c>
      <c r="J18" s="32">
        <f>'9'!P18</f>
        <v>0</v>
      </c>
      <c r="K18" s="11">
        <f t="shared" si="2"/>
        <v>21</v>
      </c>
      <c r="L18" s="42">
        <f t="shared" si="3"/>
        <v>1.3125</v>
      </c>
    </row>
    <row r="19" spans="1:12" x14ac:dyDescent="0.25">
      <c r="A19" s="9" t="str">
        <f>'10'!A19</f>
        <v>Avella Area SD</v>
      </c>
      <c r="B19" s="10" t="str">
        <f>'10'!B19</f>
        <v>Washington</v>
      </c>
      <c r="C19" s="90">
        <f>'10'!C19</f>
        <v>121</v>
      </c>
      <c r="D19" s="90">
        <f>'10'!D19</f>
        <v>52</v>
      </c>
      <c r="E19" s="90">
        <f>'10'!E19</f>
        <v>173</v>
      </c>
      <c r="F19" s="11">
        <f>'5'!L19</f>
        <v>0</v>
      </c>
      <c r="G19" s="11">
        <f>'6'!H19</f>
        <v>0</v>
      </c>
      <c r="H19" s="11">
        <f>'7'!F19</f>
        <v>0</v>
      </c>
      <c r="I19" s="11">
        <f>'8'!J19</f>
        <v>4</v>
      </c>
      <c r="J19" s="32">
        <f>'9'!P19</f>
        <v>0</v>
      </c>
      <c r="K19" s="11">
        <f t="shared" si="2"/>
        <v>4</v>
      </c>
      <c r="L19" s="42">
        <f t="shared" si="3"/>
        <v>7.6923076923076927E-2</v>
      </c>
    </row>
    <row r="20" spans="1:12" x14ac:dyDescent="0.25">
      <c r="A20" s="9" t="str">
        <f>'10'!A20</f>
        <v>Avon Grove SD</v>
      </c>
      <c r="B20" s="10" t="str">
        <f>'10'!B20</f>
        <v>Chester</v>
      </c>
      <c r="C20" s="90">
        <f>'10'!C20</f>
        <v>1264</v>
      </c>
      <c r="D20" s="90">
        <f>'10'!D20</f>
        <v>761</v>
      </c>
      <c r="E20" s="90">
        <f>'10'!E20</f>
        <v>2025</v>
      </c>
      <c r="F20" s="11">
        <f>'5'!L20</f>
        <v>0</v>
      </c>
      <c r="G20" s="11">
        <f>'6'!H20</f>
        <v>17</v>
      </c>
      <c r="H20" s="11">
        <f>'7'!F20</f>
        <v>0</v>
      </c>
      <c r="I20" s="11">
        <f>'8'!J20</f>
        <v>68</v>
      </c>
      <c r="J20" s="32">
        <f>'9'!P20</f>
        <v>192</v>
      </c>
      <c r="K20" s="11">
        <f t="shared" si="2"/>
        <v>277</v>
      </c>
      <c r="L20" s="42">
        <f t="shared" si="3"/>
        <v>0.36399474375821289</v>
      </c>
    </row>
    <row r="21" spans="1:12" x14ac:dyDescent="0.25">
      <c r="A21" s="9" t="str">
        <f>'10'!A21</f>
        <v>Avonworth SD</v>
      </c>
      <c r="B21" s="10" t="str">
        <f>'10'!B21</f>
        <v>Allegheny</v>
      </c>
      <c r="C21" s="90">
        <f>'10'!C21</f>
        <v>402</v>
      </c>
      <c r="D21" s="90">
        <f>'10'!D21</f>
        <v>311</v>
      </c>
      <c r="E21" s="90">
        <f>'10'!E21</f>
        <v>713</v>
      </c>
      <c r="F21" s="11">
        <f>'5'!L21</f>
        <v>0</v>
      </c>
      <c r="G21" s="11">
        <f>'6'!H21</f>
        <v>0</v>
      </c>
      <c r="H21" s="11">
        <f>'7'!F21</f>
        <v>0</v>
      </c>
      <c r="I21" s="11">
        <f>'8'!J21</f>
        <v>21</v>
      </c>
      <c r="J21" s="32">
        <f>'9'!P21</f>
        <v>38</v>
      </c>
      <c r="K21" s="11">
        <f t="shared" si="2"/>
        <v>59</v>
      </c>
      <c r="L21" s="42">
        <f t="shared" si="3"/>
        <v>0.18971061093247588</v>
      </c>
    </row>
    <row r="22" spans="1:12" x14ac:dyDescent="0.25">
      <c r="A22" s="9" t="str">
        <f>'10'!A22</f>
        <v>Bald Eagle Area SD</v>
      </c>
      <c r="B22" s="10" t="str">
        <f>'10'!B22</f>
        <v>Centre</v>
      </c>
      <c r="C22" s="90">
        <f>'10'!C22</f>
        <v>402</v>
      </c>
      <c r="D22" s="90">
        <f>'10'!D22</f>
        <v>221</v>
      </c>
      <c r="E22" s="90">
        <f>'10'!E22</f>
        <v>623</v>
      </c>
      <c r="F22" s="11">
        <f>'5'!L22</f>
        <v>64</v>
      </c>
      <c r="G22" s="11">
        <f>'6'!H22</f>
        <v>39</v>
      </c>
      <c r="H22" s="11">
        <f>'7'!F22</f>
        <v>0</v>
      </c>
      <c r="I22" s="11">
        <f>'8'!J22</f>
        <v>14</v>
      </c>
      <c r="J22" s="32">
        <f>'9'!P22</f>
        <v>0</v>
      </c>
      <c r="K22" s="11">
        <f t="shared" si="2"/>
        <v>117</v>
      </c>
      <c r="L22" s="42">
        <f t="shared" si="3"/>
        <v>0.52941176470588236</v>
      </c>
    </row>
    <row r="23" spans="1:12" x14ac:dyDescent="0.25">
      <c r="A23" s="9" t="str">
        <f>'10'!A23</f>
        <v>Baldwin-Whitehall SD</v>
      </c>
      <c r="B23" s="10" t="str">
        <f>'10'!B23</f>
        <v>Allegheny</v>
      </c>
      <c r="C23" s="90">
        <f>'10'!C23</f>
        <v>1433</v>
      </c>
      <c r="D23" s="90">
        <f>'10'!D23</f>
        <v>678</v>
      </c>
      <c r="E23" s="90">
        <f>'10'!E23</f>
        <v>2111</v>
      </c>
      <c r="F23" s="11">
        <f>'5'!L23</f>
        <v>124</v>
      </c>
      <c r="G23" s="11">
        <f>'6'!H23</f>
        <v>17</v>
      </c>
      <c r="H23" s="11">
        <f>'7'!F23</f>
        <v>0</v>
      </c>
      <c r="I23" s="11">
        <f>'8'!J23</f>
        <v>101</v>
      </c>
      <c r="J23" s="32">
        <f>'9'!P23</f>
        <v>95</v>
      </c>
      <c r="K23" s="11">
        <f t="shared" si="2"/>
        <v>337</v>
      </c>
      <c r="L23" s="42">
        <f t="shared" si="3"/>
        <v>0.49705014749262538</v>
      </c>
    </row>
    <row r="24" spans="1:12" x14ac:dyDescent="0.25">
      <c r="A24" s="9" t="str">
        <f>'10'!A24</f>
        <v>Bangor Area SD</v>
      </c>
      <c r="B24" s="10" t="str">
        <f>'10'!B24</f>
        <v>Northampton</v>
      </c>
      <c r="C24" s="90">
        <f>'10'!C24</f>
        <v>642</v>
      </c>
      <c r="D24" s="90">
        <f>'10'!D24</f>
        <v>462</v>
      </c>
      <c r="E24" s="90">
        <f>'10'!E24</f>
        <v>1104</v>
      </c>
      <c r="F24" s="11">
        <f>'5'!L24</f>
        <v>17</v>
      </c>
      <c r="G24" s="11">
        <f>'6'!H24</f>
        <v>20</v>
      </c>
      <c r="H24" s="11">
        <f>'7'!F24</f>
        <v>0</v>
      </c>
      <c r="I24" s="11">
        <f>'8'!J24</f>
        <v>32</v>
      </c>
      <c r="J24" s="32">
        <f>'9'!P24</f>
        <v>86</v>
      </c>
      <c r="K24" s="11">
        <f t="shared" si="2"/>
        <v>155</v>
      </c>
      <c r="L24" s="42">
        <f t="shared" si="3"/>
        <v>0.33549783549783552</v>
      </c>
    </row>
    <row r="25" spans="1:12" x14ac:dyDescent="0.25">
      <c r="A25" s="9" t="str">
        <f>'10'!A25</f>
        <v>Beaver Area SD</v>
      </c>
      <c r="B25" s="10" t="str">
        <f>'10'!B25</f>
        <v>Beaver</v>
      </c>
      <c r="C25" s="90">
        <f>'10'!C25</f>
        <v>511</v>
      </c>
      <c r="D25" s="90">
        <f>'10'!D25</f>
        <v>328</v>
      </c>
      <c r="E25" s="90">
        <f>'10'!E25</f>
        <v>839</v>
      </c>
      <c r="F25" s="11">
        <f>'5'!L25</f>
        <v>1</v>
      </c>
      <c r="G25" s="11">
        <f>'6'!H25</f>
        <v>20</v>
      </c>
      <c r="H25" s="11">
        <f>'7'!F25</f>
        <v>0</v>
      </c>
      <c r="I25" s="11">
        <f>'8'!J25</f>
        <v>38</v>
      </c>
      <c r="J25" s="32">
        <f>'9'!P25</f>
        <v>76</v>
      </c>
      <c r="K25" s="11">
        <f t="shared" si="2"/>
        <v>135</v>
      </c>
      <c r="L25" s="42">
        <f t="shared" si="3"/>
        <v>0.41158536585365851</v>
      </c>
    </row>
    <row r="26" spans="1:12" x14ac:dyDescent="0.25">
      <c r="A26" s="9" t="str">
        <f>'10'!A26</f>
        <v>Bedford Area SD</v>
      </c>
      <c r="B26" s="10" t="str">
        <f>'10'!B26</f>
        <v>Bedford</v>
      </c>
      <c r="C26" s="90">
        <f>'10'!C26</f>
        <v>404</v>
      </c>
      <c r="D26" s="90">
        <f>'10'!D26</f>
        <v>248</v>
      </c>
      <c r="E26" s="90">
        <f>'10'!E26</f>
        <v>652</v>
      </c>
      <c r="F26" s="11">
        <f>'5'!L26</f>
        <v>23</v>
      </c>
      <c r="G26" s="11">
        <f>'6'!H26</f>
        <v>27</v>
      </c>
      <c r="H26" s="11">
        <f>'7'!F26</f>
        <v>0</v>
      </c>
      <c r="I26" s="11">
        <f>'8'!J26</f>
        <v>14</v>
      </c>
      <c r="J26" s="32">
        <f>'9'!P26</f>
        <v>50</v>
      </c>
      <c r="K26" s="11">
        <f t="shared" si="2"/>
        <v>114</v>
      </c>
      <c r="L26" s="42">
        <f t="shared" si="3"/>
        <v>0.45967741935483869</v>
      </c>
    </row>
    <row r="27" spans="1:12" x14ac:dyDescent="0.25">
      <c r="A27" s="9" t="str">
        <f>'10'!A27</f>
        <v>Belle Vernon Area SD</v>
      </c>
      <c r="B27" s="10" t="str">
        <f>'10'!B27</f>
        <v>Westmoreland</v>
      </c>
      <c r="C27" s="90">
        <f>'10'!C27</f>
        <v>459</v>
      </c>
      <c r="D27" s="90">
        <f>'10'!D27</f>
        <v>324</v>
      </c>
      <c r="E27" s="90">
        <f>'10'!E27</f>
        <v>783</v>
      </c>
      <c r="F27" s="11">
        <f>'5'!L27</f>
        <v>54</v>
      </c>
      <c r="G27" s="11">
        <f>'6'!H27</f>
        <v>0</v>
      </c>
      <c r="H27" s="11">
        <f>'7'!F27</f>
        <v>0</v>
      </c>
      <c r="I27" s="11">
        <f>'8'!J27</f>
        <v>28</v>
      </c>
      <c r="J27" s="32">
        <f>'9'!P27</f>
        <v>57</v>
      </c>
      <c r="K27" s="11">
        <f t="shared" si="2"/>
        <v>139</v>
      </c>
      <c r="L27" s="42">
        <f t="shared" si="3"/>
        <v>0.42901234567901236</v>
      </c>
    </row>
    <row r="28" spans="1:12" x14ac:dyDescent="0.25">
      <c r="A28" s="9" t="str">
        <f>'10'!A28</f>
        <v>Bellefonte Area SD</v>
      </c>
      <c r="B28" s="10" t="str">
        <f>'10'!B28</f>
        <v>Centre</v>
      </c>
      <c r="C28" s="90">
        <f>'10'!C28</f>
        <v>1067</v>
      </c>
      <c r="D28" s="90">
        <f>'10'!D28</f>
        <v>567</v>
      </c>
      <c r="E28" s="90">
        <f>'10'!E28</f>
        <v>1634</v>
      </c>
      <c r="F28" s="11">
        <f>'5'!L28</f>
        <v>46</v>
      </c>
      <c r="G28" s="11">
        <f>'6'!H28</f>
        <v>23</v>
      </c>
      <c r="H28" s="11">
        <f>'7'!F28</f>
        <v>0</v>
      </c>
      <c r="I28" s="11">
        <f>'8'!J28</f>
        <v>50</v>
      </c>
      <c r="J28" s="32">
        <f>'9'!P28</f>
        <v>173</v>
      </c>
      <c r="K28" s="11">
        <f t="shared" si="2"/>
        <v>292</v>
      </c>
      <c r="L28" s="42">
        <f t="shared" si="3"/>
        <v>0.5149911816578483</v>
      </c>
    </row>
    <row r="29" spans="1:12" x14ac:dyDescent="0.25">
      <c r="A29" s="9" t="str">
        <f>'10'!A29</f>
        <v>Bellwood-Antis SD</v>
      </c>
      <c r="B29" s="10" t="str">
        <f>'10'!B29</f>
        <v>Blair</v>
      </c>
      <c r="C29" s="90">
        <f>'10'!C29</f>
        <v>300</v>
      </c>
      <c r="D29" s="90">
        <f>'10'!D29</f>
        <v>150</v>
      </c>
      <c r="E29" s="90">
        <f>'10'!E29</f>
        <v>450</v>
      </c>
      <c r="F29" s="11">
        <f>'5'!L29</f>
        <v>0</v>
      </c>
      <c r="G29" s="11">
        <f>'6'!H29</f>
        <v>0</v>
      </c>
      <c r="H29" s="11">
        <f>'7'!F29</f>
        <v>0</v>
      </c>
      <c r="I29" s="11">
        <f>'8'!J29</f>
        <v>9</v>
      </c>
      <c r="J29" s="32">
        <f>'9'!P29</f>
        <v>50</v>
      </c>
      <c r="K29" s="11">
        <f t="shared" si="2"/>
        <v>59</v>
      </c>
      <c r="L29" s="42">
        <f t="shared" si="3"/>
        <v>0.39333333333333331</v>
      </c>
    </row>
    <row r="30" spans="1:12" x14ac:dyDescent="0.25">
      <c r="A30" s="9" t="str">
        <f>'10'!A30</f>
        <v>Bensalem Township SD</v>
      </c>
      <c r="B30" s="10" t="str">
        <f>'10'!B30</f>
        <v>Bucks</v>
      </c>
      <c r="C30" s="90">
        <f>'10'!C30</f>
        <v>2280</v>
      </c>
      <c r="D30" s="90">
        <f>'10'!D30</f>
        <v>1224</v>
      </c>
      <c r="E30" s="90">
        <f>'10'!E30</f>
        <v>3504</v>
      </c>
      <c r="F30" s="11">
        <f>'5'!L30</f>
        <v>0</v>
      </c>
      <c r="G30" s="11">
        <f>'6'!H30</f>
        <v>0</v>
      </c>
      <c r="H30" s="11">
        <f>'7'!F30</f>
        <v>0</v>
      </c>
      <c r="I30" s="11">
        <f>'8'!J30</f>
        <v>135</v>
      </c>
      <c r="J30" s="32">
        <f>'9'!P30</f>
        <v>369</v>
      </c>
      <c r="K30" s="11">
        <f t="shared" si="2"/>
        <v>504</v>
      </c>
      <c r="L30" s="42">
        <f t="shared" si="3"/>
        <v>0.41176470588235292</v>
      </c>
    </row>
    <row r="31" spans="1:12" x14ac:dyDescent="0.25">
      <c r="A31" s="9" t="str">
        <f>'10'!A31</f>
        <v>Benton Area SD</v>
      </c>
      <c r="B31" s="10" t="str">
        <f>'10'!B31</f>
        <v>Columbia</v>
      </c>
      <c r="C31" s="90">
        <f>'10'!C31</f>
        <v>93</v>
      </c>
      <c r="D31" s="90">
        <f>'10'!D31</f>
        <v>80</v>
      </c>
      <c r="E31" s="90">
        <f>'10'!E31</f>
        <v>173</v>
      </c>
      <c r="F31" s="11">
        <f>'5'!L31</f>
        <v>50</v>
      </c>
      <c r="G31" s="11">
        <f>'6'!H31</f>
        <v>0</v>
      </c>
      <c r="H31" s="11">
        <f>'7'!F31</f>
        <v>0</v>
      </c>
      <c r="I31" s="11">
        <f>'8'!J31</f>
        <v>8</v>
      </c>
      <c r="J31" s="32">
        <f>'9'!P31</f>
        <v>0</v>
      </c>
      <c r="K31" s="11">
        <f t="shared" si="2"/>
        <v>58</v>
      </c>
      <c r="L31" s="42">
        <f t="shared" si="3"/>
        <v>0.72499999999999998</v>
      </c>
    </row>
    <row r="32" spans="1:12" x14ac:dyDescent="0.25">
      <c r="A32" s="9" t="str">
        <f>'10'!A32</f>
        <v>Bentworth SD</v>
      </c>
      <c r="B32" s="10" t="str">
        <f>'10'!B32</f>
        <v>Washington</v>
      </c>
      <c r="C32" s="90">
        <f>'10'!C32</f>
        <v>253</v>
      </c>
      <c r="D32" s="90">
        <f>'10'!D32</f>
        <v>189</v>
      </c>
      <c r="E32" s="90">
        <f>'10'!E32</f>
        <v>442</v>
      </c>
      <c r="F32" s="11">
        <f>'5'!L32</f>
        <v>23</v>
      </c>
      <c r="G32" s="11">
        <f>'6'!H32</f>
        <v>17</v>
      </c>
      <c r="H32" s="11">
        <f>'7'!F32</f>
        <v>0</v>
      </c>
      <c r="I32" s="11">
        <f>'8'!J32</f>
        <v>19</v>
      </c>
      <c r="J32" s="32">
        <f>'9'!P32</f>
        <v>19</v>
      </c>
      <c r="K32" s="11">
        <f t="shared" si="2"/>
        <v>78</v>
      </c>
      <c r="L32" s="42">
        <f t="shared" si="3"/>
        <v>0.41269841269841268</v>
      </c>
    </row>
    <row r="33" spans="1:12" x14ac:dyDescent="0.25">
      <c r="A33" s="9" t="str">
        <f>'10'!A33</f>
        <v>Berlin Brothersvalley SD</v>
      </c>
      <c r="B33" s="10" t="str">
        <f>'10'!B33</f>
        <v>Somerset</v>
      </c>
      <c r="C33" s="90">
        <f>'10'!C33</f>
        <v>149</v>
      </c>
      <c r="D33" s="90">
        <f>'10'!D33</f>
        <v>90</v>
      </c>
      <c r="E33" s="90">
        <f>'10'!E33</f>
        <v>239</v>
      </c>
      <c r="F33" s="11">
        <f>'5'!L33</f>
        <v>11</v>
      </c>
      <c r="G33" s="11">
        <f>'6'!H33</f>
        <v>6</v>
      </c>
      <c r="H33" s="11">
        <f>'7'!F33</f>
        <v>0</v>
      </c>
      <c r="I33" s="11">
        <f>'8'!J33</f>
        <v>6</v>
      </c>
      <c r="J33" s="32">
        <f>'9'!P33</f>
        <v>0</v>
      </c>
      <c r="K33" s="11">
        <f t="shared" si="2"/>
        <v>23</v>
      </c>
      <c r="L33" s="42">
        <f t="shared" si="3"/>
        <v>0.25555555555555554</v>
      </c>
    </row>
    <row r="34" spans="1:12" x14ac:dyDescent="0.25">
      <c r="A34" s="9" t="str">
        <f>'10'!A34</f>
        <v>Bermudian Springs SD</v>
      </c>
      <c r="B34" s="10" t="str">
        <f>'10'!B34</f>
        <v>Adams</v>
      </c>
      <c r="C34" s="90">
        <f>'10'!C34</f>
        <v>335</v>
      </c>
      <c r="D34" s="90">
        <f>'10'!D34</f>
        <v>393</v>
      </c>
      <c r="E34" s="90">
        <f>'10'!E34</f>
        <v>728</v>
      </c>
      <c r="F34" s="11">
        <f>'5'!L34</f>
        <v>36</v>
      </c>
      <c r="G34" s="11">
        <f>'6'!H34</f>
        <v>0</v>
      </c>
      <c r="H34" s="11">
        <f>'7'!F34</f>
        <v>0</v>
      </c>
      <c r="I34" s="11">
        <f>'8'!J34</f>
        <v>18</v>
      </c>
      <c r="J34" s="32">
        <f>'9'!P34</f>
        <v>45</v>
      </c>
      <c r="K34" s="11">
        <f t="shared" si="2"/>
        <v>99</v>
      </c>
      <c r="L34" s="42">
        <f t="shared" si="3"/>
        <v>0.25190839694656486</v>
      </c>
    </row>
    <row r="35" spans="1:12" x14ac:dyDescent="0.25">
      <c r="A35" s="9" t="str">
        <f>'10'!A35</f>
        <v>Berwick Area SD</v>
      </c>
      <c r="B35" s="10" t="str">
        <f>'10'!B35</f>
        <v>Columbia</v>
      </c>
      <c r="C35" s="90">
        <f>'10'!C35</f>
        <v>637</v>
      </c>
      <c r="D35" s="90">
        <f>'10'!D35</f>
        <v>457</v>
      </c>
      <c r="E35" s="90">
        <f>'10'!E35</f>
        <v>1094</v>
      </c>
      <c r="F35" s="11">
        <f>'5'!L35</f>
        <v>122</v>
      </c>
      <c r="G35" s="11">
        <f>'6'!H35</f>
        <v>0</v>
      </c>
      <c r="H35" s="11">
        <f>'7'!F35</f>
        <v>28</v>
      </c>
      <c r="I35" s="11">
        <f>'8'!J35</f>
        <v>39</v>
      </c>
      <c r="J35" s="32">
        <f>'9'!P35</f>
        <v>31</v>
      </c>
      <c r="K35" s="11">
        <f t="shared" si="2"/>
        <v>220</v>
      </c>
      <c r="L35" s="42">
        <f t="shared" si="3"/>
        <v>0.48140043763676149</v>
      </c>
    </row>
    <row r="36" spans="1:12" x14ac:dyDescent="0.25">
      <c r="A36" s="9" t="str">
        <f>'10'!A36</f>
        <v>Bethel Park SD</v>
      </c>
      <c r="B36" s="10" t="str">
        <f>'10'!B36</f>
        <v>Allegheny</v>
      </c>
      <c r="C36" s="90">
        <f>'10'!C36</f>
        <v>887</v>
      </c>
      <c r="D36" s="90">
        <f>'10'!D36</f>
        <v>609</v>
      </c>
      <c r="E36" s="90">
        <f>'10'!E36</f>
        <v>1496</v>
      </c>
      <c r="F36" s="11">
        <f>'5'!L36</f>
        <v>0</v>
      </c>
      <c r="G36" s="11">
        <f>'6'!H36</f>
        <v>30</v>
      </c>
      <c r="H36" s="11">
        <f>'7'!F36</f>
        <v>0</v>
      </c>
      <c r="I36" s="11">
        <f>'8'!J36</f>
        <v>54</v>
      </c>
      <c r="J36" s="32">
        <f>'9'!P36</f>
        <v>211</v>
      </c>
      <c r="K36" s="11">
        <f t="shared" si="2"/>
        <v>295</v>
      </c>
      <c r="L36" s="42">
        <f t="shared" si="3"/>
        <v>0.48440065681444994</v>
      </c>
    </row>
    <row r="37" spans="1:12" x14ac:dyDescent="0.25">
      <c r="A37" s="9" t="str">
        <f>'10'!A37</f>
        <v>Bethlehem Area SD</v>
      </c>
      <c r="B37" s="10" t="str">
        <f>'10'!B37</f>
        <v>Northampton</v>
      </c>
      <c r="C37" s="90">
        <f>'10'!C37</f>
        <v>3721</v>
      </c>
      <c r="D37" s="90">
        <f>'10'!D37</f>
        <v>2313</v>
      </c>
      <c r="E37" s="90">
        <f>'10'!E37</f>
        <v>6034</v>
      </c>
      <c r="F37" s="11">
        <f>'5'!L37</f>
        <v>203</v>
      </c>
      <c r="G37" s="11">
        <f>'6'!H37</f>
        <v>151</v>
      </c>
      <c r="H37" s="11">
        <f>'7'!F37</f>
        <v>75</v>
      </c>
      <c r="I37" s="11">
        <f>'8'!J37</f>
        <v>248</v>
      </c>
      <c r="J37" s="32">
        <f>'9'!P37</f>
        <v>582</v>
      </c>
      <c r="K37" s="11">
        <f t="shared" si="2"/>
        <v>1259</v>
      </c>
      <c r="L37" s="42">
        <f t="shared" si="3"/>
        <v>0.54431474275832248</v>
      </c>
    </row>
    <row r="38" spans="1:12" x14ac:dyDescent="0.25">
      <c r="A38" s="9" t="str">
        <f>'10'!A38</f>
        <v>Bethlehem-Center SD</v>
      </c>
      <c r="B38" s="10" t="str">
        <f>'10'!B38</f>
        <v>Washington</v>
      </c>
      <c r="C38" s="90">
        <f>'10'!C38</f>
        <v>261</v>
      </c>
      <c r="D38" s="90">
        <f>'10'!D38</f>
        <v>163</v>
      </c>
      <c r="E38" s="90">
        <f>'10'!E38</f>
        <v>424</v>
      </c>
      <c r="F38" s="11">
        <f>'5'!L38</f>
        <v>20</v>
      </c>
      <c r="G38" s="11">
        <f>'6'!H38</f>
        <v>17</v>
      </c>
      <c r="H38" s="11">
        <f>'7'!F38</f>
        <v>0</v>
      </c>
      <c r="I38" s="11">
        <f>'8'!J38</f>
        <v>17</v>
      </c>
      <c r="J38" s="32">
        <f>'9'!P38</f>
        <v>0</v>
      </c>
      <c r="K38" s="11">
        <f t="shared" si="2"/>
        <v>54</v>
      </c>
      <c r="L38" s="42">
        <f t="shared" si="3"/>
        <v>0.33128834355828218</v>
      </c>
    </row>
    <row r="39" spans="1:12" x14ac:dyDescent="0.25">
      <c r="A39" s="9" t="str">
        <f>'10'!A39</f>
        <v>Big Beaver Falls Area SD</v>
      </c>
      <c r="B39" s="10" t="str">
        <f>'10'!B39</f>
        <v>Beaver</v>
      </c>
      <c r="C39" s="90">
        <f>'10'!C39</f>
        <v>418</v>
      </c>
      <c r="D39" s="90">
        <f>'10'!D39</f>
        <v>406</v>
      </c>
      <c r="E39" s="90">
        <f>'10'!E39</f>
        <v>824</v>
      </c>
      <c r="F39" s="11">
        <f>'5'!L39</f>
        <v>89</v>
      </c>
      <c r="G39" s="11">
        <f>'6'!H39</f>
        <v>36</v>
      </c>
      <c r="H39" s="11">
        <f>'7'!F39</f>
        <v>27</v>
      </c>
      <c r="I39" s="11">
        <f>'8'!J39</f>
        <v>38</v>
      </c>
      <c r="J39" s="32">
        <f>'9'!P39</f>
        <v>38</v>
      </c>
      <c r="K39" s="11">
        <f t="shared" si="2"/>
        <v>228</v>
      </c>
      <c r="L39" s="42">
        <f t="shared" si="3"/>
        <v>0.56157635467980294</v>
      </c>
    </row>
    <row r="40" spans="1:12" x14ac:dyDescent="0.25">
      <c r="A40" s="9" t="str">
        <f>'10'!A40</f>
        <v>Big Spring SD</v>
      </c>
      <c r="B40" s="10" t="str">
        <f>'10'!B40</f>
        <v>Cumberland</v>
      </c>
      <c r="C40" s="90">
        <f>'10'!C40</f>
        <v>798</v>
      </c>
      <c r="D40" s="90">
        <f>'10'!D40</f>
        <v>531</v>
      </c>
      <c r="E40" s="90">
        <f>'10'!E40</f>
        <v>1329</v>
      </c>
      <c r="F40" s="11">
        <f>'5'!L40</f>
        <v>20</v>
      </c>
      <c r="G40" s="11">
        <f>'6'!H40</f>
        <v>18</v>
      </c>
      <c r="H40" s="11">
        <f>'7'!F40</f>
        <v>0</v>
      </c>
      <c r="I40" s="11">
        <f>'8'!J40</f>
        <v>22</v>
      </c>
      <c r="J40" s="32">
        <f>'9'!P40</f>
        <v>21</v>
      </c>
      <c r="K40" s="11">
        <f t="shared" si="2"/>
        <v>81</v>
      </c>
      <c r="L40" s="42">
        <f t="shared" si="3"/>
        <v>0.15254237288135594</v>
      </c>
    </row>
    <row r="41" spans="1:12" x14ac:dyDescent="0.25">
      <c r="A41" s="9" t="str">
        <f>'10'!A41</f>
        <v>Blackhawk SD</v>
      </c>
      <c r="B41" s="10" t="str">
        <f>'10'!B41</f>
        <v>Beaver</v>
      </c>
      <c r="C41" s="90">
        <f>'10'!C41</f>
        <v>488</v>
      </c>
      <c r="D41" s="90">
        <f>'10'!D41</f>
        <v>266</v>
      </c>
      <c r="E41" s="90">
        <f>'10'!E41</f>
        <v>754</v>
      </c>
      <c r="F41" s="11">
        <f>'5'!L41</f>
        <v>21</v>
      </c>
      <c r="G41" s="11">
        <f>'6'!H41</f>
        <v>20</v>
      </c>
      <c r="H41" s="11">
        <f>'7'!F41</f>
        <v>0</v>
      </c>
      <c r="I41" s="11">
        <f>'8'!J41</f>
        <v>34</v>
      </c>
      <c r="J41" s="32">
        <f>'9'!P41</f>
        <v>57</v>
      </c>
      <c r="K41" s="11">
        <f t="shared" si="2"/>
        <v>132</v>
      </c>
      <c r="L41" s="42">
        <f t="shared" si="3"/>
        <v>0.49624060150375937</v>
      </c>
    </row>
    <row r="42" spans="1:12" x14ac:dyDescent="0.25">
      <c r="A42" s="9" t="str">
        <f>'10'!A42</f>
        <v>Blacklick Valley SD</v>
      </c>
      <c r="B42" s="10" t="str">
        <f>'10'!B42</f>
        <v>Cambria</v>
      </c>
      <c r="C42" s="90">
        <f>'10'!C42</f>
        <v>168</v>
      </c>
      <c r="D42" s="90">
        <f>'10'!D42</f>
        <v>116</v>
      </c>
      <c r="E42" s="90">
        <f>'10'!E42</f>
        <v>284</v>
      </c>
      <c r="F42" s="11">
        <f>'5'!L42</f>
        <v>0</v>
      </c>
      <c r="G42" s="11">
        <f>'6'!H42</f>
        <v>0</v>
      </c>
      <c r="H42" s="11">
        <f>'7'!F42</f>
        <v>25</v>
      </c>
      <c r="I42" s="11">
        <f>'8'!J42</f>
        <v>7</v>
      </c>
      <c r="J42" s="32">
        <f>'9'!P42</f>
        <v>9</v>
      </c>
      <c r="K42" s="11">
        <f t="shared" si="2"/>
        <v>41</v>
      </c>
      <c r="L42" s="42">
        <f t="shared" si="3"/>
        <v>0.35344827586206895</v>
      </c>
    </row>
    <row r="43" spans="1:12" x14ac:dyDescent="0.25">
      <c r="A43" s="9" t="str">
        <f>'10'!A43</f>
        <v>Blairsville-Saltsburg SD</v>
      </c>
      <c r="B43" s="10" t="str">
        <f>'10'!B43</f>
        <v>Indiana</v>
      </c>
      <c r="C43" s="90">
        <f>'10'!C43</f>
        <v>478</v>
      </c>
      <c r="D43" s="90">
        <f>'10'!D43</f>
        <v>340</v>
      </c>
      <c r="E43" s="90">
        <f>'10'!E43</f>
        <v>818</v>
      </c>
      <c r="F43" s="11">
        <f>'5'!L43</f>
        <v>0</v>
      </c>
      <c r="G43" s="11">
        <f>'6'!H43</f>
        <v>74</v>
      </c>
      <c r="H43" s="11">
        <f>'7'!F43</f>
        <v>40</v>
      </c>
      <c r="I43" s="11">
        <f>'8'!J43</f>
        <v>30</v>
      </c>
      <c r="J43" s="32">
        <f>'9'!P43</f>
        <v>20</v>
      </c>
      <c r="K43" s="11">
        <f t="shared" si="2"/>
        <v>164</v>
      </c>
      <c r="L43" s="42">
        <f t="shared" si="3"/>
        <v>0.4823529411764706</v>
      </c>
    </row>
    <row r="44" spans="1:12" x14ac:dyDescent="0.25">
      <c r="A44" s="9" t="str">
        <f>'10'!A44</f>
        <v>Bloomsburg Area SD</v>
      </c>
      <c r="B44" s="10" t="str">
        <f>'10'!B44</f>
        <v>Columbia</v>
      </c>
      <c r="C44" s="90">
        <f>'10'!C44</f>
        <v>528</v>
      </c>
      <c r="D44" s="90">
        <f>'10'!D44</f>
        <v>264</v>
      </c>
      <c r="E44" s="90">
        <f>'10'!E44</f>
        <v>792</v>
      </c>
      <c r="F44" s="11">
        <f>'5'!L44</f>
        <v>75</v>
      </c>
      <c r="G44" s="11">
        <f>'6'!H44</f>
        <v>0</v>
      </c>
      <c r="H44" s="11">
        <f>'7'!F44</f>
        <v>0</v>
      </c>
      <c r="I44" s="11">
        <f>'8'!J44</f>
        <v>24</v>
      </c>
      <c r="J44" s="32">
        <f>'9'!P44</f>
        <v>111</v>
      </c>
      <c r="K44" s="11">
        <f t="shared" si="2"/>
        <v>210</v>
      </c>
      <c r="L44" s="42">
        <f t="shared" si="3"/>
        <v>0.79545454545454541</v>
      </c>
    </row>
    <row r="45" spans="1:12" x14ac:dyDescent="0.25">
      <c r="A45" s="9" t="str">
        <f>'10'!A45</f>
        <v>Blue Mountain SD</v>
      </c>
      <c r="B45" s="10" t="str">
        <f>'10'!B45</f>
        <v>Schuylkill</v>
      </c>
      <c r="C45" s="90">
        <f>'10'!C45</f>
        <v>443</v>
      </c>
      <c r="D45" s="90">
        <f>'10'!D45</f>
        <v>420</v>
      </c>
      <c r="E45" s="90">
        <f>'10'!E45</f>
        <v>863</v>
      </c>
      <c r="F45" s="11">
        <f>'5'!L45</f>
        <v>8</v>
      </c>
      <c r="G45" s="11">
        <f>'6'!H45</f>
        <v>0</v>
      </c>
      <c r="H45" s="11">
        <f>'7'!F45</f>
        <v>0</v>
      </c>
      <c r="I45" s="11">
        <f>'8'!J45</f>
        <v>27</v>
      </c>
      <c r="J45" s="32">
        <f>'9'!P45</f>
        <v>42</v>
      </c>
      <c r="K45" s="11">
        <f t="shared" si="2"/>
        <v>77</v>
      </c>
      <c r="L45" s="42">
        <f t="shared" si="3"/>
        <v>0.18333333333333332</v>
      </c>
    </row>
    <row r="46" spans="1:12" x14ac:dyDescent="0.25">
      <c r="A46" s="9" t="str">
        <f>'10'!A46</f>
        <v>Blue Ridge SD</v>
      </c>
      <c r="B46" s="10" t="str">
        <f>'10'!B46</f>
        <v>Susquehanna</v>
      </c>
      <c r="C46" s="90">
        <f>'10'!C46</f>
        <v>233</v>
      </c>
      <c r="D46" s="90">
        <f>'10'!D46</f>
        <v>89</v>
      </c>
      <c r="E46" s="90">
        <f>'10'!E46</f>
        <v>322</v>
      </c>
      <c r="F46" s="11">
        <f>'5'!L46</f>
        <v>33</v>
      </c>
      <c r="G46" s="11">
        <f>'6'!H46</f>
        <v>0</v>
      </c>
      <c r="H46" s="11">
        <f>'7'!F46</f>
        <v>67</v>
      </c>
      <c r="I46" s="11">
        <f>'8'!J46</f>
        <v>18</v>
      </c>
      <c r="J46" s="32">
        <f>'9'!P46</f>
        <v>24</v>
      </c>
      <c r="K46" s="11">
        <f t="shared" si="2"/>
        <v>142</v>
      </c>
      <c r="L46" s="42">
        <f t="shared" si="3"/>
        <v>1.595505617977528</v>
      </c>
    </row>
    <row r="47" spans="1:12" x14ac:dyDescent="0.25">
      <c r="A47" s="9" t="str">
        <f>'10'!A47</f>
        <v>Boyertown Area SD</v>
      </c>
      <c r="B47" s="10" t="str">
        <f>'10'!B47</f>
        <v>Berks</v>
      </c>
      <c r="C47" s="90">
        <f>'10'!C47</f>
        <v>1714</v>
      </c>
      <c r="D47" s="90">
        <f>'10'!D47</f>
        <v>885</v>
      </c>
      <c r="E47" s="90">
        <f>'10'!E47</f>
        <v>2599</v>
      </c>
      <c r="F47" s="11">
        <f>'5'!L47</f>
        <v>0</v>
      </c>
      <c r="G47" s="11">
        <f>'6'!H47</f>
        <v>0</v>
      </c>
      <c r="H47" s="11">
        <f>'7'!F47</f>
        <v>0</v>
      </c>
      <c r="I47" s="11">
        <f>'8'!J47</f>
        <v>96</v>
      </c>
      <c r="J47" s="32">
        <f>'9'!P47</f>
        <v>270</v>
      </c>
      <c r="K47" s="11">
        <f t="shared" si="2"/>
        <v>366</v>
      </c>
      <c r="L47" s="42">
        <f t="shared" si="3"/>
        <v>0.41355932203389828</v>
      </c>
    </row>
    <row r="48" spans="1:12" x14ac:dyDescent="0.25">
      <c r="A48" s="9" t="str">
        <f>'10'!A48</f>
        <v>Bradford Area SD</v>
      </c>
      <c r="B48" s="10" t="str">
        <f>'10'!B48</f>
        <v>McKean</v>
      </c>
      <c r="C48" s="90">
        <f>'10'!C48</f>
        <v>633</v>
      </c>
      <c r="D48" s="90">
        <f>'10'!D48</f>
        <v>481</v>
      </c>
      <c r="E48" s="90">
        <f>'10'!E48</f>
        <v>1114</v>
      </c>
      <c r="F48" s="11">
        <f>'5'!L48</f>
        <v>91</v>
      </c>
      <c r="G48" s="11">
        <f>'6'!H48</f>
        <v>36</v>
      </c>
      <c r="H48" s="11">
        <f>'7'!F48</f>
        <v>110</v>
      </c>
      <c r="I48" s="11">
        <f>'8'!J48</f>
        <v>54</v>
      </c>
      <c r="J48" s="32">
        <f>'9'!P48</f>
        <v>104</v>
      </c>
      <c r="K48" s="11">
        <f t="shared" si="2"/>
        <v>395</v>
      </c>
      <c r="L48" s="42">
        <f t="shared" si="3"/>
        <v>0.8212058212058212</v>
      </c>
    </row>
    <row r="49" spans="1:12" x14ac:dyDescent="0.25">
      <c r="A49" s="9" t="str">
        <f>'10'!A49</f>
        <v>Brandywine Heights Area SD</v>
      </c>
      <c r="B49" s="10" t="str">
        <f>'10'!B49</f>
        <v>Berks</v>
      </c>
      <c r="C49" s="90">
        <f>'10'!C49</f>
        <v>286</v>
      </c>
      <c r="D49" s="90">
        <f>'10'!D49</f>
        <v>351</v>
      </c>
      <c r="E49" s="90">
        <f>'10'!E49</f>
        <v>637</v>
      </c>
      <c r="F49" s="11">
        <f>'5'!L49</f>
        <v>0</v>
      </c>
      <c r="G49" s="11">
        <f>'6'!H49</f>
        <v>0</v>
      </c>
      <c r="H49" s="11">
        <f>'7'!F49</f>
        <v>0</v>
      </c>
      <c r="I49" s="11">
        <f>'8'!J49</f>
        <v>17</v>
      </c>
      <c r="J49" s="32">
        <f>'9'!P49</f>
        <v>36</v>
      </c>
      <c r="K49" s="11">
        <f t="shared" si="2"/>
        <v>53</v>
      </c>
      <c r="L49" s="42">
        <f t="shared" si="3"/>
        <v>0.150997150997151</v>
      </c>
    </row>
    <row r="50" spans="1:12" x14ac:dyDescent="0.25">
      <c r="A50" s="9" t="str">
        <f>'10'!A50</f>
        <v>Brentwood Borough SD</v>
      </c>
      <c r="B50" s="10" t="str">
        <f>'10'!B50</f>
        <v>Allegheny</v>
      </c>
      <c r="C50" s="90">
        <f>'10'!C50</f>
        <v>423</v>
      </c>
      <c r="D50" s="90">
        <f>'10'!D50</f>
        <v>218</v>
      </c>
      <c r="E50" s="90">
        <f>'10'!E50</f>
        <v>641</v>
      </c>
      <c r="F50" s="11">
        <f>'5'!L50</f>
        <v>0</v>
      </c>
      <c r="G50" s="11">
        <f>'6'!H50</f>
        <v>0</v>
      </c>
      <c r="H50" s="11">
        <f>'7'!F50</f>
        <v>0</v>
      </c>
      <c r="I50" s="11">
        <f>'8'!J50</f>
        <v>33</v>
      </c>
      <c r="J50" s="32">
        <f>'9'!P50</f>
        <v>57</v>
      </c>
      <c r="K50" s="11">
        <f t="shared" si="2"/>
        <v>90</v>
      </c>
      <c r="L50" s="42">
        <f t="shared" si="3"/>
        <v>0.41284403669724773</v>
      </c>
    </row>
    <row r="51" spans="1:12" x14ac:dyDescent="0.25">
      <c r="A51" s="9" t="str">
        <f>'10'!A51</f>
        <v>Bristol Borough SD</v>
      </c>
      <c r="B51" s="10" t="str">
        <f>'10'!B51</f>
        <v>Bucks</v>
      </c>
      <c r="C51" s="90">
        <f>'10'!C51</f>
        <v>213</v>
      </c>
      <c r="D51" s="90">
        <f>'10'!D51</f>
        <v>231</v>
      </c>
      <c r="E51" s="90">
        <f>'10'!E51</f>
        <v>444</v>
      </c>
      <c r="F51" s="11">
        <f>'5'!L51</f>
        <v>32</v>
      </c>
      <c r="G51" s="11">
        <f>'6'!H51</f>
        <v>20</v>
      </c>
      <c r="H51" s="11">
        <f>'7'!F51</f>
        <v>0</v>
      </c>
      <c r="I51" s="11">
        <f>'8'!J51</f>
        <v>22</v>
      </c>
      <c r="J51" s="32">
        <f>'9'!P51</f>
        <v>58</v>
      </c>
      <c r="K51" s="11">
        <f t="shared" si="2"/>
        <v>132</v>
      </c>
      <c r="L51" s="42">
        <f t="shared" si="3"/>
        <v>0.5714285714285714</v>
      </c>
    </row>
    <row r="52" spans="1:12" x14ac:dyDescent="0.25">
      <c r="A52" s="9" t="str">
        <f>'10'!A52</f>
        <v>Bristol Township SD</v>
      </c>
      <c r="B52" s="10" t="str">
        <f>'10'!B52</f>
        <v>Bucks</v>
      </c>
      <c r="C52" s="90">
        <f>'10'!C52</f>
        <v>2017</v>
      </c>
      <c r="D52" s="90">
        <f>'10'!D52</f>
        <v>1260</v>
      </c>
      <c r="E52" s="90">
        <f>'10'!E52</f>
        <v>3277</v>
      </c>
      <c r="F52" s="11">
        <f>'5'!L52</f>
        <v>106</v>
      </c>
      <c r="G52" s="11">
        <f>'6'!H52</f>
        <v>25</v>
      </c>
      <c r="H52" s="11">
        <f>'7'!F52</f>
        <v>0</v>
      </c>
      <c r="I52" s="11">
        <f>'8'!J52</f>
        <v>127</v>
      </c>
      <c r="J52" s="32">
        <f>'9'!P52</f>
        <v>373</v>
      </c>
      <c r="K52" s="11">
        <f t="shared" si="2"/>
        <v>631</v>
      </c>
      <c r="L52" s="42">
        <f t="shared" si="3"/>
        <v>0.50079365079365079</v>
      </c>
    </row>
    <row r="53" spans="1:12" x14ac:dyDescent="0.25">
      <c r="A53" s="9" t="str">
        <f>'10'!A53</f>
        <v>Brockway Area SD</v>
      </c>
      <c r="B53" s="10" t="str">
        <f>'10'!B53</f>
        <v>Jefferson</v>
      </c>
      <c r="C53" s="90">
        <f>'10'!C53</f>
        <v>244</v>
      </c>
      <c r="D53" s="90">
        <f>'10'!D53</f>
        <v>188</v>
      </c>
      <c r="E53" s="90">
        <f>'10'!E53</f>
        <v>432</v>
      </c>
      <c r="F53" s="11">
        <f>'5'!L53</f>
        <v>18</v>
      </c>
      <c r="G53" s="11">
        <f>'6'!H53</f>
        <v>16</v>
      </c>
      <c r="H53" s="11">
        <f>'7'!F53</f>
        <v>0</v>
      </c>
      <c r="I53" s="11">
        <f>'8'!J53</f>
        <v>16</v>
      </c>
      <c r="J53" s="32">
        <f>'9'!P53</f>
        <v>46</v>
      </c>
      <c r="K53" s="11">
        <f t="shared" si="2"/>
        <v>96</v>
      </c>
      <c r="L53" s="42">
        <f t="shared" si="3"/>
        <v>0.51063829787234039</v>
      </c>
    </row>
    <row r="54" spans="1:12" x14ac:dyDescent="0.25">
      <c r="A54" s="9" t="str">
        <f>'10'!A54</f>
        <v>Brookville Area SD</v>
      </c>
      <c r="B54" s="10" t="str">
        <f>'10'!B54</f>
        <v>Jefferson</v>
      </c>
      <c r="C54" s="90">
        <f>'10'!C54</f>
        <v>315</v>
      </c>
      <c r="D54" s="90">
        <f>'10'!D54</f>
        <v>221</v>
      </c>
      <c r="E54" s="90">
        <f>'10'!E54</f>
        <v>536</v>
      </c>
      <c r="F54" s="11">
        <f>'5'!L54</f>
        <v>36</v>
      </c>
      <c r="G54" s="11">
        <f>'6'!H54</f>
        <v>33</v>
      </c>
      <c r="H54" s="11">
        <f>'7'!F54</f>
        <v>0</v>
      </c>
      <c r="I54" s="11">
        <f>'8'!J54</f>
        <v>33</v>
      </c>
      <c r="J54" s="32">
        <f>'9'!P54</f>
        <v>92</v>
      </c>
      <c r="K54" s="11">
        <f t="shared" si="2"/>
        <v>194</v>
      </c>
      <c r="L54" s="42">
        <f t="shared" si="3"/>
        <v>0.87782805429864252</v>
      </c>
    </row>
    <row r="55" spans="1:12" x14ac:dyDescent="0.25">
      <c r="A55" s="9" t="str">
        <f>'10'!A55</f>
        <v>Brownsville Area SD</v>
      </c>
      <c r="B55" s="10" t="str">
        <f>'10'!B55</f>
        <v>Fayette</v>
      </c>
      <c r="C55" s="90">
        <f>'10'!C55</f>
        <v>494</v>
      </c>
      <c r="D55" s="90">
        <f>'10'!D55</f>
        <v>277</v>
      </c>
      <c r="E55" s="90">
        <f>'10'!E55</f>
        <v>771</v>
      </c>
      <c r="F55" s="11">
        <f>'5'!L55</f>
        <v>106</v>
      </c>
      <c r="G55" s="11">
        <f>'6'!H55</f>
        <v>0</v>
      </c>
      <c r="H55" s="11">
        <f>'7'!F55</f>
        <v>0</v>
      </c>
      <c r="I55" s="11">
        <f>'8'!J55</f>
        <v>29</v>
      </c>
      <c r="J55" s="32">
        <f>'9'!P55</f>
        <v>0</v>
      </c>
      <c r="K55" s="11">
        <f t="shared" si="2"/>
        <v>135</v>
      </c>
      <c r="L55" s="42">
        <f t="shared" si="3"/>
        <v>0.48736462093862815</v>
      </c>
    </row>
    <row r="56" spans="1:12" x14ac:dyDescent="0.25">
      <c r="A56" s="9" t="str">
        <f>'10'!A56</f>
        <v>Bryn Athyn SD</v>
      </c>
      <c r="B56" s="10" t="str">
        <f>'10'!B56</f>
        <v>Montgomery</v>
      </c>
      <c r="C56" s="90">
        <f>'10'!C56</f>
        <v>36</v>
      </c>
      <c r="D56" s="90">
        <f>'10'!D56</f>
        <v>32</v>
      </c>
      <c r="E56" s="90">
        <f>'10'!E56</f>
        <v>68</v>
      </c>
      <c r="F56" s="11">
        <f>'5'!L56</f>
        <v>0</v>
      </c>
      <c r="G56" s="11">
        <f>'6'!H56</f>
        <v>0</v>
      </c>
      <c r="H56" s="11">
        <f>'7'!F56</f>
        <v>0</v>
      </c>
      <c r="I56" s="11">
        <f>'8'!J56</f>
        <v>0</v>
      </c>
      <c r="J56" s="32">
        <f>'9'!P56</f>
        <v>0</v>
      </c>
      <c r="K56" s="11">
        <f t="shared" si="2"/>
        <v>0</v>
      </c>
      <c r="L56" s="42">
        <f t="shared" si="3"/>
        <v>0</v>
      </c>
    </row>
    <row r="57" spans="1:12" x14ac:dyDescent="0.25">
      <c r="A57" s="9" t="str">
        <f>'10'!A57</f>
        <v>Burgettstown Area SD</v>
      </c>
      <c r="B57" s="10" t="str">
        <f>'10'!B57</f>
        <v>Washington</v>
      </c>
      <c r="C57" s="90">
        <f>'10'!C57</f>
        <v>220</v>
      </c>
      <c r="D57" s="90">
        <f>'10'!D57</f>
        <v>206</v>
      </c>
      <c r="E57" s="90">
        <f>'10'!E57</f>
        <v>426</v>
      </c>
      <c r="F57" s="11">
        <f>'5'!L57</f>
        <v>20</v>
      </c>
      <c r="G57" s="11">
        <f>'6'!H57</f>
        <v>17</v>
      </c>
      <c r="H57" s="11">
        <f>'7'!F57</f>
        <v>0</v>
      </c>
      <c r="I57" s="11">
        <f>'8'!J57</f>
        <v>6</v>
      </c>
      <c r="J57" s="32">
        <f>'9'!P57</f>
        <v>20</v>
      </c>
      <c r="K57" s="11">
        <f t="shared" si="2"/>
        <v>63</v>
      </c>
      <c r="L57" s="42">
        <f t="shared" si="3"/>
        <v>0.30582524271844658</v>
      </c>
    </row>
    <row r="58" spans="1:12" x14ac:dyDescent="0.25">
      <c r="A58" s="9" t="str">
        <f>'10'!A58</f>
        <v>Burrell SD</v>
      </c>
      <c r="B58" s="10" t="str">
        <f>'10'!B58</f>
        <v>Westmoreland</v>
      </c>
      <c r="C58" s="90">
        <f>'10'!C58</f>
        <v>437</v>
      </c>
      <c r="D58" s="90">
        <f>'10'!D58</f>
        <v>222</v>
      </c>
      <c r="E58" s="90">
        <f>'10'!E58</f>
        <v>659</v>
      </c>
      <c r="F58" s="11">
        <f>'5'!L58</f>
        <v>0</v>
      </c>
      <c r="G58" s="11">
        <f>'6'!H58</f>
        <v>0</v>
      </c>
      <c r="H58" s="11">
        <f>'7'!F58</f>
        <v>0</v>
      </c>
      <c r="I58" s="11">
        <f>'8'!J58</f>
        <v>25</v>
      </c>
      <c r="J58" s="32">
        <f>'9'!P58</f>
        <v>55</v>
      </c>
      <c r="K58" s="11">
        <f t="shared" si="2"/>
        <v>80</v>
      </c>
      <c r="L58" s="42">
        <f t="shared" si="3"/>
        <v>0.36036036036036034</v>
      </c>
    </row>
    <row r="59" spans="1:12" x14ac:dyDescent="0.25">
      <c r="A59" s="9" t="str">
        <f>'10'!A59</f>
        <v>Butler Area SD</v>
      </c>
      <c r="B59" s="10" t="str">
        <f>'10'!B59</f>
        <v>Butler</v>
      </c>
      <c r="C59" s="90">
        <f>'10'!C59</f>
        <v>1611</v>
      </c>
      <c r="D59" s="90">
        <f>'10'!D59</f>
        <v>1297</v>
      </c>
      <c r="E59" s="90">
        <f>'10'!E59</f>
        <v>2908</v>
      </c>
      <c r="F59" s="11">
        <f>'5'!L59</f>
        <v>185</v>
      </c>
      <c r="G59" s="11">
        <f>'6'!H59</f>
        <v>59</v>
      </c>
      <c r="H59" s="11">
        <f>'7'!F59</f>
        <v>0</v>
      </c>
      <c r="I59" s="11">
        <f>'8'!J59</f>
        <v>106</v>
      </c>
      <c r="J59" s="32">
        <f>'9'!P59</f>
        <v>195</v>
      </c>
      <c r="K59" s="11">
        <f t="shared" si="2"/>
        <v>545</v>
      </c>
      <c r="L59" s="42">
        <f t="shared" si="3"/>
        <v>0.4202004626060139</v>
      </c>
    </row>
    <row r="60" spans="1:12" x14ac:dyDescent="0.25">
      <c r="A60" s="9" t="str">
        <f>'10'!A60</f>
        <v>California Area SD</v>
      </c>
      <c r="B60" s="10" t="str">
        <f>'10'!B60</f>
        <v>Washington</v>
      </c>
      <c r="C60" s="90">
        <f>'10'!C60</f>
        <v>186</v>
      </c>
      <c r="D60" s="90">
        <f>'10'!D60</f>
        <v>133</v>
      </c>
      <c r="E60" s="90">
        <f>'10'!E60</f>
        <v>319</v>
      </c>
      <c r="F60" s="11">
        <f>'5'!L60</f>
        <v>3</v>
      </c>
      <c r="G60" s="11">
        <f>'6'!H60</f>
        <v>0</v>
      </c>
      <c r="H60" s="11">
        <f>'7'!F60</f>
        <v>0</v>
      </c>
      <c r="I60" s="11">
        <f>'8'!J60</f>
        <v>11</v>
      </c>
      <c r="J60" s="32">
        <f>'9'!P60</f>
        <v>37</v>
      </c>
      <c r="K60" s="11">
        <f t="shared" si="2"/>
        <v>51</v>
      </c>
      <c r="L60" s="42">
        <f t="shared" si="3"/>
        <v>0.38345864661654133</v>
      </c>
    </row>
    <row r="61" spans="1:12" x14ac:dyDescent="0.25">
      <c r="A61" s="9" t="str">
        <f>'10'!A61</f>
        <v>Cambria Heights SD</v>
      </c>
      <c r="B61" s="10" t="str">
        <f>'10'!B61</f>
        <v>Cambria</v>
      </c>
      <c r="C61" s="90">
        <f>'10'!C61</f>
        <v>265</v>
      </c>
      <c r="D61" s="90">
        <f>'10'!D61</f>
        <v>217</v>
      </c>
      <c r="E61" s="90">
        <f>'10'!E61</f>
        <v>482</v>
      </c>
      <c r="F61" s="11">
        <f>'5'!L61</f>
        <v>4</v>
      </c>
      <c r="G61" s="11">
        <f>'6'!H61</f>
        <v>17</v>
      </c>
      <c r="H61" s="11">
        <f>'7'!F61</f>
        <v>0</v>
      </c>
      <c r="I61" s="11">
        <f>'8'!J61</f>
        <v>23</v>
      </c>
      <c r="J61" s="32">
        <f>'9'!P61</f>
        <v>54</v>
      </c>
      <c r="K61" s="11">
        <f t="shared" si="2"/>
        <v>98</v>
      </c>
      <c r="L61" s="42">
        <f t="shared" si="3"/>
        <v>0.45161290322580644</v>
      </c>
    </row>
    <row r="62" spans="1:12" x14ac:dyDescent="0.25">
      <c r="A62" s="9" t="str">
        <f>'10'!A62</f>
        <v>Cameron County SD</v>
      </c>
      <c r="B62" s="10" t="str">
        <f>'10'!B62</f>
        <v>Cameron</v>
      </c>
      <c r="C62" s="90">
        <f>'10'!C62</f>
        <v>103</v>
      </c>
      <c r="D62" s="90">
        <f>'10'!D62</f>
        <v>119</v>
      </c>
      <c r="E62" s="90">
        <f>'10'!E62</f>
        <v>222</v>
      </c>
      <c r="F62" s="11">
        <f>'5'!L62</f>
        <v>18</v>
      </c>
      <c r="G62" s="11">
        <f>'6'!H62</f>
        <v>15</v>
      </c>
      <c r="H62" s="11">
        <f>'7'!F62</f>
        <v>0</v>
      </c>
      <c r="I62" s="11">
        <f>'8'!J62</f>
        <v>18</v>
      </c>
      <c r="J62" s="32">
        <f>'9'!P62</f>
        <v>13</v>
      </c>
      <c r="K62" s="11">
        <f t="shared" si="2"/>
        <v>64</v>
      </c>
      <c r="L62" s="42">
        <f t="shared" si="3"/>
        <v>0.53781512605042014</v>
      </c>
    </row>
    <row r="63" spans="1:12" x14ac:dyDescent="0.25">
      <c r="A63" s="9" t="str">
        <f>'10'!A63</f>
        <v>Camp Hill SD</v>
      </c>
      <c r="B63" s="10" t="str">
        <f>'10'!B63</f>
        <v>Cumberland</v>
      </c>
      <c r="C63" s="90">
        <f>'10'!C63</f>
        <v>175</v>
      </c>
      <c r="D63" s="90">
        <f>'10'!D63</f>
        <v>241</v>
      </c>
      <c r="E63" s="90">
        <f>'10'!E63</f>
        <v>416</v>
      </c>
      <c r="F63" s="11">
        <f>'5'!L63</f>
        <v>0</v>
      </c>
      <c r="G63" s="11">
        <f>'6'!H63</f>
        <v>0</v>
      </c>
      <c r="H63" s="11">
        <f>'7'!F63</f>
        <v>0</v>
      </c>
      <c r="I63" s="11">
        <f>'8'!J63</f>
        <v>16</v>
      </c>
      <c r="J63" s="32">
        <f>'9'!P63</f>
        <v>57</v>
      </c>
      <c r="K63" s="11">
        <f t="shared" si="2"/>
        <v>73</v>
      </c>
      <c r="L63" s="42">
        <f t="shared" si="3"/>
        <v>0.30290456431535268</v>
      </c>
    </row>
    <row r="64" spans="1:12" x14ac:dyDescent="0.25">
      <c r="A64" s="9" t="str">
        <f>'10'!A64</f>
        <v>Canon-McMillan SD</v>
      </c>
      <c r="B64" s="10" t="str">
        <f>'10'!B64</f>
        <v>Washington</v>
      </c>
      <c r="C64" s="90">
        <f>'10'!C64</f>
        <v>1161</v>
      </c>
      <c r="D64" s="90">
        <f>'10'!D64</f>
        <v>1032</v>
      </c>
      <c r="E64" s="90">
        <f>'10'!E64</f>
        <v>2193</v>
      </c>
      <c r="F64" s="11">
        <f>'5'!L64</f>
        <v>51</v>
      </c>
      <c r="G64" s="11">
        <f>'6'!H64</f>
        <v>17</v>
      </c>
      <c r="H64" s="11">
        <f>'7'!F64</f>
        <v>0</v>
      </c>
      <c r="I64" s="11">
        <f>'8'!J64</f>
        <v>58</v>
      </c>
      <c r="J64" s="32">
        <f>'9'!P64</f>
        <v>111</v>
      </c>
      <c r="K64" s="11">
        <f t="shared" si="2"/>
        <v>237</v>
      </c>
      <c r="L64" s="42">
        <f t="shared" si="3"/>
        <v>0.22965116279069767</v>
      </c>
    </row>
    <row r="65" spans="1:12" x14ac:dyDescent="0.25">
      <c r="A65" s="9" t="str">
        <f>'10'!A65</f>
        <v>Canton Area SD</v>
      </c>
      <c r="B65" s="10" t="str">
        <f>'10'!B65</f>
        <v>Bradford</v>
      </c>
      <c r="C65" s="90">
        <f>'10'!C65</f>
        <v>323</v>
      </c>
      <c r="D65" s="90">
        <f>'10'!D65</f>
        <v>136</v>
      </c>
      <c r="E65" s="90">
        <f>'10'!E65</f>
        <v>459</v>
      </c>
      <c r="F65" s="11">
        <f>'5'!L65</f>
        <v>32</v>
      </c>
      <c r="G65" s="11">
        <f>'6'!H65</f>
        <v>34</v>
      </c>
      <c r="H65" s="11">
        <f>'7'!F65</f>
        <v>0</v>
      </c>
      <c r="I65" s="11">
        <f>'8'!J65</f>
        <v>10</v>
      </c>
      <c r="J65" s="32">
        <f>'9'!P65</f>
        <v>44</v>
      </c>
      <c r="K65" s="11">
        <f t="shared" si="2"/>
        <v>120</v>
      </c>
      <c r="L65" s="42">
        <f t="shared" si="3"/>
        <v>0.88235294117647056</v>
      </c>
    </row>
    <row r="66" spans="1:12" x14ac:dyDescent="0.25">
      <c r="A66" s="9" t="str">
        <f>'10'!A66</f>
        <v>Carbondale Area SD</v>
      </c>
      <c r="B66" s="10" t="str">
        <f>'10'!B66</f>
        <v>Lackawanna</v>
      </c>
      <c r="C66" s="90">
        <f>'10'!C66</f>
        <v>296</v>
      </c>
      <c r="D66" s="90">
        <f>'10'!D66</f>
        <v>176</v>
      </c>
      <c r="E66" s="90">
        <f>'10'!E66</f>
        <v>472</v>
      </c>
      <c r="F66" s="11">
        <f>'5'!L66</f>
        <v>105</v>
      </c>
      <c r="G66" s="11">
        <f>'6'!H66</f>
        <v>63</v>
      </c>
      <c r="H66" s="11">
        <f>'7'!F66</f>
        <v>59</v>
      </c>
      <c r="I66" s="11">
        <f>'8'!J66</f>
        <v>27</v>
      </c>
      <c r="J66" s="32">
        <f>'9'!P66</f>
        <v>93</v>
      </c>
      <c r="K66" s="11">
        <f t="shared" si="2"/>
        <v>347</v>
      </c>
      <c r="L66" s="42">
        <f t="shared" si="3"/>
        <v>1.9715909090909092</v>
      </c>
    </row>
    <row r="67" spans="1:12" x14ac:dyDescent="0.25">
      <c r="A67" s="9" t="str">
        <f>'10'!A67</f>
        <v>Carlisle Area SD</v>
      </c>
      <c r="B67" s="10" t="str">
        <f>'10'!B67</f>
        <v>Cumberland</v>
      </c>
      <c r="C67" s="90">
        <f>'10'!C67</f>
        <v>1616</v>
      </c>
      <c r="D67" s="90">
        <f>'10'!D67</f>
        <v>890</v>
      </c>
      <c r="E67" s="90">
        <f>'10'!E67</f>
        <v>2506</v>
      </c>
      <c r="F67" s="11">
        <f>'5'!L67</f>
        <v>49</v>
      </c>
      <c r="G67" s="11">
        <f>'6'!H67</f>
        <v>36</v>
      </c>
      <c r="H67" s="11">
        <f>'7'!F67</f>
        <v>0</v>
      </c>
      <c r="I67" s="11">
        <f>'8'!J67</f>
        <v>73</v>
      </c>
      <c r="J67" s="32">
        <f>'9'!P67</f>
        <v>139</v>
      </c>
      <c r="K67" s="11">
        <f t="shared" si="2"/>
        <v>297</v>
      </c>
      <c r="L67" s="42">
        <f t="shared" si="3"/>
        <v>0.33370786516853934</v>
      </c>
    </row>
    <row r="68" spans="1:12" x14ac:dyDescent="0.25">
      <c r="A68" s="9" t="str">
        <f>'10'!A68</f>
        <v>Carlynton SD</v>
      </c>
      <c r="B68" s="10" t="str">
        <f>'10'!B68</f>
        <v>Allegheny</v>
      </c>
      <c r="C68" s="90">
        <f>'10'!C68</f>
        <v>730</v>
      </c>
      <c r="D68" s="90">
        <f>'10'!D68</f>
        <v>237</v>
      </c>
      <c r="E68" s="90">
        <f>'10'!E68</f>
        <v>967</v>
      </c>
      <c r="F68" s="11">
        <f>'5'!L68</f>
        <v>49</v>
      </c>
      <c r="G68" s="11">
        <f>'6'!H68</f>
        <v>33</v>
      </c>
      <c r="H68" s="11">
        <f>'7'!F68</f>
        <v>0</v>
      </c>
      <c r="I68" s="11">
        <f>'8'!J68</f>
        <v>30</v>
      </c>
      <c r="J68" s="32">
        <f>'9'!P68</f>
        <v>38</v>
      </c>
      <c r="K68" s="11">
        <f t="shared" si="2"/>
        <v>150</v>
      </c>
      <c r="L68" s="42">
        <f t="shared" si="3"/>
        <v>0.63291139240506333</v>
      </c>
    </row>
    <row r="69" spans="1:12" x14ac:dyDescent="0.25">
      <c r="A69" s="9" t="str">
        <f>'10'!A69</f>
        <v>Carmichaels Area SD</v>
      </c>
      <c r="B69" s="10" t="str">
        <f>'10'!B69</f>
        <v>Greene</v>
      </c>
      <c r="C69" s="90">
        <f>'10'!C69</f>
        <v>238</v>
      </c>
      <c r="D69" s="90">
        <f>'10'!D69</f>
        <v>343</v>
      </c>
      <c r="E69" s="90">
        <f>'10'!E69</f>
        <v>581</v>
      </c>
      <c r="F69" s="11">
        <f>'5'!L69</f>
        <v>40</v>
      </c>
      <c r="G69" s="11">
        <f>'6'!H69</f>
        <v>17</v>
      </c>
      <c r="H69" s="11">
        <f>'7'!F69</f>
        <v>34</v>
      </c>
      <c r="I69" s="11">
        <f>'8'!J69</f>
        <v>16</v>
      </c>
      <c r="J69" s="32">
        <f>'9'!P69</f>
        <v>29</v>
      </c>
      <c r="K69" s="11">
        <f t="shared" ref="K69:K132" si="4">SUM(F69:J69)</f>
        <v>136</v>
      </c>
      <c r="L69" s="42">
        <f t="shared" ref="L69:L132" si="5">K69/D69</f>
        <v>0.39650145772594753</v>
      </c>
    </row>
    <row r="70" spans="1:12" x14ac:dyDescent="0.25">
      <c r="A70" s="9" t="str">
        <f>'10'!A70</f>
        <v>Catasauqua Area SD</v>
      </c>
      <c r="B70" s="10" t="str">
        <f>'10'!B70</f>
        <v>Lehigh</v>
      </c>
      <c r="C70" s="90">
        <f>'10'!C70</f>
        <v>408</v>
      </c>
      <c r="D70" s="90">
        <f>'10'!D70</f>
        <v>247</v>
      </c>
      <c r="E70" s="90">
        <f>'10'!E70</f>
        <v>655</v>
      </c>
      <c r="F70" s="11">
        <f>'5'!L70</f>
        <v>0</v>
      </c>
      <c r="G70" s="11">
        <f>'6'!H70</f>
        <v>0</v>
      </c>
      <c r="H70" s="11">
        <f>'7'!F70</f>
        <v>0</v>
      </c>
      <c r="I70" s="11">
        <f>'8'!J70</f>
        <v>18</v>
      </c>
      <c r="J70" s="32">
        <f>'9'!P70</f>
        <v>50</v>
      </c>
      <c r="K70" s="11">
        <f t="shared" si="4"/>
        <v>68</v>
      </c>
      <c r="L70" s="42">
        <f t="shared" si="5"/>
        <v>0.27530364372469635</v>
      </c>
    </row>
    <row r="71" spans="1:12" x14ac:dyDescent="0.25">
      <c r="A71" s="9" t="str">
        <f>'10'!A71</f>
        <v>Centennial SD</v>
      </c>
      <c r="B71" s="10" t="str">
        <f>'10'!B71</f>
        <v>Bucks</v>
      </c>
      <c r="C71" s="90">
        <f>'10'!C71</f>
        <v>1218</v>
      </c>
      <c r="D71" s="90">
        <f>'10'!D71</f>
        <v>989</v>
      </c>
      <c r="E71" s="90">
        <f>'10'!E71</f>
        <v>2207</v>
      </c>
      <c r="F71" s="11">
        <f>'5'!L71</f>
        <v>68</v>
      </c>
      <c r="G71" s="11">
        <f>'6'!H71</f>
        <v>22</v>
      </c>
      <c r="H71" s="11">
        <f>'7'!F71</f>
        <v>0</v>
      </c>
      <c r="I71" s="11">
        <f>'8'!J71</f>
        <v>84</v>
      </c>
      <c r="J71" s="32">
        <f>'9'!P71</f>
        <v>214</v>
      </c>
      <c r="K71" s="11">
        <f t="shared" si="4"/>
        <v>388</v>
      </c>
      <c r="L71" s="42">
        <f t="shared" si="5"/>
        <v>0.39231547017189078</v>
      </c>
    </row>
    <row r="72" spans="1:12" x14ac:dyDescent="0.25">
      <c r="A72" s="9" t="str">
        <f>'10'!A72</f>
        <v>Central Valley SD</v>
      </c>
      <c r="B72" s="10" t="str">
        <f>'10'!B72</f>
        <v>Beaver</v>
      </c>
      <c r="C72" s="90">
        <f>'10'!C72</f>
        <v>496</v>
      </c>
      <c r="D72" s="90">
        <f>'10'!D72</f>
        <v>424</v>
      </c>
      <c r="E72" s="90">
        <f>'10'!E72</f>
        <v>920</v>
      </c>
      <c r="F72" s="11">
        <f>'5'!L72</f>
        <v>44</v>
      </c>
      <c r="G72" s="11">
        <f>'6'!H72</f>
        <v>20</v>
      </c>
      <c r="H72" s="11">
        <f>'7'!F72</f>
        <v>0</v>
      </c>
      <c r="I72" s="11">
        <f>'8'!J72</f>
        <v>34</v>
      </c>
      <c r="J72" s="32">
        <f>'9'!P72</f>
        <v>42</v>
      </c>
      <c r="K72" s="11">
        <f t="shared" si="4"/>
        <v>140</v>
      </c>
      <c r="L72" s="42">
        <f t="shared" si="5"/>
        <v>0.330188679245283</v>
      </c>
    </row>
    <row r="73" spans="1:12" x14ac:dyDescent="0.25">
      <c r="A73" s="9" t="str">
        <f>'10'!A73</f>
        <v>Central Bucks SD</v>
      </c>
      <c r="B73" s="10" t="str">
        <f>'10'!B73</f>
        <v>Bucks</v>
      </c>
      <c r="C73" s="90">
        <f>'10'!C73</f>
        <v>2817</v>
      </c>
      <c r="D73" s="90">
        <f>'10'!D73</f>
        <v>2361</v>
      </c>
      <c r="E73" s="90">
        <f>'10'!E73</f>
        <v>5178</v>
      </c>
      <c r="F73" s="11">
        <f>'5'!L73</f>
        <v>0</v>
      </c>
      <c r="G73" s="11">
        <f>'6'!H73</f>
        <v>33</v>
      </c>
      <c r="H73" s="11">
        <f>'7'!F73</f>
        <v>0</v>
      </c>
      <c r="I73" s="11">
        <f>'8'!J73</f>
        <v>229</v>
      </c>
      <c r="J73" s="32">
        <f>'9'!P73</f>
        <v>816</v>
      </c>
      <c r="K73" s="11">
        <f t="shared" si="4"/>
        <v>1078</v>
      </c>
      <c r="L73" s="42">
        <f t="shared" si="5"/>
        <v>0.45658619229140196</v>
      </c>
    </row>
    <row r="74" spans="1:12" x14ac:dyDescent="0.25">
      <c r="A74" s="9" t="str">
        <f>'10'!A74</f>
        <v>Central Cambria SD</v>
      </c>
      <c r="B74" s="10" t="str">
        <f>'10'!B74</f>
        <v>Cambria</v>
      </c>
      <c r="C74" s="90">
        <f>'10'!C74</f>
        <v>358</v>
      </c>
      <c r="D74" s="90">
        <f>'10'!D74</f>
        <v>283</v>
      </c>
      <c r="E74" s="90">
        <f>'10'!E74</f>
        <v>641</v>
      </c>
      <c r="F74" s="11">
        <f>'5'!L74</f>
        <v>48</v>
      </c>
      <c r="G74" s="11">
        <f>'6'!H74</f>
        <v>36</v>
      </c>
      <c r="H74" s="11">
        <f>'7'!F74</f>
        <v>0</v>
      </c>
      <c r="I74" s="11">
        <f>'8'!J74</f>
        <v>27</v>
      </c>
      <c r="J74" s="32">
        <f>'9'!P74</f>
        <v>74</v>
      </c>
      <c r="K74" s="11">
        <f t="shared" si="4"/>
        <v>185</v>
      </c>
      <c r="L74" s="42">
        <f t="shared" si="5"/>
        <v>0.6537102473498233</v>
      </c>
    </row>
    <row r="75" spans="1:12" x14ac:dyDescent="0.25">
      <c r="A75" s="9" t="str">
        <f>'10'!A75</f>
        <v>Central Columbia SD</v>
      </c>
      <c r="B75" s="10" t="str">
        <f>'10'!B75</f>
        <v>Columbia</v>
      </c>
      <c r="C75" s="90">
        <f>'10'!C75</f>
        <v>353</v>
      </c>
      <c r="D75" s="90">
        <f>'10'!D75</f>
        <v>416</v>
      </c>
      <c r="E75" s="90">
        <f>'10'!E75</f>
        <v>769</v>
      </c>
      <c r="F75" s="11">
        <f>'5'!L75</f>
        <v>5</v>
      </c>
      <c r="G75" s="11">
        <f>'6'!H75</f>
        <v>0</v>
      </c>
      <c r="H75" s="11">
        <f>'7'!F75</f>
        <v>0</v>
      </c>
      <c r="I75" s="11">
        <f>'8'!J75</f>
        <v>27</v>
      </c>
      <c r="J75" s="32">
        <f>'9'!P75</f>
        <v>80</v>
      </c>
      <c r="K75" s="11">
        <f t="shared" si="4"/>
        <v>112</v>
      </c>
      <c r="L75" s="42">
        <f t="shared" si="5"/>
        <v>0.26923076923076922</v>
      </c>
    </row>
    <row r="76" spans="1:12" x14ac:dyDescent="0.25">
      <c r="A76" s="9" t="str">
        <f>'10'!A76</f>
        <v>Central Dauphin SD</v>
      </c>
      <c r="B76" s="10" t="str">
        <f>'10'!B76</f>
        <v>Dauphin</v>
      </c>
      <c r="C76" s="90">
        <f>'10'!C76</f>
        <v>3262</v>
      </c>
      <c r="D76" s="90">
        <f>'10'!D76</f>
        <v>2059</v>
      </c>
      <c r="E76" s="90">
        <f>'10'!E76</f>
        <v>5321</v>
      </c>
      <c r="F76" s="11">
        <f>'5'!L76</f>
        <v>64</v>
      </c>
      <c r="G76" s="11">
        <f>'6'!H76</f>
        <v>0</v>
      </c>
      <c r="H76" s="11">
        <f>'7'!F76</f>
        <v>0</v>
      </c>
      <c r="I76" s="11">
        <f>'8'!J76</f>
        <v>156</v>
      </c>
      <c r="J76" s="32">
        <f>'9'!P76</f>
        <v>518</v>
      </c>
      <c r="K76" s="11">
        <f t="shared" si="4"/>
        <v>738</v>
      </c>
      <c r="L76" s="42">
        <f t="shared" si="5"/>
        <v>0.35842642059252067</v>
      </c>
    </row>
    <row r="77" spans="1:12" x14ac:dyDescent="0.25">
      <c r="A77" s="9" t="str">
        <f>'10'!A77</f>
        <v>Central Fulton SD</v>
      </c>
      <c r="B77" s="10" t="str">
        <f>'10'!B77</f>
        <v>Fulton</v>
      </c>
      <c r="C77" s="90">
        <f>'10'!C77</f>
        <v>200</v>
      </c>
      <c r="D77" s="90">
        <f>'10'!D77</f>
        <v>232</v>
      </c>
      <c r="E77" s="90">
        <f>'10'!E77</f>
        <v>432</v>
      </c>
      <c r="F77" s="11">
        <f>'5'!L77</f>
        <v>37</v>
      </c>
      <c r="G77" s="11">
        <f>'6'!H77</f>
        <v>0</v>
      </c>
      <c r="H77" s="11">
        <f>'7'!F77</f>
        <v>52</v>
      </c>
      <c r="I77" s="11">
        <f>'8'!J77</f>
        <v>15</v>
      </c>
      <c r="J77" s="32">
        <f>'9'!P77</f>
        <v>35</v>
      </c>
      <c r="K77" s="11">
        <f t="shared" si="4"/>
        <v>139</v>
      </c>
      <c r="L77" s="42">
        <f t="shared" si="5"/>
        <v>0.59913793103448276</v>
      </c>
    </row>
    <row r="78" spans="1:12" x14ac:dyDescent="0.25">
      <c r="A78" s="9" t="str">
        <f>'10'!A78</f>
        <v>Central Greene SD</v>
      </c>
      <c r="B78" s="10" t="str">
        <f>'10'!B78</f>
        <v>Greene</v>
      </c>
      <c r="C78" s="90">
        <f>'10'!C78</f>
        <v>339</v>
      </c>
      <c r="D78" s="90">
        <f>'10'!D78</f>
        <v>215</v>
      </c>
      <c r="E78" s="90">
        <f>'10'!E78</f>
        <v>554</v>
      </c>
      <c r="F78" s="11">
        <f>'5'!L78</f>
        <v>48</v>
      </c>
      <c r="G78" s="11">
        <f>'6'!H78</f>
        <v>30</v>
      </c>
      <c r="H78" s="11">
        <f>'7'!F78</f>
        <v>0</v>
      </c>
      <c r="I78" s="11">
        <f>'8'!J78</f>
        <v>35</v>
      </c>
      <c r="J78" s="32">
        <f>'9'!P78</f>
        <v>23</v>
      </c>
      <c r="K78" s="11">
        <f t="shared" si="4"/>
        <v>136</v>
      </c>
      <c r="L78" s="42">
        <f t="shared" si="5"/>
        <v>0.63255813953488371</v>
      </c>
    </row>
    <row r="79" spans="1:12" x14ac:dyDescent="0.25">
      <c r="A79" s="9" t="str">
        <f>'10'!A79</f>
        <v>Central York SD</v>
      </c>
      <c r="B79" s="10" t="str">
        <f>'10'!B79</f>
        <v>York</v>
      </c>
      <c r="C79" s="90">
        <f>'10'!C79</f>
        <v>1209</v>
      </c>
      <c r="D79" s="90">
        <f>'10'!D79</f>
        <v>775</v>
      </c>
      <c r="E79" s="90">
        <f>'10'!E79</f>
        <v>1984</v>
      </c>
      <c r="F79" s="11">
        <f>'5'!L79</f>
        <v>0</v>
      </c>
      <c r="G79" s="11">
        <f>'6'!H79</f>
        <v>0</v>
      </c>
      <c r="H79" s="11">
        <f>'7'!F79</f>
        <v>0</v>
      </c>
      <c r="I79" s="11">
        <f>'8'!J79</f>
        <v>66</v>
      </c>
      <c r="J79" s="32">
        <f>'9'!P79</f>
        <v>150</v>
      </c>
      <c r="K79" s="11">
        <f t="shared" si="4"/>
        <v>216</v>
      </c>
      <c r="L79" s="42">
        <f t="shared" si="5"/>
        <v>0.27870967741935482</v>
      </c>
    </row>
    <row r="80" spans="1:12" x14ac:dyDescent="0.25">
      <c r="A80" s="9" t="str">
        <f>'10'!A80</f>
        <v>Chambersburg Area SD</v>
      </c>
      <c r="B80" s="10" t="str">
        <f>'10'!B80</f>
        <v>Franklin</v>
      </c>
      <c r="C80" s="90">
        <f>'10'!C80</f>
        <v>2272</v>
      </c>
      <c r="D80" s="90">
        <f>'10'!D80</f>
        <v>1800</v>
      </c>
      <c r="E80" s="90">
        <f>'10'!E80</f>
        <v>4072</v>
      </c>
      <c r="F80" s="11">
        <f>'5'!L80</f>
        <v>188</v>
      </c>
      <c r="G80" s="11">
        <f>'6'!H80</f>
        <v>100</v>
      </c>
      <c r="H80" s="11">
        <f>'7'!F80</f>
        <v>0</v>
      </c>
      <c r="I80" s="11">
        <f>'8'!J80</f>
        <v>140</v>
      </c>
      <c r="J80" s="32">
        <f>'9'!P80</f>
        <v>252</v>
      </c>
      <c r="K80" s="11">
        <f t="shared" si="4"/>
        <v>680</v>
      </c>
      <c r="L80" s="42">
        <f t="shared" si="5"/>
        <v>0.37777777777777777</v>
      </c>
    </row>
    <row r="81" spans="1:12" x14ac:dyDescent="0.25">
      <c r="A81" s="9" t="str">
        <f>'10'!A81</f>
        <v>Charleroi SD</v>
      </c>
      <c r="B81" s="10" t="str">
        <f>'10'!B81</f>
        <v>Washington</v>
      </c>
      <c r="C81" s="90">
        <f>'10'!C81</f>
        <v>262</v>
      </c>
      <c r="D81" s="90">
        <f>'10'!D81</f>
        <v>237</v>
      </c>
      <c r="E81" s="90">
        <f>'10'!E81</f>
        <v>499</v>
      </c>
      <c r="F81" s="11">
        <f>'5'!L81</f>
        <v>63</v>
      </c>
      <c r="G81" s="11">
        <f>'6'!H81</f>
        <v>0</v>
      </c>
      <c r="H81" s="11">
        <f>'7'!F81</f>
        <v>0</v>
      </c>
      <c r="I81" s="11">
        <f>'8'!J81</f>
        <v>25</v>
      </c>
      <c r="J81" s="32">
        <f>'9'!P81</f>
        <v>19</v>
      </c>
      <c r="K81" s="11">
        <f t="shared" si="4"/>
        <v>107</v>
      </c>
      <c r="L81" s="42">
        <f t="shared" si="5"/>
        <v>0.45147679324894513</v>
      </c>
    </row>
    <row r="82" spans="1:12" x14ac:dyDescent="0.25">
      <c r="A82" s="9" t="str">
        <f>'10'!A82</f>
        <v>Chartiers Valley SD</v>
      </c>
      <c r="B82" s="10" t="str">
        <f>'10'!B82</f>
        <v>Allegheny</v>
      </c>
      <c r="C82" s="90">
        <f>'10'!C82</f>
        <v>761</v>
      </c>
      <c r="D82" s="90">
        <f>'10'!D82</f>
        <v>575</v>
      </c>
      <c r="E82" s="90">
        <f>'10'!E82</f>
        <v>1336</v>
      </c>
      <c r="F82" s="11">
        <f>'5'!L82</f>
        <v>0</v>
      </c>
      <c r="G82" s="11">
        <f>'6'!H82</f>
        <v>19</v>
      </c>
      <c r="H82" s="11">
        <f>'7'!F82</f>
        <v>0</v>
      </c>
      <c r="I82" s="11">
        <f>'8'!J82</f>
        <v>51</v>
      </c>
      <c r="J82" s="32">
        <f>'9'!P82</f>
        <v>171</v>
      </c>
      <c r="K82" s="11">
        <f t="shared" si="4"/>
        <v>241</v>
      </c>
      <c r="L82" s="42">
        <f t="shared" si="5"/>
        <v>0.4191304347826087</v>
      </c>
    </row>
    <row r="83" spans="1:12" x14ac:dyDescent="0.25">
      <c r="A83" s="9" t="str">
        <f>'10'!A83</f>
        <v>Chartiers-Houston SD</v>
      </c>
      <c r="B83" s="10" t="str">
        <f>'10'!B83</f>
        <v>Washington</v>
      </c>
      <c r="C83" s="90">
        <f>'10'!C83</f>
        <v>244</v>
      </c>
      <c r="D83" s="90">
        <f>'10'!D83</f>
        <v>215</v>
      </c>
      <c r="E83" s="90">
        <f>'10'!E83</f>
        <v>459</v>
      </c>
      <c r="F83" s="11">
        <f>'5'!L83</f>
        <v>0</v>
      </c>
      <c r="G83" s="11">
        <f>'6'!H83</f>
        <v>17</v>
      </c>
      <c r="H83" s="11">
        <f>'7'!F83</f>
        <v>0</v>
      </c>
      <c r="I83" s="11">
        <f>'8'!J83</f>
        <v>12</v>
      </c>
      <c r="J83" s="32">
        <f>'9'!P83</f>
        <v>43</v>
      </c>
      <c r="K83" s="11">
        <f t="shared" si="4"/>
        <v>72</v>
      </c>
      <c r="L83" s="42">
        <f t="shared" si="5"/>
        <v>0.33488372093023255</v>
      </c>
    </row>
    <row r="84" spans="1:12" x14ac:dyDescent="0.25">
      <c r="A84" s="9" t="str">
        <f>'10'!A84</f>
        <v>Cheltenham Township SD</v>
      </c>
      <c r="B84" s="10" t="str">
        <f>'10'!B84</f>
        <v>Montgomery</v>
      </c>
      <c r="C84" s="90">
        <f>'10'!C84</f>
        <v>1023</v>
      </c>
      <c r="D84" s="90">
        <f>'10'!D84</f>
        <v>593</v>
      </c>
      <c r="E84" s="90">
        <f>'10'!E84</f>
        <v>1616</v>
      </c>
      <c r="F84" s="11">
        <f>'5'!L84</f>
        <v>0</v>
      </c>
      <c r="G84" s="11">
        <f>'6'!H84</f>
        <v>0</v>
      </c>
      <c r="H84" s="11">
        <f>'7'!F84</f>
        <v>0</v>
      </c>
      <c r="I84" s="11">
        <f>'8'!J84</f>
        <v>65</v>
      </c>
      <c r="J84" s="32">
        <f>'9'!P84</f>
        <v>194</v>
      </c>
      <c r="K84" s="11">
        <f t="shared" si="4"/>
        <v>259</v>
      </c>
      <c r="L84" s="42">
        <f t="shared" si="5"/>
        <v>0.43676222596964587</v>
      </c>
    </row>
    <row r="85" spans="1:12" x14ac:dyDescent="0.25">
      <c r="A85" s="9" t="str">
        <f>'10'!A85</f>
        <v>Chester-Upland SD</v>
      </c>
      <c r="B85" s="10" t="str">
        <f>'10'!B85</f>
        <v>Delaware</v>
      </c>
      <c r="C85" s="90">
        <f>'10'!C85</f>
        <v>1461</v>
      </c>
      <c r="D85" s="90">
        <f>'10'!D85</f>
        <v>1232</v>
      </c>
      <c r="E85" s="90">
        <f>'10'!E85</f>
        <v>2693</v>
      </c>
      <c r="F85" s="11">
        <f>'5'!L85</f>
        <v>232</v>
      </c>
      <c r="G85" s="11">
        <f>'6'!H85</f>
        <v>100</v>
      </c>
      <c r="H85" s="11">
        <f>'7'!F85</f>
        <v>102</v>
      </c>
      <c r="I85" s="11">
        <f>'8'!J85</f>
        <v>128</v>
      </c>
      <c r="J85" s="32">
        <f>'9'!P85</f>
        <v>323</v>
      </c>
      <c r="K85" s="11">
        <f t="shared" si="4"/>
        <v>885</v>
      </c>
      <c r="L85" s="42">
        <f t="shared" si="5"/>
        <v>0.7183441558441559</v>
      </c>
    </row>
    <row r="86" spans="1:12" x14ac:dyDescent="0.25">
      <c r="A86" s="9" t="str">
        <f>'10'!A86</f>
        <v>Chestnut Ridge SD</v>
      </c>
      <c r="B86" s="10" t="str">
        <f>'10'!B86</f>
        <v>Bedford</v>
      </c>
      <c r="C86" s="90">
        <f>'10'!C86</f>
        <v>320</v>
      </c>
      <c r="D86" s="90">
        <f>'10'!D86</f>
        <v>240</v>
      </c>
      <c r="E86" s="90">
        <f>'10'!E86</f>
        <v>560</v>
      </c>
      <c r="F86" s="11">
        <f>'5'!L86</f>
        <v>20</v>
      </c>
      <c r="G86" s="11">
        <f>'6'!H86</f>
        <v>32</v>
      </c>
      <c r="H86" s="11">
        <f>'7'!F86</f>
        <v>38</v>
      </c>
      <c r="I86" s="11">
        <f>'8'!J86</f>
        <v>12</v>
      </c>
      <c r="J86" s="32">
        <f>'9'!P86</f>
        <v>18</v>
      </c>
      <c r="K86" s="11">
        <f t="shared" si="4"/>
        <v>120</v>
      </c>
      <c r="L86" s="42">
        <f t="shared" si="5"/>
        <v>0.5</v>
      </c>
    </row>
    <row r="87" spans="1:12" x14ac:dyDescent="0.25">
      <c r="A87" s="9" t="str">
        <f>'10'!A87</f>
        <v>Chichester SD</v>
      </c>
      <c r="B87" s="10" t="str">
        <f>'10'!B87</f>
        <v>Delaware</v>
      </c>
      <c r="C87" s="90">
        <f>'10'!C87</f>
        <v>1067</v>
      </c>
      <c r="D87" s="90">
        <f>'10'!D87</f>
        <v>482</v>
      </c>
      <c r="E87" s="90">
        <f>'10'!E87</f>
        <v>1549</v>
      </c>
      <c r="F87" s="11">
        <f>'5'!L87</f>
        <v>79</v>
      </c>
      <c r="G87" s="11">
        <f>'6'!H87</f>
        <v>42</v>
      </c>
      <c r="H87" s="11">
        <f>'7'!F87</f>
        <v>0</v>
      </c>
      <c r="I87" s="11">
        <f>'8'!J87</f>
        <v>46</v>
      </c>
      <c r="J87" s="32">
        <f>'9'!P87</f>
        <v>59</v>
      </c>
      <c r="K87" s="11">
        <f t="shared" si="4"/>
        <v>226</v>
      </c>
      <c r="L87" s="42">
        <f t="shared" si="5"/>
        <v>0.46887966804979253</v>
      </c>
    </row>
    <row r="88" spans="1:12" x14ac:dyDescent="0.25">
      <c r="A88" s="9" t="str">
        <f>'10'!A88</f>
        <v>Clairton City SD</v>
      </c>
      <c r="B88" s="10" t="str">
        <f>'10'!B88</f>
        <v>Allegheny</v>
      </c>
      <c r="C88" s="90">
        <f>'10'!C88</f>
        <v>238</v>
      </c>
      <c r="D88" s="90">
        <f>'10'!D88</f>
        <v>245</v>
      </c>
      <c r="E88" s="90">
        <f>'10'!E88</f>
        <v>483</v>
      </c>
      <c r="F88" s="11">
        <f>'5'!L88</f>
        <v>54</v>
      </c>
      <c r="G88" s="11">
        <f>'6'!H88</f>
        <v>0</v>
      </c>
      <c r="H88" s="11">
        <f>'7'!F88</f>
        <v>0</v>
      </c>
      <c r="I88" s="11">
        <f>'8'!J88</f>
        <v>38</v>
      </c>
      <c r="J88" s="32">
        <f>'9'!P88</f>
        <v>12</v>
      </c>
      <c r="K88" s="11">
        <f t="shared" si="4"/>
        <v>104</v>
      </c>
      <c r="L88" s="42">
        <f t="shared" si="5"/>
        <v>0.42448979591836733</v>
      </c>
    </row>
    <row r="89" spans="1:12" x14ac:dyDescent="0.25">
      <c r="A89" s="9" t="str">
        <f>'10'!A89</f>
        <v>Clarion Area SD</v>
      </c>
      <c r="B89" s="10" t="str">
        <f>'10'!B89</f>
        <v>Clarion</v>
      </c>
      <c r="C89" s="90">
        <f>'10'!C89</f>
        <v>194</v>
      </c>
      <c r="D89" s="90">
        <f>'10'!D89</f>
        <v>114</v>
      </c>
      <c r="E89" s="90">
        <f>'10'!E89</f>
        <v>308</v>
      </c>
      <c r="F89" s="11">
        <f>'5'!L89</f>
        <v>15</v>
      </c>
      <c r="G89" s="11">
        <f>'6'!H89</f>
        <v>18</v>
      </c>
      <c r="H89" s="11">
        <f>'7'!F89</f>
        <v>0</v>
      </c>
      <c r="I89" s="11">
        <f>'8'!J89</f>
        <v>16</v>
      </c>
      <c r="J89" s="32">
        <f>'9'!P89</f>
        <v>61</v>
      </c>
      <c r="K89" s="11">
        <f t="shared" si="4"/>
        <v>110</v>
      </c>
      <c r="L89" s="42">
        <f t="shared" si="5"/>
        <v>0.96491228070175439</v>
      </c>
    </row>
    <row r="90" spans="1:12" x14ac:dyDescent="0.25">
      <c r="A90" s="9" t="str">
        <f>'10'!A90</f>
        <v>Clarion-Limestone Area SD</v>
      </c>
      <c r="B90" s="10" t="str">
        <f>'10'!B90</f>
        <v>Clarion</v>
      </c>
      <c r="C90" s="90">
        <f>'10'!C90</f>
        <v>239</v>
      </c>
      <c r="D90" s="90">
        <f>'10'!D90</f>
        <v>93</v>
      </c>
      <c r="E90" s="90">
        <f>'10'!E90</f>
        <v>332</v>
      </c>
      <c r="F90" s="11">
        <f>'5'!L90</f>
        <v>21</v>
      </c>
      <c r="G90" s="11">
        <f>'6'!H90</f>
        <v>0</v>
      </c>
      <c r="H90" s="11">
        <f>'7'!F90</f>
        <v>20</v>
      </c>
      <c r="I90" s="11">
        <f>'8'!J90</f>
        <v>18</v>
      </c>
      <c r="J90" s="32">
        <f>'9'!P90</f>
        <v>41</v>
      </c>
      <c r="K90" s="11">
        <f t="shared" si="4"/>
        <v>100</v>
      </c>
      <c r="L90" s="42">
        <f t="shared" si="5"/>
        <v>1.075268817204301</v>
      </c>
    </row>
    <row r="91" spans="1:12" x14ac:dyDescent="0.25">
      <c r="A91" s="9" t="str">
        <f>'10'!A91</f>
        <v>Claysburg-Kimmel SD</v>
      </c>
      <c r="B91" s="10" t="str">
        <f>'10'!B91</f>
        <v>Blair</v>
      </c>
      <c r="C91" s="90">
        <f>'10'!C91</f>
        <v>287</v>
      </c>
      <c r="D91" s="90">
        <f>'10'!D91</f>
        <v>138</v>
      </c>
      <c r="E91" s="90">
        <f>'10'!E91</f>
        <v>425</v>
      </c>
      <c r="F91" s="11">
        <f>'5'!L91</f>
        <v>33</v>
      </c>
      <c r="G91" s="11">
        <f>'6'!H91</f>
        <v>17</v>
      </c>
      <c r="H91" s="11">
        <f>'7'!F91</f>
        <v>0</v>
      </c>
      <c r="I91" s="11">
        <f>'8'!J91</f>
        <v>17</v>
      </c>
      <c r="J91" s="32">
        <f>'9'!P91</f>
        <v>8</v>
      </c>
      <c r="K91" s="11">
        <f t="shared" si="4"/>
        <v>75</v>
      </c>
      <c r="L91" s="42">
        <f t="shared" si="5"/>
        <v>0.54347826086956519</v>
      </c>
    </row>
    <row r="92" spans="1:12" x14ac:dyDescent="0.25">
      <c r="A92" s="9" t="str">
        <f>'10'!A92</f>
        <v>Clearfield Area SD</v>
      </c>
      <c r="B92" s="10" t="str">
        <f>'10'!B92</f>
        <v>Clearfield</v>
      </c>
      <c r="C92" s="90">
        <f>'10'!C92</f>
        <v>564</v>
      </c>
      <c r="D92" s="90">
        <f>'10'!D92</f>
        <v>533</v>
      </c>
      <c r="E92" s="90">
        <f>'10'!E92</f>
        <v>1097</v>
      </c>
      <c r="F92" s="11">
        <f>'5'!L92</f>
        <v>138</v>
      </c>
      <c r="G92" s="11">
        <f>'6'!H92</f>
        <v>33</v>
      </c>
      <c r="H92" s="11">
        <f>'7'!F92</f>
        <v>0</v>
      </c>
      <c r="I92" s="11">
        <f>'8'!J92</f>
        <v>71</v>
      </c>
      <c r="J92" s="32">
        <f>'9'!P92</f>
        <v>95</v>
      </c>
      <c r="K92" s="11">
        <f t="shared" si="4"/>
        <v>337</v>
      </c>
      <c r="L92" s="42">
        <f t="shared" si="5"/>
        <v>0.63227016885553466</v>
      </c>
    </row>
    <row r="93" spans="1:12" x14ac:dyDescent="0.25">
      <c r="A93" s="9" t="str">
        <f>'10'!A93</f>
        <v>Coatesville Area SD</v>
      </c>
      <c r="B93" s="10" t="str">
        <f>'10'!B93</f>
        <v>Chester</v>
      </c>
      <c r="C93" s="90">
        <f>'10'!C93</f>
        <v>2855</v>
      </c>
      <c r="D93" s="90">
        <f>'10'!D93</f>
        <v>2102</v>
      </c>
      <c r="E93" s="90">
        <f>'10'!E93</f>
        <v>4957</v>
      </c>
      <c r="F93" s="11">
        <f>'5'!L93</f>
        <v>177</v>
      </c>
      <c r="G93" s="11">
        <f>'6'!H93</f>
        <v>15</v>
      </c>
      <c r="H93" s="11">
        <f>'7'!F93</f>
        <v>0</v>
      </c>
      <c r="I93" s="11">
        <f>'8'!J93</f>
        <v>227</v>
      </c>
      <c r="J93" s="32">
        <f>'9'!P93</f>
        <v>343</v>
      </c>
      <c r="K93" s="11">
        <f t="shared" si="4"/>
        <v>762</v>
      </c>
      <c r="L93" s="42">
        <f t="shared" si="5"/>
        <v>0.36251189343482398</v>
      </c>
    </row>
    <row r="94" spans="1:12" x14ac:dyDescent="0.25">
      <c r="A94" s="9" t="str">
        <f>'10'!A94</f>
        <v>Cocalico SD</v>
      </c>
      <c r="B94" s="10" t="str">
        <f>'10'!B94</f>
        <v>Lancaster</v>
      </c>
      <c r="C94" s="90">
        <f>'10'!C94</f>
        <v>1090</v>
      </c>
      <c r="D94" s="90">
        <f>'10'!D94</f>
        <v>519</v>
      </c>
      <c r="E94" s="90">
        <f>'10'!E94</f>
        <v>1609</v>
      </c>
      <c r="F94" s="11">
        <f>'5'!L94</f>
        <v>0</v>
      </c>
      <c r="G94" s="11">
        <f>'6'!H94</f>
        <v>150</v>
      </c>
      <c r="H94" s="11">
        <f>'7'!F94</f>
        <v>0</v>
      </c>
      <c r="I94" s="11">
        <f>'8'!J94</f>
        <v>46</v>
      </c>
      <c r="J94" s="32">
        <f>'9'!P94</f>
        <v>54</v>
      </c>
      <c r="K94" s="11">
        <f t="shared" si="4"/>
        <v>250</v>
      </c>
      <c r="L94" s="42">
        <f t="shared" si="5"/>
        <v>0.48169556840077071</v>
      </c>
    </row>
    <row r="95" spans="1:12" x14ac:dyDescent="0.25">
      <c r="A95" s="9" t="str">
        <f>'10'!A95</f>
        <v>Colonial SD</v>
      </c>
      <c r="B95" s="10" t="str">
        <f>'10'!B95</f>
        <v>Montgomery</v>
      </c>
      <c r="C95" s="90">
        <f>'10'!C95</f>
        <v>1425</v>
      </c>
      <c r="D95" s="90">
        <f>'10'!D95</f>
        <v>1000</v>
      </c>
      <c r="E95" s="90">
        <f>'10'!E95</f>
        <v>2425</v>
      </c>
      <c r="F95" s="11">
        <f>'5'!L95</f>
        <v>0</v>
      </c>
      <c r="G95" s="11">
        <f>'6'!H95</f>
        <v>0</v>
      </c>
      <c r="H95" s="11">
        <f>'7'!F95</f>
        <v>0</v>
      </c>
      <c r="I95" s="11">
        <f>'8'!J95</f>
        <v>66</v>
      </c>
      <c r="J95" s="32">
        <f>'9'!P95</f>
        <v>252</v>
      </c>
      <c r="K95" s="11">
        <f t="shared" si="4"/>
        <v>318</v>
      </c>
      <c r="L95" s="42">
        <f t="shared" si="5"/>
        <v>0.318</v>
      </c>
    </row>
    <row r="96" spans="1:12" x14ac:dyDescent="0.25">
      <c r="A96" s="9" t="str">
        <f>'10'!A96</f>
        <v>Columbia Borough SD</v>
      </c>
      <c r="B96" s="10" t="str">
        <f>'10'!B96</f>
        <v>Lancaster</v>
      </c>
      <c r="C96" s="90">
        <f>'10'!C96</f>
        <v>556</v>
      </c>
      <c r="D96" s="90">
        <f>'10'!D96</f>
        <v>423</v>
      </c>
      <c r="E96" s="90">
        <f>'10'!E96</f>
        <v>979</v>
      </c>
      <c r="F96" s="11">
        <f>'5'!L96</f>
        <v>145</v>
      </c>
      <c r="G96" s="11">
        <f>'6'!H96</f>
        <v>20</v>
      </c>
      <c r="H96" s="11">
        <f>'7'!F96</f>
        <v>0</v>
      </c>
      <c r="I96" s="11">
        <f>'8'!J96</f>
        <v>35</v>
      </c>
      <c r="J96" s="32">
        <f>'9'!P96</f>
        <v>36</v>
      </c>
      <c r="K96" s="11">
        <f t="shared" si="4"/>
        <v>236</v>
      </c>
      <c r="L96" s="42">
        <f t="shared" si="5"/>
        <v>0.55791962174940901</v>
      </c>
    </row>
    <row r="97" spans="1:12" x14ac:dyDescent="0.25">
      <c r="A97" s="9" t="str">
        <f>'10'!A97</f>
        <v>Commodore Perry SD</v>
      </c>
      <c r="B97" s="10" t="str">
        <f>'10'!B97</f>
        <v>Mercer</v>
      </c>
      <c r="C97" s="90">
        <f>'10'!C97</f>
        <v>115</v>
      </c>
      <c r="D97" s="90">
        <f>'10'!D97</f>
        <v>120</v>
      </c>
      <c r="E97" s="90">
        <f>'10'!E97</f>
        <v>235</v>
      </c>
      <c r="F97" s="11">
        <f>'5'!L97</f>
        <v>17</v>
      </c>
      <c r="G97" s="11">
        <f>'6'!H97</f>
        <v>0</v>
      </c>
      <c r="H97" s="11">
        <f>'7'!F97</f>
        <v>0</v>
      </c>
      <c r="I97" s="11">
        <f>'8'!J97</f>
        <v>7</v>
      </c>
      <c r="J97" s="32">
        <f>'9'!P97</f>
        <v>19</v>
      </c>
      <c r="K97" s="11">
        <f t="shared" si="4"/>
        <v>43</v>
      </c>
      <c r="L97" s="42">
        <f t="shared" si="5"/>
        <v>0.35833333333333334</v>
      </c>
    </row>
    <row r="98" spans="1:12" x14ac:dyDescent="0.25">
      <c r="A98" s="9" t="str">
        <f>'10'!A98</f>
        <v>Conemaugh Township Area SD</v>
      </c>
      <c r="B98" s="10" t="str">
        <f>'10'!B98</f>
        <v>Somerset</v>
      </c>
      <c r="C98" s="90">
        <f>'10'!C98</f>
        <v>191</v>
      </c>
      <c r="D98" s="90">
        <f>'10'!D98</f>
        <v>168</v>
      </c>
      <c r="E98" s="90">
        <f>'10'!E98</f>
        <v>359</v>
      </c>
      <c r="F98" s="11">
        <f>'5'!L98</f>
        <v>14</v>
      </c>
      <c r="G98" s="11">
        <f>'6'!H98</f>
        <v>17</v>
      </c>
      <c r="H98" s="11">
        <f>'7'!F98</f>
        <v>0</v>
      </c>
      <c r="I98" s="11">
        <f>'8'!J98</f>
        <v>9</v>
      </c>
      <c r="J98" s="32">
        <f>'9'!P98</f>
        <v>21</v>
      </c>
      <c r="K98" s="11">
        <f t="shared" si="4"/>
        <v>61</v>
      </c>
      <c r="L98" s="42">
        <f t="shared" si="5"/>
        <v>0.36309523809523808</v>
      </c>
    </row>
    <row r="99" spans="1:12" x14ac:dyDescent="0.25">
      <c r="A99" s="9" t="str">
        <f>'10'!A99</f>
        <v>Conemaugh Valley SD</v>
      </c>
      <c r="B99" s="10" t="str">
        <f>'10'!B99</f>
        <v>Cambria</v>
      </c>
      <c r="C99" s="90">
        <f>'10'!C99</f>
        <v>223</v>
      </c>
      <c r="D99" s="90">
        <f>'10'!D99</f>
        <v>110</v>
      </c>
      <c r="E99" s="90">
        <f>'10'!E99</f>
        <v>333</v>
      </c>
      <c r="F99" s="11">
        <f>'5'!L99</f>
        <v>0</v>
      </c>
      <c r="G99" s="11">
        <f>'6'!H99</f>
        <v>25</v>
      </c>
      <c r="H99" s="11">
        <f>'7'!F99</f>
        <v>0</v>
      </c>
      <c r="I99" s="11">
        <f>'8'!J99</f>
        <v>18</v>
      </c>
      <c r="J99" s="32">
        <f>'9'!P99</f>
        <v>18</v>
      </c>
      <c r="K99" s="11">
        <f t="shared" si="4"/>
        <v>61</v>
      </c>
      <c r="L99" s="42">
        <f t="shared" si="5"/>
        <v>0.55454545454545456</v>
      </c>
    </row>
    <row r="100" spans="1:12" x14ac:dyDescent="0.25">
      <c r="A100" s="9" t="str">
        <f>'10'!A100</f>
        <v>Conestoga Valley SD</v>
      </c>
      <c r="B100" s="10" t="str">
        <f>'10'!B100</f>
        <v>Lancaster</v>
      </c>
      <c r="C100" s="90">
        <f>'10'!C100</f>
        <v>1729</v>
      </c>
      <c r="D100" s="90">
        <f>'10'!D100</f>
        <v>958</v>
      </c>
      <c r="E100" s="90">
        <f>'10'!E100</f>
        <v>2687</v>
      </c>
      <c r="F100" s="11">
        <f>'5'!L100</f>
        <v>0</v>
      </c>
      <c r="G100" s="11">
        <f>'6'!H100</f>
        <v>28</v>
      </c>
      <c r="H100" s="11">
        <f>'7'!F100</f>
        <v>0</v>
      </c>
      <c r="I100" s="11">
        <f>'8'!J100</f>
        <v>77</v>
      </c>
      <c r="J100" s="32">
        <f>'9'!P100</f>
        <v>161</v>
      </c>
      <c r="K100" s="11">
        <f t="shared" si="4"/>
        <v>266</v>
      </c>
      <c r="L100" s="42">
        <f t="shared" si="5"/>
        <v>0.27766179540709812</v>
      </c>
    </row>
    <row r="101" spans="1:12" x14ac:dyDescent="0.25">
      <c r="A101" s="9" t="str">
        <f>'10'!A101</f>
        <v>Conewago Valley SD</v>
      </c>
      <c r="B101" s="10" t="str">
        <f>'10'!B101</f>
        <v>Adams</v>
      </c>
      <c r="C101" s="90">
        <f>'10'!C101</f>
        <v>891</v>
      </c>
      <c r="D101" s="90">
        <f>'10'!D101</f>
        <v>533</v>
      </c>
      <c r="E101" s="90">
        <f>'10'!E101</f>
        <v>1424</v>
      </c>
      <c r="F101" s="11">
        <f>'5'!L101</f>
        <v>54</v>
      </c>
      <c r="G101" s="11">
        <f>'6'!H101</f>
        <v>39</v>
      </c>
      <c r="H101" s="11">
        <f>'7'!F101</f>
        <v>0</v>
      </c>
      <c r="I101" s="11">
        <f>'8'!J101</f>
        <v>51</v>
      </c>
      <c r="J101" s="32">
        <f>'9'!P101</f>
        <v>136</v>
      </c>
      <c r="K101" s="11">
        <f t="shared" si="4"/>
        <v>280</v>
      </c>
      <c r="L101" s="42">
        <f t="shared" si="5"/>
        <v>0.52532833020637903</v>
      </c>
    </row>
    <row r="102" spans="1:12" x14ac:dyDescent="0.25">
      <c r="A102" s="9" t="str">
        <f>'10'!A102</f>
        <v>Conneaut SD</v>
      </c>
      <c r="B102" s="10" t="str">
        <f>'10'!B102</f>
        <v>Crawford</v>
      </c>
      <c r="C102" s="90">
        <f>'10'!C102</f>
        <v>375</v>
      </c>
      <c r="D102" s="90">
        <f>'10'!D102</f>
        <v>269</v>
      </c>
      <c r="E102" s="90">
        <f>'10'!E102</f>
        <v>644</v>
      </c>
      <c r="F102" s="11">
        <f>'5'!L102</f>
        <v>0</v>
      </c>
      <c r="G102" s="11">
        <f>'6'!H102</f>
        <v>65</v>
      </c>
      <c r="H102" s="11">
        <f>'7'!F102</f>
        <v>0</v>
      </c>
      <c r="I102" s="11">
        <f>'8'!J102</f>
        <v>14</v>
      </c>
      <c r="J102" s="32">
        <f>'9'!P102</f>
        <v>90</v>
      </c>
      <c r="K102" s="11">
        <f t="shared" si="4"/>
        <v>169</v>
      </c>
      <c r="L102" s="42">
        <f t="shared" si="5"/>
        <v>0.62825278810408924</v>
      </c>
    </row>
    <row r="103" spans="1:12" x14ac:dyDescent="0.25">
      <c r="A103" s="9" t="str">
        <f>'10'!A103</f>
        <v>Connellsville Area SD</v>
      </c>
      <c r="B103" s="10" t="str">
        <f>'10'!B103</f>
        <v>Fayette</v>
      </c>
      <c r="C103" s="90">
        <f>'10'!C103</f>
        <v>1059</v>
      </c>
      <c r="D103" s="90">
        <f>'10'!D103</f>
        <v>717</v>
      </c>
      <c r="E103" s="90">
        <f>'10'!E103</f>
        <v>1776</v>
      </c>
      <c r="F103" s="11">
        <f>'5'!L103</f>
        <v>111</v>
      </c>
      <c r="G103" s="11">
        <f>'6'!H103</f>
        <v>43</v>
      </c>
      <c r="H103" s="11">
        <f>'7'!F103</f>
        <v>0</v>
      </c>
      <c r="I103" s="11">
        <f>'8'!J103</f>
        <v>67</v>
      </c>
      <c r="J103" s="32">
        <f>'9'!P103</f>
        <v>80</v>
      </c>
      <c r="K103" s="11">
        <f t="shared" si="4"/>
        <v>301</v>
      </c>
      <c r="L103" s="42">
        <f t="shared" si="5"/>
        <v>0.41980474198047418</v>
      </c>
    </row>
    <row r="104" spans="1:12" x14ac:dyDescent="0.25">
      <c r="A104" s="9" t="str">
        <f>'10'!A104</f>
        <v>Conrad Weiser Area SD</v>
      </c>
      <c r="B104" s="10" t="str">
        <f>'10'!B104</f>
        <v>Berks</v>
      </c>
      <c r="C104" s="90">
        <f>'10'!C104</f>
        <v>595</v>
      </c>
      <c r="D104" s="90">
        <f>'10'!D104</f>
        <v>370</v>
      </c>
      <c r="E104" s="90">
        <f>'10'!E104</f>
        <v>965</v>
      </c>
      <c r="F104" s="11">
        <f>'5'!L104</f>
        <v>0</v>
      </c>
      <c r="G104" s="11">
        <f>'6'!H104</f>
        <v>16</v>
      </c>
      <c r="H104" s="11">
        <f>'7'!F104</f>
        <v>0</v>
      </c>
      <c r="I104" s="11">
        <f>'8'!J104</f>
        <v>41</v>
      </c>
      <c r="J104" s="32">
        <f>'9'!P104</f>
        <v>18</v>
      </c>
      <c r="K104" s="11">
        <f t="shared" si="4"/>
        <v>75</v>
      </c>
      <c r="L104" s="42">
        <f t="shared" si="5"/>
        <v>0.20270270270270271</v>
      </c>
    </row>
    <row r="105" spans="1:12" x14ac:dyDescent="0.25">
      <c r="A105" s="9" t="str">
        <f>'10'!A105</f>
        <v>Cornell SD</v>
      </c>
      <c r="B105" s="10" t="str">
        <f>'10'!B105</f>
        <v>Allegheny</v>
      </c>
      <c r="C105" s="90">
        <f>'10'!C105</f>
        <v>239</v>
      </c>
      <c r="D105" s="90">
        <f>'10'!D105</f>
        <v>73</v>
      </c>
      <c r="E105" s="90">
        <f>'10'!E105</f>
        <v>312</v>
      </c>
      <c r="F105" s="11">
        <f>'5'!L105</f>
        <v>27</v>
      </c>
      <c r="G105" s="11">
        <f>'6'!H105</f>
        <v>0</v>
      </c>
      <c r="H105" s="11">
        <f>'7'!F105</f>
        <v>0</v>
      </c>
      <c r="I105" s="11">
        <f>'8'!J105</f>
        <v>7</v>
      </c>
      <c r="J105" s="32">
        <f>'9'!P105</f>
        <v>0</v>
      </c>
      <c r="K105" s="11">
        <f t="shared" si="4"/>
        <v>34</v>
      </c>
      <c r="L105" s="42">
        <f t="shared" si="5"/>
        <v>0.46575342465753422</v>
      </c>
    </row>
    <row r="106" spans="1:12" x14ac:dyDescent="0.25">
      <c r="A106" s="9" t="str">
        <f>'10'!A106</f>
        <v>Cornwall-Lebanon SD</v>
      </c>
      <c r="B106" s="10" t="str">
        <f>'10'!B106</f>
        <v>Lebanon</v>
      </c>
      <c r="C106" s="90">
        <f>'10'!C106</f>
        <v>1243</v>
      </c>
      <c r="D106" s="90">
        <f>'10'!D106</f>
        <v>862</v>
      </c>
      <c r="E106" s="90">
        <f>'10'!E106</f>
        <v>2105</v>
      </c>
      <c r="F106" s="11">
        <f>'5'!L106</f>
        <v>74</v>
      </c>
      <c r="G106" s="11">
        <f>'6'!H106</f>
        <v>19</v>
      </c>
      <c r="H106" s="11">
        <f>'7'!F106</f>
        <v>0</v>
      </c>
      <c r="I106" s="11">
        <f>'8'!J106</f>
        <v>72</v>
      </c>
      <c r="J106" s="32">
        <f>'9'!P106</f>
        <v>125</v>
      </c>
      <c r="K106" s="11">
        <f t="shared" si="4"/>
        <v>290</v>
      </c>
      <c r="L106" s="42">
        <f t="shared" si="5"/>
        <v>0.33642691415313225</v>
      </c>
    </row>
    <row r="107" spans="1:12" x14ac:dyDescent="0.25">
      <c r="A107" s="9" t="str">
        <f>'10'!A107</f>
        <v>Corry Area SD</v>
      </c>
      <c r="B107" s="10" t="str">
        <f>'10'!B107</f>
        <v>Erie</v>
      </c>
      <c r="C107" s="90">
        <f>'10'!C107</f>
        <v>654</v>
      </c>
      <c r="D107" s="90">
        <f>'10'!D107</f>
        <v>450</v>
      </c>
      <c r="E107" s="90">
        <f>'10'!E107</f>
        <v>1104</v>
      </c>
      <c r="F107" s="11">
        <f>'5'!L107</f>
        <v>36</v>
      </c>
      <c r="G107" s="11">
        <f>'6'!H107</f>
        <v>55</v>
      </c>
      <c r="H107" s="11">
        <f>'7'!F107</f>
        <v>60</v>
      </c>
      <c r="I107" s="11">
        <f>'8'!J107</f>
        <v>40</v>
      </c>
      <c r="J107" s="32">
        <f>'9'!P107</f>
        <v>38</v>
      </c>
      <c r="K107" s="11">
        <f t="shared" si="4"/>
        <v>229</v>
      </c>
      <c r="L107" s="42">
        <f t="shared" si="5"/>
        <v>0.50888888888888884</v>
      </c>
    </row>
    <row r="108" spans="1:12" x14ac:dyDescent="0.25">
      <c r="A108" s="9" t="str">
        <f>'10'!A108</f>
        <v>Coudersport Area SD</v>
      </c>
      <c r="B108" s="10" t="str">
        <f>'10'!B108</f>
        <v>Potter</v>
      </c>
      <c r="C108" s="90">
        <f>'10'!C108</f>
        <v>201</v>
      </c>
      <c r="D108" s="90">
        <f>'10'!D108</f>
        <v>154</v>
      </c>
      <c r="E108" s="90">
        <f>'10'!E108</f>
        <v>355</v>
      </c>
      <c r="F108" s="11">
        <f>'5'!L108</f>
        <v>31</v>
      </c>
      <c r="G108" s="11">
        <f>'6'!H108</f>
        <v>0</v>
      </c>
      <c r="H108" s="11">
        <f>'7'!F108</f>
        <v>0</v>
      </c>
      <c r="I108" s="11">
        <f>'8'!J108</f>
        <v>17</v>
      </c>
      <c r="J108" s="32">
        <f>'9'!P108</f>
        <v>23</v>
      </c>
      <c r="K108" s="11">
        <f t="shared" si="4"/>
        <v>71</v>
      </c>
      <c r="L108" s="42">
        <f t="shared" si="5"/>
        <v>0.46103896103896103</v>
      </c>
    </row>
    <row r="109" spans="1:12" x14ac:dyDescent="0.25">
      <c r="A109" s="9" t="str">
        <f>'10'!A109</f>
        <v>Council Rock SD</v>
      </c>
      <c r="B109" s="10" t="str">
        <f>'10'!B109</f>
        <v>Bucks</v>
      </c>
      <c r="C109" s="90">
        <f>'10'!C109</f>
        <v>1630</v>
      </c>
      <c r="D109" s="90">
        <f>'10'!D109</f>
        <v>1615</v>
      </c>
      <c r="E109" s="90">
        <f>'10'!E109</f>
        <v>3245</v>
      </c>
      <c r="F109" s="11">
        <f>'5'!L109</f>
        <v>0</v>
      </c>
      <c r="G109" s="11">
        <f>'6'!H109</f>
        <v>5</v>
      </c>
      <c r="H109" s="11">
        <f>'7'!F109</f>
        <v>0</v>
      </c>
      <c r="I109" s="11">
        <f>'8'!J109</f>
        <v>125</v>
      </c>
      <c r="J109" s="32">
        <f>'9'!P109</f>
        <v>233</v>
      </c>
      <c r="K109" s="11">
        <f t="shared" si="4"/>
        <v>363</v>
      </c>
      <c r="L109" s="42">
        <f t="shared" si="5"/>
        <v>0.22476780185758513</v>
      </c>
    </row>
    <row r="110" spans="1:12" x14ac:dyDescent="0.25">
      <c r="A110" s="9" t="str">
        <f>'10'!A110</f>
        <v>Cranberry Area SD</v>
      </c>
      <c r="B110" s="10" t="str">
        <f>'10'!B110</f>
        <v>Venango</v>
      </c>
      <c r="C110" s="90">
        <f>'10'!C110</f>
        <v>257</v>
      </c>
      <c r="D110" s="90">
        <f>'10'!D110</f>
        <v>270</v>
      </c>
      <c r="E110" s="90">
        <f>'10'!E110</f>
        <v>527</v>
      </c>
      <c r="F110" s="11">
        <f>'5'!L110</f>
        <v>20</v>
      </c>
      <c r="G110" s="11">
        <f>'6'!H110</f>
        <v>34</v>
      </c>
      <c r="H110" s="11">
        <f>'7'!F110</f>
        <v>0</v>
      </c>
      <c r="I110" s="11">
        <f>'8'!J110</f>
        <v>22</v>
      </c>
      <c r="J110" s="32">
        <f>'9'!P110</f>
        <v>18</v>
      </c>
      <c r="K110" s="11">
        <f t="shared" si="4"/>
        <v>94</v>
      </c>
      <c r="L110" s="42">
        <f t="shared" si="5"/>
        <v>0.34814814814814815</v>
      </c>
    </row>
    <row r="111" spans="1:12" x14ac:dyDescent="0.25">
      <c r="A111" s="9" t="str">
        <f>'10'!A111</f>
        <v>Crawford Central SD</v>
      </c>
      <c r="B111" s="10" t="str">
        <f>'10'!B111</f>
        <v>Crawford</v>
      </c>
      <c r="C111" s="90">
        <f>'10'!C111</f>
        <v>1068</v>
      </c>
      <c r="D111" s="90">
        <f>'10'!D111</f>
        <v>900</v>
      </c>
      <c r="E111" s="90">
        <f>'10'!E111</f>
        <v>1968</v>
      </c>
      <c r="F111" s="11">
        <f>'5'!L111</f>
        <v>180</v>
      </c>
      <c r="G111" s="11">
        <f>'6'!H111</f>
        <v>35</v>
      </c>
      <c r="H111" s="11">
        <f>'7'!F111</f>
        <v>0</v>
      </c>
      <c r="I111" s="11">
        <f>'8'!J111</f>
        <v>54</v>
      </c>
      <c r="J111" s="32">
        <f>'9'!P111</f>
        <v>295</v>
      </c>
      <c r="K111" s="11">
        <f t="shared" si="4"/>
        <v>564</v>
      </c>
      <c r="L111" s="42">
        <f t="shared" si="5"/>
        <v>0.62666666666666671</v>
      </c>
    </row>
    <row r="112" spans="1:12" x14ac:dyDescent="0.25">
      <c r="A112" s="9" t="str">
        <f>'10'!A112</f>
        <v>Crestwood SD</v>
      </c>
      <c r="B112" s="10" t="str">
        <f>'10'!B112</f>
        <v>Luzerne</v>
      </c>
      <c r="C112" s="90">
        <f>'10'!C112</f>
        <v>514</v>
      </c>
      <c r="D112" s="90">
        <f>'10'!D112</f>
        <v>532</v>
      </c>
      <c r="E112" s="90">
        <f>'10'!E112</f>
        <v>1046</v>
      </c>
      <c r="F112" s="11">
        <f>'5'!L112</f>
        <v>0</v>
      </c>
      <c r="G112" s="11">
        <f>'6'!H112</f>
        <v>0</v>
      </c>
      <c r="H112" s="11">
        <f>'7'!F112</f>
        <v>0</v>
      </c>
      <c r="I112" s="11">
        <f>'8'!J112</f>
        <v>17</v>
      </c>
      <c r="J112" s="32">
        <f>'9'!P112</f>
        <v>143</v>
      </c>
      <c r="K112" s="11">
        <f t="shared" si="4"/>
        <v>160</v>
      </c>
      <c r="L112" s="42">
        <f t="shared" si="5"/>
        <v>0.3007518796992481</v>
      </c>
    </row>
    <row r="113" spans="1:12" x14ac:dyDescent="0.25">
      <c r="A113" s="9" t="str">
        <f>'10'!A113</f>
        <v>Cumberland Valley SD</v>
      </c>
      <c r="B113" s="10" t="str">
        <f>'10'!B113</f>
        <v>Cumberland</v>
      </c>
      <c r="C113" s="90">
        <f>'10'!C113</f>
        <v>1420</v>
      </c>
      <c r="D113" s="90">
        <f>'10'!D113</f>
        <v>1381</v>
      </c>
      <c r="E113" s="90">
        <f>'10'!E113</f>
        <v>2801</v>
      </c>
      <c r="F113" s="11">
        <f>'5'!L113</f>
        <v>0</v>
      </c>
      <c r="G113" s="11">
        <f>'6'!H113</f>
        <v>0</v>
      </c>
      <c r="H113" s="11">
        <f>'7'!F113</f>
        <v>0</v>
      </c>
      <c r="I113" s="11">
        <f>'8'!J113</f>
        <v>70</v>
      </c>
      <c r="J113" s="32">
        <f>'9'!P113</f>
        <v>120</v>
      </c>
      <c r="K113" s="11">
        <f t="shared" si="4"/>
        <v>190</v>
      </c>
      <c r="L113" s="42">
        <f t="shared" si="5"/>
        <v>0.13758146270818247</v>
      </c>
    </row>
    <row r="114" spans="1:12" x14ac:dyDescent="0.25">
      <c r="A114" s="9" t="str">
        <f>'10'!A114</f>
        <v>Curwensville Area SD</v>
      </c>
      <c r="B114" s="10" t="str">
        <f>'10'!B114</f>
        <v>Clearfield</v>
      </c>
      <c r="C114" s="90">
        <f>'10'!C114</f>
        <v>232</v>
      </c>
      <c r="D114" s="90">
        <f>'10'!D114</f>
        <v>150</v>
      </c>
      <c r="E114" s="90">
        <f>'10'!E114</f>
        <v>382</v>
      </c>
      <c r="F114" s="11">
        <f>'5'!L114</f>
        <v>32</v>
      </c>
      <c r="G114" s="11">
        <f>'6'!H114</f>
        <v>18</v>
      </c>
      <c r="H114" s="11">
        <f>'7'!F114</f>
        <v>0</v>
      </c>
      <c r="I114" s="11">
        <f>'8'!J114</f>
        <v>19</v>
      </c>
      <c r="J114" s="32">
        <f>'9'!P114</f>
        <v>14</v>
      </c>
      <c r="K114" s="11">
        <f t="shared" si="4"/>
        <v>83</v>
      </c>
      <c r="L114" s="42">
        <f t="shared" si="5"/>
        <v>0.55333333333333334</v>
      </c>
    </row>
    <row r="115" spans="1:12" x14ac:dyDescent="0.25">
      <c r="A115" s="9" t="str">
        <f>'10'!A115</f>
        <v>Dallas SD</v>
      </c>
      <c r="B115" s="10" t="str">
        <f>'10'!B115</f>
        <v>Luzerne</v>
      </c>
      <c r="C115" s="90">
        <f>'10'!C115</f>
        <v>397</v>
      </c>
      <c r="D115" s="90">
        <f>'10'!D115</f>
        <v>415</v>
      </c>
      <c r="E115" s="90">
        <f>'10'!E115</f>
        <v>812</v>
      </c>
      <c r="F115" s="11">
        <f>'5'!L115</f>
        <v>16</v>
      </c>
      <c r="G115" s="11">
        <f>'6'!H115</f>
        <v>0</v>
      </c>
      <c r="H115" s="11">
        <f>'7'!F115</f>
        <v>0</v>
      </c>
      <c r="I115" s="11">
        <f>'8'!J115</f>
        <v>21</v>
      </c>
      <c r="J115" s="32">
        <f>'9'!P115</f>
        <v>85</v>
      </c>
      <c r="K115" s="11">
        <f t="shared" si="4"/>
        <v>122</v>
      </c>
      <c r="L115" s="42">
        <f t="shared" si="5"/>
        <v>0.29397590361445786</v>
      </c>
    </row>
    <row r="116" spans="1:12" x14ac:dyDescent="0.25">
      <c r="A116" s="9" t="str">
        <f>'10'!A116</f>
        <v>Dallastown Area SD</v>
      </c>
      <c r="B116" s="10" t="str">
        <f>'10'!B116</f>
        <v>York</v>
      </c>
      <c r="C116" s="90">
        <f>'10'!C116</f>
        <v>1192</v>
      </c>
      <c r="D116" s="90">
        <f>'10'!D116</f>
        <v>776</v>
      </c>
      <c r="E116" s="90">
        <f>'10'!E116</f>
        <v>1968</v>
      </c>
      <c r="F116" s="11">
        <f>'5'!L116</f>
        <v>2</v>
      </c>
      <c r="G116" s="11">
        <f>'6'!H116</f>
        <v>0</v>
      </c>
      <c r="H116" s="11">
        <f>'7'!F116</f>
        <v>0</v>
      </c>
      <c r="I116" s="11">
        <f>'8'!J116</f>
        <v>56</v>
      </c>
      <c r="J116" s="32">
        <f>'9'!P116</f>
        <v>103</v>
      </c>
      <c r="K116" s="11">
        <f t="shared" si="4"/>
        <v>161</v>
      </c>
      <c r="L116" s="42">
        <f t="shared" si="5"/>
        <v>0.20747422680412372</v>
      </c>
    </row>
    <row r="117" spans="1:12" x14ac:dyDescent="0.25">
      <c r="A117" s="9" t="str">
        <f>'10'!A117</f>
        <v>Daniel Boone Area SD</v>
      </c>
      <c r="B117" s="10" t="str">
        <f>'10'!B117</f>
        <v>Berks</v>
      </c>
      <c r="C117" s="90">
        <f>'10'!C117</f>
        <v>487</v>
      </c>
      <c r="D117" s="90">
        <f>'10'!D117</f>
        <v>464</v>
      </c>
      <c r="E117" s="90">
        <f>'10'!E117</f>
        <v>951</v>
      </c>
      <c r="F117" s="11">
        <f>'5'!L117</f>
        <v>0</v>
      </c>
      <c r="G117" s="11">
        <f>'6'!H117</f>
        <v>33</v>
      </c>
      <c r="H117" s="11">
        <f>'7'!F117</f>
        <v>0</v>
      </c>
      <c r="I117" s="11">
        <f>'8'!J117</f>
        <v>36</v>
      </c>
      <c r="J117" s="32">
        <f>'9'!P117</f>
        <v>108</v>
      </c>
      <c r="K117" s="11">
        <f t="shared" si="4"/>
        <v>177</v>
      </c>
      <c r="L117" s="42">
        <f t="shared" si="5"/>
        <v>0.38146551724137934</v>
      </c>
    </row>
    <row r="118" spans="1:12" x14ac:dyDescent="0.25">
      <c r="A118" s="9" t="str">
        <f>'10'!A118</f>
        <v>Danville Area SD</v>
      </c>
      <c r="B118" s="10" t="str">
        <f>'10'!B118</f>
        <v>Montour</v>
      </c>
      <c r="C118" s="90">
        <f>'10'!C118</f>
        <v>702</v>
      </c>
      <c r="D118" s="90">
        <f>'10'!D118</f>
        <v>379</v>
      </c>
      <c r="E118" s="90">
        <f>'10'!E118</f>
        <v>1081</v>
      </c>
      <c r="F118" s="11">
        <f>'5'!L118</f>
        <v>85</v>
      </c>
      <c r="G118" s="11">
        <f>'6'!H118</f>
        <v>34</v>
      </c>
      <c r="H118" s="11">
        <f>'7'!F118</f>
        <v>0</v>
      </c>
      <c r="I118" s="11">
        <f>'8'!J118</f>
        <v>38</v>
      </c>
      <c r="J118" s="32">
        <f>'9'!P118</f>
        <v>75</v>
      </c>
      <c r="K118" s="11">
        <f t="shared" si="4"/>
        <v>232</v>
      </c>
      <c r="L118" s="42">
        <f t="shared" si="5"/>
        <v>0.61213720316622688</v>
      </c>
    </row>
    <row r="119" spans="1:12" x14ac:dyDescent="0.25">
      <c r="A119" s="9" t="str">
        <f>'10'!A119</f>
        <v>Deer Lakes SD</v>
      </c>
      <c r="B119" s="10" t="str">
        <f>'10'!B119</f>
        <v>Allegheny</v>
      </c>
      <c r="C119" s="90">
        <f>'10'!C119</f>
        <v>368</v>
      </c>
      <c r="D119" s="90">
        <f>'10'!D119</f>
        <v>397</v>
      </c>
      <c r="E119" s="90">
        <f>'10'!E119</f>
        <v>765</v>
      </c>
      <c r="F119" s="11">
        <f>'5'!L119</f>
        <v>0</v>
      </c>
      <c r="G119" s="11">
        <f>'6'!H119</f>
        <v>0</v>
      </c>
      <c r="H119" s="11">
        <f>'7'!F119</f>
        <v>0</v>
      </c>
      <c r="I119" s="11">
        <f>'8'!J119</f>
        <v>18</v>
      </c>
      <c r="J119" s="32">
        <f>'9'!P119</f>
        <v>38</v>
      </c>
      <c r="K119" s="11">
        <f t="shared" si="4"/>
        <v>56</v>
      </c>
      <c r="L119" s="42">
        <f t="shared" si="5"/>
        <v>0.14105793450881612</v>
      </c>
    </row>
    <row r="120" spans="1:12" x14ac:dyDescent="0.25">
      <c r="A120" s="9" t="str">
        <f>'10'!A120</f>
        <v>Delaware Valley SD</v>
      </c>
      <c r="B120" s="10" t="str">
        <f>'10'!B120</f>
        <v>Pike</v>
      </c>
      <c r="C120" s="90">
        <f>'10'!C120</f>
        <v>667</v>
      </c>
      <c r="D120" s="90">
        <f>'10'!D120</f>
        <v>369</v>
      </c>
      <c r="E120" s="90">
        <f>'10'!E120</f>
        <v>1036</v>
      </c>
      <c r="F120" s="11">
        <f>'5'!L120</f>
        <v>105</v>
      </c>
      <c r="G120" s="11">
        <f>'6'!H120</f>
        <v>66</v>
      </c>
      <c r="H120" s="11">
        <f>'7'!F120</f>
        <v>67</v>
      </c>
      <c r="I120" s="11">
        <f>'8'!J120</f>
        <v>60</v>
      </c>
      <c r="J120" s="32">
        <f>'9'!P120</f>
        <v>138</v>
      </c>
      <c r="K120" s="11">
        <f t="shared" si="4"/>
        <v>436</v>
      </c>
      <c r="L120" s="42">
        <f t="shared" si="5"/>
        <v>1.1815718157181572</v>
      </c>
    </row>
    <row r="121" spans="1:12" x14ac:dyDescent="0.25">
      <c r="A121" s="9" t="str">
        <f>'10'!A121</f>
        <v>Derry Area SD</v>
      </c>
      <c r="B121" s="10" t="str">
        <f>'10'!B121</f>
        <v>Westmoreland</v>
      </c>
      <c r="C121" s="90">
        <f>'10'!C121</f>
        <v>388</v>
      </c>
      <c r="D121" s="90">
        <f>'10'!D121</f>
        <v>378</v>
      </c>
      <c r="E121" s="90">
        <f>'10'!E121</f>
        <v>766</v>
      </c>
      <c r="F121" s="11">
        <f>'5'!L121</f>
        <v>22</v>
      </c>
      <c r="G121" s="11">
        <f>'6'!H121</f>
        <v>0</v>
      </c>
      <c r="H121" s="11">
        <f>'7'!F121</f>
        <v>0</v>
      </c>
      <c r="I121" s="11">
        <f>'8'!J121</f>
        <v>37</v>
      </c>
      <c r="J121" s="32">
        <f>'9'!P121</f>
        <v>18</v>
      </c>
      <c r="K121" s="11">
        <f t="shared" si="4"/>
        <v>77</v>
      </c>
      <c r="L121" s="42">
        <f t="shared" si="5"/>
        <v>0.20370370370370369</v>
      </c>
    </row>
    <row r="122" spans="1:12" x14ac:dyDescent="0.25">
      <c r="A122" s="9" t="str">
        <f>'10'!A122</f>
        <v>Derry Township SD</v>
      </c>
      <c r="B122" s="10" t="str">
        <f>'10'!B122</f>
        <v>Dauphin</v>
      </c>
      <c r="C122" s="90">
        <f>'10'!C122</f>
        <v>601</v>
      </c>
      <c r="D122" s="90">
        <f>'10'!D122</f>
        <v>455</v>
      </c>
      <c r="E122" s="90">
        <f>'10'!E122</f>
        <v>1056</v>
      </c>
      <c r="F122" s="11">
        <f>'5'!L122</f>
        <v>44</v>
      </c>
      <c r="G122" s="11">
        <f>'6'!H122</f>
        <v>0</v>
      </c>
      <c r="H122" s="11">
        <f>'7'!F122</f>
        <v>0</v>
      </c>
      <c r="I122" s="11">
        <f>'8'!J122</f>
        <v>41</v>
      </c>
      <c r="J122" s="32">
        <f>'9'!P122</f>
        <v>151</v>
      </c>
      <c r="K122" s="11">
        <f t="shared" si="4"/>
        <v>236</v>
      </c>
      <c r="L122" s="42">
        <f t="shared" si="5"/>
        <v>0.51868131868131873</v>
      </c>
    </row>
    <row r="123" spans="1:12" x14ac:dyDescent="0.25">
      <c r="A123" s="9" t="str">
        <f>'10'!A123</f>
        <v>Donegal SD</v>
      </c>
      <c r="B123" s="10" t="str">
        <f>'10'!B123</f>
        <v>Lancaster</v>
      </c>
      <c r="C123" s="90">
        <f>'10'!C123</f>
        <v>798</v>
      </c>
      <c r="D123" s="90">
        <f>'10'!D123</f>
        <v>450</v>
      </c>
      <c r="E123" s="90">
        <f>'10'!E123</f>
        <v>1248</v>
      </c>
      <c r="F123" s="11">
        <f>'5'!L123</f>
        <v>62</v>
      </c>
      <c r="G123" s="11">
        <f>'6'!H123</f>
        <v>5</v>
      </c>
      <c r="H123" s="11">
        <f>'7'!F123</f>
        <v>0</v>
      </c>
      <c r="I123" s="11">
        <f>'8'!J123</f>
        <v>59</v>
      </c>
      <c r="J123" s="32">
        <f>'9'!P123</f>
        <v>89</v>
      </c>
      <c r="K123" s="11">
        <f t="shared" si="4"/>
        <v>215</v>
      </c>
      <c r="L123" s="42">
        <f t="shared" si="5"/>
        <v>0.4777777777777778</v>
      </c>
    </row>
    <row r="124" spans="1:12" x14ac:dyDescent="0.25">
      <c r="A124" s="9" t="str">
        <f>'10'!A124</f>
        <v>Dover Area SD</v>
      </c>
      <c r="B124" s="10" t="str">
        <f>'10'!B124</f>
        <v>York</v>
      </c>
      <c r="C124" s="90">
        <f>'10'!C124</f>
        <v>782</v>
      </c>
      <c r="D124" s="90">
        <f>'10'!D124</f>
        <v>668</v>
      </c>
      <c r="E124" s="90">
        <f>'10'!E124</f>
        <v>1450</v>
      </c>
      <c r="F124" s="11">
        <f>'5'!L124</f>
        <v>1</v>
      </c>
      <c r="G124" s="11">
        <f>'6'!H124</f>
        <v>0</v>
      </c>
      <c r="H124" s="11">
        <f>'7'!F124</f>
        <v>0</v>
      </c>
      <c r="I124" s="11">
        <f>'8'!J124</f>
        <v>28</v>
      </c>
      <c r="J124" s="32">
        <f>'9'!P124</f>
        <v>210</v>
      </c>
      <c r="K124" s="11">
        <f t="shared" si="4"/>
        <v>239</v>
      </c>
      <c r="L124" s="42">
        <f t="shared" si="5"/>
        <v>0.35778443113772457</v>
      </c>
    </row>
    <row r="125" spans="1:12" x14ac:dyDescent="0.25">
      <c r="A125" s="9" t="str">
        <f>'10'!A125</f>
        <v>Downingtown Area SD</v>
      </c>
      <c r="B125" s="10" t="str">
        <f>'10'!B125</f>
        <v>Chester</v>
      </c>
      <c r="C125" s="90">
        <f>'10'!C125</f>
        <v>2625</v>
      </c>
      <c r="D125" s="90">
        <f>'10'!D125</f>
        <v>1642</v>
      </c>
      <c r="E125" s="90">
        <f>'10'!E125</f>
        <v>4267</v>
      </c>
      <c r="F125" s="11">
        <f>'5'!L125</f>
        <v>19</v>
      </c>
      <c r="G125" s="11">
        <f>'6'!H125</f>
        <v>21</v>
      </c>
      <c r="H125" s="11">
        <f>'7'!F125</f>
        <v>0</v>
      </c>
      <c r="I125" s="11">
        <f>'8'!J125</f>
        <v>228</v>
      </c>
      <c r="J125" s="32">
        <f>'9'!P125</f>
        <v>192</v>
      </c>
      <c r="K125" s="11">
        <f t="shared" si="4"/>
        <v>460</v>
      </c>
      <c r="L125" s="42">
        <f t="shared" si="5"/>
        <v>0.28014616321559072</v>
      </c>
    </row>
    <row r="126" spans="1:12" x14ac:dyDescent="0.25">
      <c r="A126" s="9" t="str">
        <f>'10'!A126</f>
        <v>DuBois Area SD</v>
      </c>
      <c r="B126" s="10" t="str">
        <f>'10'!B126</f>
        <v>Clearfield</v>
      </c>
      <c r="C126" s="90">
        <f>'10'!C126</f>
        <v>851</v>
      </c>
      <c r="D126" s="90">
        <f>'10'!D126</f>
        <v>585</v>
      </c>
      <c r="E126" s="90">
        <f>'10'!E126</f>
        <v>1436</v>
      </c>
      <c r="F126" s="11">
        <f>'5'!L126</f>
        <v>151</v>
      </c>
      <c r="G126" s="11">
        <f>'6'!H126</f>
        <v>37</v>
      </c>
      <c r="H126" s="11">
        <f>'7'!F126</f>
        <v>0</v>
      </c>
      <c r="I126" s="11">
        <f>'8'!J126</f>
        <v>87</v>
      </c>
      <c r="J126" s="32">
        <f>'9'!P126</f>
        <v>99</v>
      </c>
      <c r="K126" s="11">
        <f t="shared" si="4"/>
        <v>374</v>
      </c>
      <c r="L126" s="42">
        <f t="shared" si="5"/>
        <v>0.63931623931623927</v>
      </c>
    </row>
    <row r="127" spans="1:12" x14ac:dyDescent="0.25">
      <c r="A127" s="9" t="str">
        <f>'10'!A127</f>
        <v>Dunmore SD</v>
      </c>
      <c r="B127" s="10" t="str">
        <f>'10'!B127</f>
        <v>Lackawanna</v>
      </c>
      <c r="C127" s="90">
        <f>'10'!C127</f>
        <v>232</v>
      </c>
      <c r="D127" s="90">
        <f>'10'!D127</f>
        <v>351</v>
      </c>
      <c r="E127" s="90">
        <f>'10'!E127</f>
        <v>583</v>
      </c>
      <c r="F127" s="11">
        <f>'5'!L127</f>
        <v>32</v>
      </c>
      <c r="G127" s="11">
        <f>'6'!H127</f>
        <v>0</v>
      </c>
      <c r="H127" s="11">
        <f>'7'!F127</f>
        <v>0</v>
      </c>
      <c r="I127" s="11">
        <f>'8'!J127</f>
        <v>18</v>
      </c>
      <c r="J127" s="32">
        <f>'9'!P127</f>
        <v>74</v>
      </c>
      <c r="K127" s="11">
        <f t="shared" si="4"/>
        <v>124</v>
      </c>
      <c r="L127" s="42">
        <f t="shared" si="5"/>
        <v>0.35327635327635326</v>
      </c>
    </row>
    <row r="128" spans="1:12" x14ac:dyDescent="0.25">
      <c r="A128" s="9" t="str">
        <f>'10'!A128</f>
        <v>Duquesne City SD</v>
      </c>
      <c r="B128" s="10" t="str">
        <f>'10'!B128</f>
        <v>Allegheny</v>
      </c>
      <c r="C128" s="90">
        <f>'10'!C128</f>
        <v>361</v>
      </c>
      <c r="D128" s="90">
        <f>'10'!D128</f>
        <v>217</v>
      </c>
      <c r="E128" s="90">
        <f>'10'!E128</f>
        <v>578</v>
      </c>
      <c r="F128" s="11">
        <f>'5'!L128</f>
        <v>78</v>
      </c>
      <c r="G128" s="11">
        <f>'6'!H128</f>
        <v>0</v>
      </c>
      <c r="H128" s="11">
        <f>'7'!F128</f>
        <v>24</v>
      </c>
      <c r="I128" s="11">
        <f>'8'!J128</f>
        <v>24</v>
      </c>
      <c r="J128" s="32">
        <f>'9'!P128</f>
        <v>57</v>
      </c>
      <c r="K128" s="11">
        <f t="shared" si="4"/>
        <v>183</v>
      </c>
      <c r="L128" s="42">
        <f t="shared" si="5"/>
        <v>0.84331797235023043</v>
      </c>
    </row>
    <row r="129" spans="1:12" x14ac:dyDescent="0.25">
      <c r="A129" s="9" t="str">
        <f>'10'!A129</f>
        <v>East Allegheny SD</v>
      </c>
      <c r="B129" s="10" t="str">
        <f>'10'!B129</f>
        <v>Allegheny</v>
      </c>
      <c r="C129" s="90">
        <f>'10'!C129</f>
        <v>683</v>
      </c>
      <c r="D129" s="90">
        <f>'10'!D129</f>
        <v>259</v>
      </c>
      <c r="E129" s="90">
        <f>'10'!E129</f>
        <v>942</v>
      </c>
      <c r="F129" s="11">
        <f>'5'!L129</f>
        <v>54</v>
      </c>
      <c r="G129" s="11">
        <f>'6'!H129</f>
        <v>37</v>
      </c>
      <c r="H129" s="11">
        <f>'7'!F129</f>
        <v>19</v>
      </c>
      <c r="I129" s="11">
        <f>'8'!J129</f>
        <v>41</v>
      </c>
      <c r="J129" s="32">
        <f>'9'!P129</f>
        <v>63</v>
      </c>
      <c r="K129" s="11">
        <f t="shared" si="4"/>
        <v>214</v>
      </c>
      <c r="L129" s="42">
        <f t="shared" si="5"/>
        <v>0.82625482625482627</v>
      </c>
    </row>
    <row r="130" spans="1:12" x14ac:dyDescent="0.25">
      <c r="A130" s="9" t="str">
        <f>'10'!A130</f>
        <v>East Lycoming SD</v>
      </c>
      <c r="B130" s="10" t="str">
        <f>'10'!B130</f>
        <v>Lycoming</v>
      </c>
      <c r="C130" s="90">
        <f>'10'!C130</f>
        <v>339</v>
      </c>
      <c r="D130" s="90">
        <f>'10'!D130</f>
        <v>226</v>
      </c>
      <c r="E130" s="90">
        <f>'10'!E130</f>
        <v>565</v>
      </c>
      <c r="F130" s="11">
        <f>'5'!L130</f>
        <v>12</v>
      </c>
      <c r="G130" s="11">
        <f>'6'!H130</f>
        <v>50</v>
      </c>
      <c r="H130" s="11">
        <f>'7'!F130</f>
        <v>47</v>
      </c>
      <c r="I130" s="11">
        <f>'8'!J130</f>
        <v>24</v>
      </c>
      <c r="J130" s="32">
        <f>'9'!P130</f>
        <v>42</v>
      </c>
      <c r="K130" s="11">
        <f t="shared" si="4"/>
        <v>175</v>
      </c>
      <c r="L130" s="42">
        <f t="shared" si="5"/>
        <v>0.77433628318584069</v>
      </c>
    </row>
    <row r="131" spans="1:12" x14ac:dyDescent="0.25">
      <c r="A131" s="9" t="str">
        <f>'10'!A131</f>
        <v>East Penn SD</v>
      </c>
      <c r="B131" s="10" t="str">
        <f>'10'!B131</f>
        <v>Lehigh</v>
      </c>
      <c r="C131" s="90">
        <f>'10'!C131</f>
        <v>1651</v>
      </c>
      <c r="D131" s="90">
        <f>'10'!D131</f>
        <v>1505</v>
      </c>
      <c r="E131" s="90">
        <f>'10'!E131</f>
        <v>3156</v>
      </c>
      <c r="F131" s="11">
        <f>'5'!L131</f>
        <v>20</v>
      </c>
      <c r="G131" s="11">
        <f>'6'!H131</f>
        <v>50</v>
      </c>
      <c r="H131" s="11">
        <f>'7'!F131</f>
        <v>0</v>
      </c>
      <c r="I131" s="11">
        <f>'8'!J131</f>
        <v>115</v>
      </c>
      <c r="J131" s="32">
        <f>'9'!P131</f>
        <v>269</v>
      </c>
      <c r="K131" s="11">
        <f t="shared" si="4"/>
        <v>454</v>
      </c>
      <c r="L131" s="42">
        <f t="shared" si="5"/>
        <v>0.30166112956810631</v>
      </c>
    </row>
    <row r="132" spans="1:12" x14ac:dyDescent="0.25">
      <c r="A132" s="9" t="str">
        <f>'10'!A132</f>
        <v>East Pennsboro Area SD</v>
      </c>
      <c r="B132" s="10" t="str">
        <f>'10'!B132</f>
        <v>Cumberland</v>
      </c>
      <c r="C132" s="90">
        <f>'10'!C132</f>
        <v>477</v>
      </c>
      <c r="D132" s="90">
        <f>'10'!D132</f>
        <v>522</v>
      </c>
      <c r="E132" s="90">
        <f>'10'!E132</f>
        <v>999</v>
      </c>
      <c r="F132" s="11">
        <f>'5'!L132</f>
        <v>0</v>
      </c>
      <c r="G132" s="11">
        <f>'6'!H132</f>
        <v>13</v>
      </c>
      <c r="H132" s="11">
        <f>'7'!F132</f>
        <v>0</v>
      </c>
      <c r="I132" s="11">
        <f>'8'!J132</f>
        <v>33</v>
      </c>
      <c r="J132" s="32">
        <f>'9'!P132</f>
        <v>133</v>
      </c>
      <c r="K132" s="11">
        <f t="shared" si="4"/>
        <v>179</v>
      </c>
      <c r="L132" s="42">
        <f t="shared" si="5"/>
        <v>0.34291187739463602</v>
      </c>
    </row>
    <row r="133" spans="1:12" x14ac:dyDescent="0.25">
      <c r="A133" s="9" t="str">
        <f>'10'!A133</f>
        <v>East Stroudsburg Area SD</v>
      </c>
      <c r="B133" s="10" t="str">
        <f>'10'!B133</f>
        <v>Monroe</v>
      </c>
      <c r="C133" s="90">
        <f>'10'!C133</f>
        <v>1078</v>
      </c>
      <c r="D133" s="90">
        <f>'10'!D133</f>
        <v>932</v>
      </c>
      <c r="E133" s="90">
        <f>'10'!E133</f>
        <v>2010</v>
      </c>
      <c r="F133" s="11">
        <f>'5'!L133</f>
        <v>163</v>
      </c>
      <c r="G133" s="11">
        <f>'6'!H133</f>
        <v>0</v>
      </c>
      <c r="H133" s="11">
        <f>'7'!F133</f>
        <v>0</v>
      </c>
      <c r="I133" s="11">
        <f>'8'!J133</f>
        <v>73</v>
      </c>
      <c r="J133" s="32">
        <f>'9'!P133</f>
        <v>217</v>
      </c>
      <c r="K133" s="11">
        <f t="shared" ref="K133:K196" si="6">SUM(F133:J133)</f>
        <v>453</v>
      </c>
      <c r="L133" s="42">
        <f t="shared" ref="L133:L196" si="7">K133/D133</f>
        <v>0.48605150214592274</v>
      </c>
    </row>
    <row r="134" spans="1:12" x14ac:dyDescent="0.25">
      <c r="A134" s="9" t="str">
        <f>'10'!A134</f>
        <v>Eastern Lancaster County SD</v>
      </c>
      <c r="B134" s="10" t="str">
        <f>'10'!B134</f>
        <v>Lancaster</v>
      </c>
      <c r="C134" s="90">
        <f>'10'!C134</f>
        <v>1525</v>
      </c>
      <c r="D134" s="90">
        <f>'10'!D134</f>
        <v>910</v>
      </c>
      <c r="E134" s="90">
        <f>'10'!E134</f>
        <v>2435</v>
      </c>
      <c r="F134" s="11">
        <f>'5'!L134</f>
        <v>12</v>
      </c>
      <c r="G134" s="11">
        <f>'6'!H134</f>
        <v>0</v>
      </c>
      <c r="H134" s="11">
        <f>'7'!F134</f>
        <v>0</v>
      </c>
      <c r="I134" s="11">
        <f>'8'!J134</f>
        <v>53</v>
      </c>
      <c r="J134" s="32">
        <f>'9'!P134</f>
        <v>36</v>
      </c>
      <c r="K134" s="11">
        <f t="shared" si="6"/>
        <v>101</v>
      </c>
      <c r="L134" s="42">
        <f t="shared" si="7"/>
        <v>0.11098901098901098</v>
      </c>
    </row>
    <row r="135" spans="1:12" x14ac:dyDescent="0.25">
      <c r="A135" s="9" t="str">
        <f>'10'!A135</f>
        <v>Eastern Lebanon County SD</v>
      </c>
      <c r="B135" s="10" t="str">
        <f>'10'!B135</f>
        <v>Lebanon</v>
      </c>
      <c r="C135" s="90">
        <f>'10'!C135</f>
        <v>875</v>
      </c>
      <c r="D135" s="90">
        <f>'10'!D135</f>
        <v>801</v>
      </c>
      <c r="E135" s="90">
        <f>'10'!E135</f>
        <v>1676</v>
      </c>
      <c r="F135" s="11">
        <f>'5'!L135</f>
        <v>21</v>
      </c>
      <c r="G135" s="11">
        <f>'6'!H135</f>
        <v>17</v>
      </c>
      <c r="H135" s="11">
        <f>'7'!F135</f>
        <v>0</v>
      </c>
      <c r="I135" s="11">
        <f>'8'!J135</f>
        <v>42</v>
      </c>
      <c r="J135" s="32">
        <f>'9'!P135</f>
        <v>22</v>
      </c>
      <c r="K135" s="11">
        <f t="shared" si="6"/>
        <v>102</v>
      </c>
      <c r="L135" s="42">
        <f t="shared" si="7"/>
        <v>0.12734082397003746</v>
      </c>
    </row>
    <row r="136" spans="1:12" x14ac:dyDescent="0.25">
      <c r="A136" s="9" t="str">
        <f>'10'!A136</f>
        <v>Eastern York SD</v>
      </c>
      <c r="B136" s="10" t="str">
        <f>'10'!B136</f>
        <v>York</v>
      </c>
      <c r="C136" s="90">
        <f>'10'!C136</f>
        <v>673</v>
      </c>
      <c r="D136" s="90">
        <f>'10'!D136</f>
        <v>389</v>
      </c>
      <c r="E136" s="90">
        <f>'10'!E136</f>
        <v>1062</v>
      </c>
      <c r="F136" s="11">
        <f>'5'!L136</f>
        <v>16</v>
      </c>
      <c r="G136" s="11">
        <f>'6'!H136</f>
        <v>0</v>
      </c>
      <c r="H136" s="11">
        <f>'7'!F136</f>
        <v>0</v>
      </c>
      <c r="I136" s="11">
        <f>'8'!J136</f>
        <v>25</v>
      </c>
      <c r="J136" s="32">
        <f>'9'!P136</f>
        <v>77</v>
      </c>
      <c r="K136" s="11">
        <f t="shared" si="6"/>
        <v>118</v>
      </c>
      <c r="L136" s="42">
        <f t="shared" si="7"/>
        <v>0.30334190231362468</v>
      </c>
    </row>
    <row r="137" spans="1:12" x14ac:dyDescent="0.25">
      <c r="A137" s="9" t="str">
        <f>'10'!A137</f>
        <v>Easton Area SD</v>
      </c>
      <c r="B137" s="10" t="str">
        <f>'10'!B137</f>
        <v>Northampton</v>
      </c>
      <c r="C137" s="90">
        <f>'10'!C137</f>
        <v>1980</v>
      </c>
      <c r="D137" s="90">
        <f>'10'!D137</f>
        <v>1699</v>
      </c>
      <c r="E137" s="90">
        <f>'10'!E137</f>
        <v>3679</v>
      </c>
      <c r="F137" s="11">
        <f>'5'!L137</f>
        <v>129</v>
      </c>
      <c r="G137" s="11">
        <f>'6'!H137</f>
        <v>128</v>
      </c>
      <c r="H137" s="11">
        <f>'7'!F137</f>
        <v>0</v>
      </c>
      <c r="I137" s="11">
        <f>'8'!J137</f>
        <v>166</v>
      </c>
      <c r="J137" s="32">
        <f>'9'!P137</f>
        <v>396</v>
      </c>
      <c r="K137" s="11">
        <f t="shared" si="6"/>
        <v>819</v>
      </c>
      <c r="L137" s="42">
        <f t="shared" si="7"/>
        <v>0.48204826368452031</v>
      </c>
    </row>
    <row r="138" spans="1:12" x14ac:dyDescent="0.25">
      <c r="A138" s="9" t="str">
        <f>'10'!A138</f>
        <v>Elizabeth Forward SD</v>
      </c>
      <c r="B138" s="10" t="str">
        <f>'10'!B138</f>
        <v>Allegheny</v>
      </c>
      <c r="C138" s="90">
        <f>'10'!C138</f>
        <v>457</v>
      </c>
      <c r="D138" s="90">
        <f>'10'!D138</f>
        <v>240</v>
      </c>
      <c r="E138" s="90">
        <f>'10'!E138</f>
        <v>697</v>
      </c>
      <c r="F138" s="11">
        <f>'5'!L138</f>
        <v>34</v>
      </c>
      <c r="G138" s="11">
        <f>'6'!H138</f>
        <v>0</v>
      </c>
      <c r="H138" s="11">
        <f>'7'!F138</f>
        <v>0</v>
      </c>
      <c r="I138" s="11">
        <f>'8'!J138</f>
        <v>20</v>
      </c>
      <c r="J138" s="32">
        <f>'9'!P138</f>
        <v>19</v>
      </c>
      <c r="K138" s="11">
        <f t="shared" si="6"/>
        <v>73</v>
      </c>
      <c r="L138" s="42">
        <f t="shared" si="7"/>
        <v>0.30416666666666664</v>
      </c>
    </row>
    <row r="139" spans="1:12" x14ac:dyDescent="0.25">
      <c r="A139" s="9" t="str">
        <f>'10'!A139</f>
        <v>Elizabethtown Area SD</v>
      </c>
      <c r="B139" s="10" t="str">
        <f>'10'!B139</f>
        <v>Lancaster</v>
      </c>
      <c r="C139" s="90">
        <f>'10'!C139</f>
        <v>978</v>
      </c>
      <c r="D139" s="90">
        <f>'10'!D139</f>
        <v>664</v>
      </c>
      <c r="E139" s="90">
        <f>'10'!E139</f>
        <v>1642</v>
      </c>
      <c r="F139" s="11">
        <f>'5'!L139</f>
        <v>0</v>
      </c>
      <c r="G139" s="11">
        <f>'6'!H139</f>
        <v>0</v>
      </c>
      <c r="H139" s="11">
        <f>'7'!F139</f>
        <v>0</v>
      </c>
      <c r="I139" s="11">
        <f>'8'!J139</f>
        <v>60</v>
      </c>
      <c r="J139" s="32">
        <f>'9'!P139</f>
        <v>127</v>
      </c>
      <c r="K139" s="11">
        <f t="shared" si="6"/>
        <v>187</v>
      </c>
      <c r="L139" s="42">
        <f t="shared" si="7"/>
        <v>0.28162650602409639</v>
      </c>
    </row>
    <row r="140" spans="1:12" x14ac:dyDescent="0.25">
      <c r="A140" s="9" t="str">
        <f>'10'!A140</f>
        <v>Elk Lake SD</v>
      </c>
      <c r="B140" s="10" t="str">
        <f>'10'!B140</f>
        <v>Susquehanna</v>
      </c>
      <c r="C140" s="90">
        <f>'10'!C140</f>
        <v>157</v>
      </c>
      <c r="D140" s="90">
        <f>'10'!D140</f>
        <v>156</v>
      </c>
      <c r="E140" s="90">
        <f>'10'!E140</f>
        <v>313</v>
      </c>
      <c r="F140" s="11">
        <f>'5'!L140</f>
        <v>25</v>
      </c>
      <c r="G140" s="11">
        <f>'6'!H140</f>
        <v>0</v>
      </c>
      <c r="H140" s="11">
        <f>'7'!F140</f>
        <v>0</v>
      </c>
      <c r="I140" s="11">
        <f>'8'!J140</f>
        <v>11</v>
      </c>
      <c r="J140" s="32">
        <f>'9'!P140</f>
        <v>0</v>
      </c>
      <c r="K140" s="11">
        <f t="shared" si="6"/>
        <v>36</v>
      </c>
      <c r="L140" s="42">
        <f t="shared" si="7"/>
        <v>0.23076923076923078</v>
      </c>
    </row>
    <row r="141" spans="1:12" x14ac:dyDescent="0.25">
      <c r="A141" s="9" t="str">
        <f>'10'!A141</f>
        <v>Ellwood City Area SD</v>
      </c>
      <c r="B141" s="10" t="str">
        <f>'10'!B141</f>
        <v>Lawrence</v>
      </c>
      <c r="C141" s="90">
        <f>'10'!C141</f>
        <v>466</v>
      </c>
      <c r="D141" s="90">
        <f>'10'!D141</f>
        <v>349</v>
      </c>
      <c r="E141" s="90">
        <f>'10'!E141</f>
        <v>815</v>
      </c>
      <c r="F141" s="11">
        <f>'5'!L141</f>
        <v>67</v>
      </c>
      <c r="G141" s="11">
        <f>'6'!H141</f>
        <v>35</v>
      </c>
      <c r="H141" s="11">
        <f>'7'!F141</f>
        <v>0</v>
      </c>
      <c r="I141" s="11">
        <f>'8'!J141</f>
        <v>20</v>
      </c>
      <c r="J141" s="32">
        <f>'9'!P141</f>
        <v>32</v>
      </c>
      <c r="K141" s="11">
        <f t="shared" si="6"/>
        <v>154</v>
      </c>
      <c r="L141" s="42">
        <f t="shared" si="7"/>
        <v>0.44126074498567336</v>
      </c>
    </row>
    <row r="142" spans="1:12" x14ac:dyDescent="0.25">
      <c r="A142" s="9" t="str">
        <f>'10'!A142</f>
        <v>Ephrata Area SD</v>
      </c>
      <c r="B142" s="10" t="str">
        <f>'10'!B142</f>
        <v>Lancaster</v>
      </c>
      <c r="C142" s="90">
        <f>'10'!C142</f>
        <v>1634</v>
      </c>
      <c r="D142" s="90">
        <f>'10'!D142</f>
        <v>1027</v>
      </c>
      <c r="E142" s="90">
        <f>'10'!E142</f>
        <v>2661</v>
      </c>
      <c r="F142" s="11">
        <f>'5'!L142</f>
        <v>48</v>
      </c>
      <c r="G142" s="11">
        <f>'6'!H142</f>
        <v>18</v>
      </c>
      <c r="H142" s="11">
        <f>'7'!F142</f>
        <v>0</v>
      </c>
      <c r="I142" s="11">
        <f>'8'!J142</f>
        <v>83</v>
      </c>
      <c r="J142" s="32">
        <f>'9'!P142</f>
        <v>143</v>
      </c>
      <c r="K142" s="11">
        <f t="shared" si="6"/>
        <v>292</v>
      </c>
      <c r="L142" s="42">
        <f t="shared" si="7"/>
        <v>0.28432327166504384</v>
      </c>
    </row>
    <row r="143" spans="1:12" x14ac:dyDescent="0.25">
      <c r="A143" s="9" t="str">
        <f>'10'!A143</f>
        <v>Erie City SD</v>
      </c>
      <c r="B143" s="10" t="str">
        <f>'10'!B143</f>
        <v>Erie</v>
      </c>
      <c r="C143" s="90">
        <f>'10'!C143</f>
        <v>4190</v>
      </c>
      <c r="D143" s="90">
        <f>'10'!D143</f>
        <v>2677</v>
      </c>
      <c r="E143" s="90">
        <f>'10'!E143</f>
        <v>6867</v>
      </c>
      <c r="F143" s="11">
        <f>'5'!L143</f>
        <v>620</v>
      </c>
      <c r="G143" s="11">
        <f>'6'!H143</f>
        <v>490</v>
      </c>
      <c r="H143" s="11">
        <f>'7'!F143</f>
        <v>250</v>
      </c>
      <c r="I143" s="11">
        <f>'8'!J143</f>
        <v>275</v>
      </c>
      <c r="J143" s="32">
        <f>'9'!P143</f>
        <v>576</v>
      </c>
      <c r="K143" s="11">
        <f t="shared" si="6"/>
        <v>2211</v>
      </c>
      <c r="L143" s="42">
        <f t="shared" si="7"/>
        <v>0.8259245423982069</v>
      </c>
    </row>
    <row r="144" spans="1:12" x14ac:dyDescent="0.25">
      <c r="A144" s="9" t="str">
        <f>'10'!A144</f>
        <v>Everett Area SD</v>
      </c>
      <c r="B144" s="10" t="str">
        <f>'10'!B144</f>
        <v>Bedford</v>
      </c>
      <c r="C144" s="90">
        <f>'10'!C144</f>
        <v>273</v>
      </c>
      <c r="D144" s="90">
        <f>'10'!D144</f>
        <v>282</v>
      </c>
      <c r="E144" s="90">
        <f>'10'!E144</f>
        <v>555</v>
      </c>
      <c r="F144" s="11">
        <f>'5'!L144</f>
        <v>42</v>
      </c>
      <c r="G144" s="11">
        <f>'6'!H144</f>
        <v>0</v>
      </c>
      <c r="H144" s="11">
        <f>'7'!F144</f>
        <v>0</v>
      </c>
      <c r="I144" s="11">
        <f>'8'!J144</f>
        <v>14</v>
      </c>
      <c r="J144" s="32">
        <f>'9'!P144</f>
        <v>23</v>
      </c>
      <c r="K144" s="11">
        <f t="shared" si="6"/>
        <v>79</v>
      </c>
      <c r="L144" s="42">
        <f t="shared" si="7"/>
        <v>0.28014184397163122</v>
      </c>
    </row>
    <row r="145" spans="1:12" x14ac:dyDescent="0.25">
      <c r="A145" s="9" t="str">
        <f>'10'!A145</f>
        <v>Exeter Township SD</v>
      </c>
      <c r="B145" s="10" t="str">
        <f>'10'!B145</f>
        <v>Berks</v>
      </c>
      <c r="C145" s="90">
        <f>'10'!C145</f>
        <v>964</v>
      </c>
      <c r="D145" s="90">
        <f>'10'!D145</f>
        <v>741</v>
      </c>
      <c r="E145" s="90">
        <f>'10'!E145</f>
        <v>1705</v>
      </c>
      <c r="F145" s="11">
        <f>'5'!L145</f>
        <v>0</v>
      </c>
      <c r="G145" s="11">
        <f>'6'!H145</f>
        <v>16</v>
      </c>
      <c r="H145" s="11">
        <f>'7'!F145</f>
        <v>0</v>
      </c>
      <c r="I145" s="11">
        <f>'8'!J145</f>
        <v>62</v>
      </c>
      <c r="J145" s="32">
        <f>'9'!P145</f>
        <v>90</v>
      </c>
      <c r="K145" s="11">
        <f t="shared" si="6"/>
        <v>168</v>
      </c>
      <c r="L145" s="42">
        <f t="shared" si="7"/>
        <v>0.22672064777327935</v>
      </c>
    </row>
    <row r="146" spans="1:12" x14ac:dyDescent="0.25">
      <c r="A146" s="9" t="str">
        <f>'10'!A146</f>
        <v>Fairfield Area SD</v>
      </c>
      <c r="B146" s="10" t="str">
        <f>'10'!B146</f>
        <v>Adams</v>
      </c>
      <c r="C146" s="90">
        <f>'10'!C146</f>
        <v>192</v>
      </c>
      <c r="D146" s="90">
        <f>'10'!D146</f>
        <v>185</v>
      </c>
      <c r="E146" s="90">
        <f>'10'!E146</f>
        <v>377</v>
      </c>
      <c r="F146" s="11">
        <f>'5'!L146</f>
        <v>0</v>
      </c>
      <c r="G146" s="11">
        <f>'6'!H146</f>
        <v>0</v>
      </c>
      <c r="H146" s="11">
        <f>'7'!F146</f>
        <v>0</v>
      </c>
      <c r="I146" s="11">
        <f>'8'!J146</f>
        <v>9</v>
      </c>
      <c r="J146" s="32">
        <f>'9'!P146</f>
        <v>25</v>
      </c>
      <c r="K146" s="11">
        <f t="shared" si="6"/>
        <v>34</v>
      </c>
      <c r="L146" s="42">
        <f t="shared" si="7"/>
        <v>0.18378378378378379</v>
      </c>
    </row>
    <row r="147" spans="1:12" x14ac:dyDescent="0.25">
      <c r="A147" s="9" t="str">
        <f>'10'!A147</f>
        <v>Fairview SD</v>
      </c>
      <c r="B147" s="10" t="str">
        <f>'10'!B147</f>
        <v>Erie</v>
      </c>
      <c r="C147" s="90">
        <f>'10'!C147</f>
        <v>240</v>
      </c>
      <c r="D147" s="90">
        <f>'10'!D147</f>
        <v>193</v>
      </c>
      <c r="E147" s="90">
        <f>'10'!E147</f>
        <v>433</v>
      </c>
      <c r="F147" s="11">
        <f>'5'!L147</f>
        <v>0</v>
      </c>
      <c r="G147" s="11">
        <f>'6'!H147</f>
        <v>16</v>
      </c>
      <c r="H147" s="11">
        <f>'7'!F147</f>
        <v>0</v>
      </c>
      <c r="I147" s="11">
        <f>'8'!J147</f>
        <v>9</v>
      </c>
      <c r="J147" s="32">
        <f>'9'!P147</f>
        <v>52</v>
      </c>
      <c r="K147" s="11">
        <f t="shared" si="6"/>
        <v>77</v>
      </c>
      <c r="L147" s="42">
        <f t="shared" si="7"/>
        <v>0.39896373056994816</v>
      </c>
    </row>
    <row r="148" spans="1:12" x14ac:dyDescent="0.25">
      <c r="A148" s="9" t="str">
        <f>'10'!A148</f>
        <v>Fannett-Metal SD</v>
      </c>
      <c r="B148" s="10" t="str">
        <f>'10'!B148</f>
        <v>Franklin</v>
      </c>
      <c r="C148" s="90">
        <f>'10'!C148</f>
        <v>199</v>
      </c>
      <c r="D148" s="90">
        <f>'10'!D148</f>
        <v>125</v>
      </c>
      <c r="E148" s="90">
        <f>'10'!E148</f>
        <v>324</v>
      </c>
      <c r="F148" s="11">
        <f>'5'!L148</f>
        <v>0</v>
      </c>
      <c r="G148" s="11">
        <f>'6'!H148</f>
        <v>19</v>
      </c>
      <c r="H148" s="11">
        <f>'7'!F148</f>
        <v>0</v>
      </c>
      <c r="I148" s="11">
        <f>'8'!J148</f>
        <v>5</v>
      </c>
      <c r="J148" s="32">
        <f>'9'!P148</f>
        <v>0</v>
      </c>
      <c r="K148" s="11">
        <f t="shared" si="6"/>
        <v>24</v>
      </c>
      <c r="L148" s="42">
        <f t="shared" si="7"/>
        <v>0.192</v>
      </c>
    </row>
    <row r="149" spans="1:12" x14ac:dyDescent="0.25">
      <c r="A149" s="9" t="str">
        <f>'10'!A149</f>
        <v>Farrell Area SD</v>
      </c>
      <c r="B149" s="10" t="str">
        <f>'10'!B149</f>
        <v>Mercer</v>
      </c>
      <c r="C149" s="90">
        <f>'10'!C149</f>
        <v>192</v>
      </c>
      <c r="D149" s="90">
        <f>'10'!D149</f>
        <v>116</v>
      </c>
      <c r="E149" s="90">
        <f>'10'!E149</f>
        <v>308</v>
      </c>
      <c r="F149" s="11">
        <f>'5'!L149</f>
        <v>64</v>
      </c>
      <c r="G149" s="11">
        <f>'6'!H149</f>
        <v>0</v>
      </c>
      <c r="H149" s="11">
        <f>'7'!F149</f>
        <v>0</v>
      </c>
      <c r="I149" s="11">
        <f>'8'!J149</f>
        <v>7</v>
      </c>
      <c r="J149" s="32">
        <f>'9'!P149</f>
        <v>12</v>
      </c>
      <c r="K149" s="11">
        <f t="shared" si="6"/>
        <v>83</v>
      </c>
      <c r="L149" s="42">
        <f t="shared" si="7"/>
        <v>0.71551724137931039</v>
      </c>
    </row>
    <row r="150" spans="1:12" x14ac:dyDescent="0.25">
      <c r="A150" s="9" t="str">
        <f>'10'!A150</f>
        <v>Ferndale Area SD</v>
      </c>
      <c r="B150" s="10" t="str">
        <f>'10'!B150</f>
        <v>Cambria</v>
      </c>
      <c r="C150" s="90">
        <f>'10'!C150</f>
        <v>119</v>
      </c>
      <c r="D150" s="90">
        <f>'10'!D150</f>
        <v>100</v>
      </c>
      <c r="E150" s="90">
        <f>'10'!E150</f>
        <v>219</v>
      </c>
      <c r="F150" s="11">
        <f>'5'!L150</f>
        <v>0</v>
      </c>
      <c r="G150" s="11">
        <f>'6'!H150</f>
        <v>0</v>
      </c>
      <c r="H150" s="11">
        <f>'7'!F150</f>
        <v>66</v>
      </c>
      <c r="I150" s="11">
        <f>'8'!J150</f>
        <v>8</v>
      </c>
      <c r="J150" s="32">
        <f>'9'!P150</f>
        <v>5</v>
      </c>
      <c r="K150" s="11">
        <f t="shared" si="6"/>
        <v>79</v>
      </c>
      <c r="L150" s="42">
        <f t="shared" si="7"/>
        <v>0.79</v>
      </c>
    </row>
    <row r="151" spans="1:12" x14ac:dyDescent="0.25">
      <c r="A151" s="9" t="str">
        <f>'10'!A151</f>
        <v>Fleetwood Area SD</v>
      </c>
      <c r="B151" s="10" t="str">
        <f>'10'!B151</f>
        <v>Berks</v>
      </c>
      <c r="C151" s="90">
        <f>'10'!C151</f>
        <v>600</v>
      </c>
      <c r="D151" s="90">
        <f>'10'!D151</f>
        <v>328</v>
      </c>
      <c r="E151" s="90">
        <f>'10'!E151</f>
        <v>928</v>
      </c>
      <c r="F151" s="11">
        <f>'5'!L151</f>
        <v>0</v>
      </c>
      <c r="G151" s="11">
        <f>'6'!H151</f>
        <v>91</v>
      </c>
      <c r="H151" s="11">
        <f>'7'!F151</f>
        <v>0</v>
      </c>
      <c r="I151" s="11">
        <f>'8'!J151</f>
        <v>34</v>
      </c>
      <c r="J151" s="32">
        <f>'9'!P151</f>
        <v>108</v>
      </c>
      <c r="K151" s="11">
        <f t="shared" si="6"/>
        <v>233</v>
      </c>
      <c r="L151" s="42">
        <f t="shared" si="7"/>
        <v>0.71036585365853655</v>
      </c>
    </row>
    <row r="152" spans="1:12" x14ac:dyDescent="0.25">
      <c r="A152" s="9" t="str">
        <f>'10'!A152</f>
        <v>Forbes Road SD</v>
      </c>
      <c r="B152" s="10" t="str">
        <f>'10'!B152</f>
        <v>Fulton</v>
      </c>
      <c r="C152" s="90">
        <f>'10'!C152</f>
        <v>65</v>
      </c>
      <c r="D152" s="90">
        <f>'10'!D152</f>
        <v>70</v>
      </c>
      <c r="E152" s="90">
        <f>'10'!E152</f>
        <v>135</v>
      </c>
      <c r="F152" s="11">
        <f>'5'!L152</f>
        <v>3</v>
      </c>
      <c r="G152" s="11">
        <f>'6'!H152</f>
        <v>0</v>
      </c>
      <c r="H152" s="11">
        <f>'7'!F152</f>
        <v>28</v>
      </c>
      <c r="I152" s="11">
        <f>'8'!J152</f>
        <v>2</v>
      </c>
      <c r="J152" s="32">
        <f>'9'!P152</f>
        <v>0</v>
      </c>
      <c r="K152" s="11">
        <f t="shared" si="6"/>
        <v>33</v>
      </c>
      <c r="L152" s="42">
        <f t="shared" si="7"/>
        <v>0.47142857142857142</v>
      </c>
    </row>
    <row r="153" spans="1:12" x14ac:dyDescent="0.25">
      <c r="A153" s="9" t="str">
        <f>'10'!A153</f>
        <v>Forest Area SD</v>
      </c>
      <c r="B153" s="10" t="str">
        <f>'10'!B153</f>
        <v>Forest</v>
      </c>
      <c r="C153" s="90">
        <f>'10'!C153</f>
        <v>27</v>
      </c>
      <c r="D153" s="90">
        <f>'10'!D153</f>
        <v>21</v>
      </c>
      <c r="E153" s="90">
        <f>'10'!E153</f>
        <v>48</v>
      </c>
      <c r="F153" s="11">
        <f>'5'!L153</f>
        <v>0</v>
      </c>
      <c r="G153" s="11">
        <f>'6'!H153</f>
        <v>0</v>
      </c>
      <c r="H153" s="11">
        <f>'7'!F153</f>
        <v>26</v>
      </c>
      <c r="I153" s="11">
        <f>'8'!J153</f>
        <v>7</v>
      </c>
      <c r="J153" s="32">
        <f>'9'!P153</f>
        <v>0</v>
      </c>
      <c r="K153" s="11">
        <f t="shared" si="6"/>
        <v>33</v>
      </c>
      <c r="L153" s="42">
        <f t="shared" si="7"/>
        <v>1.5714285714285714</v>
      </c>
    </row>
    <row r="154" spans="1:12" x14ac:dyDescent="0.25">
      <c r="A154" s="9" t="str">
        <f>'10'!A154</f>
        <v>Forest City Regional SD</v>
      </c>
      <c r="B154" s="10" t="str">
        <f>'10'!B154</f>
        <v>Susquehanna</v>
      </c>
      <c r="C154" s="90">
        <f>'10'!C154</f>
        <v>175</v>
      </c>
      <c r="D154" s="90">
        <f>'10'!D154</f>
        <v>148</v>
      </c>
      <c r="E154" s="90">
        <f>'10'!E154</f>
        <v>323</v>
      </c>
      <c r="F154" s="11">
        <f>'5'!L154</f>
        <v>6</v>
      </c>
      <c r="G154" s="11">
        <f>'6'!H154</f>
        <v>31</v>
      </c>
      <c r="H154" s="11">
        <f>'7'!F154</f>
        <v>55</v>
      </c>
      <c r="I154" s="11">
        <f>'8'!J154</f>
        <v>23</v>
      </c>
      <c r="J154" s="32">
        <f>'9'!P154</f>
        <v>53</v>
      </c>
      <c r="K154" s="11">
        <f t="shared" si="6"/>
        <v>168</v>
      </c>
      <c r="L154" s="42">
        <f t="shared" si="7"/>
        <v>1.1351351351351351</v>
      </c>
    </row>
    <row r="155" spans="1:12" x14ac:dyDescent="0.25">
      <c r="A155" s="9" t="str">
        <f>'10'!A155</f>
        <v>Forest Hills SD</v>
      </c>
      <c r="B155" s="10" t="str">
        <f>'10'!B155</f>
        <v>Cambria</v>
      </c>
      <c r="C155" s="90">
        <f>'10'!C155</f>
        <v>402</v>
      </c>
      <c r="D155" s="90">
        <f>'10'!D155</f>
        <v>210</v>
      </c>
      <c r="E155" s="90">
        <f>'10'!E155</f>
        <v>612</v>
      </c>
      <c r="F155" s="11">
        <f>'5'!L155</f>
        <v>17</v>
      </c>
      <c r="G155" s="11">
        <f>'6'!H155</f>
        <v>18</v>
      </c>
      <c r="H155" s="11">
        <f>'7'!F155</f>
        <v>56</v>
      </c>
      <c r="I155" s="11">
        <f>'8'!J155</f>
        <v>33</v>
      </c>
      <c r="J155" s="32">
        <f>'9'!P155</f>
        <v>47</v>
      </c>
      <c r="K155" s="11">
        <f t="shared" si="6"/>
        <v>171</v>
      </c>
      <c r="L155" s="42">
        <f t="shared" si="7"/>
        <v>0.81428571428571428</v>
      </c>
    </row>
    <row r="156" spans="1:12" x14ac:dyDescent="0.25">
      <c r="A156" s="9" t="str">
        <f>'10'!A156</f>
        <v>Fort Cherry SD</v>
      </c>
      <c r="B156" s="10" t="str">
        <f>'10'!B156</f>
        <v>Washington</v>
      </c>
      <c r="C156" s="90">
        <f>'10'!C156</f>
        <v>221</v>
      </c>
      <c r="D156" s="90">
        <f>'10'!D156</f>
        <v>176</v>
      </c>
      <c r="E156" s="90">
        <f>'10'!E156</f>
        <v>397</v>
      </c>
      <c r="F156" s="11">
        <f>'5'!L156</f>
        <v>0</v>
      </c>
      <c r="G156" s="11">
        <f>'6'!H156</f>
        <v>0</v>
      </c>
      <c r="H156" s="11">
        <f>'7'!F156</f>
        <v>0</v>
      </c>
      <c r="I156" s="11">
        <f>'8'!J156</f>
        <v>8</v>
      </c>
      <c r="J156" s="32">
        <f>'9'!P156</f>
        <v>0</v>
      </c>
      <c r="K156" s="11">
        <f t="shared" si="6"/>
        <v>8</v>
      </c>
      <c r="L156" s="42">
        <f t="shared" si="7"/>
        <v>4.5454545454545456E-2</v>
      </c>
    </row>
    <row r="157" spans="1:12" x14ac:dyDescent="0.25">
      <c r="A157" s="9" t="str">
        <f>'10'!A157</f>
        <v>Fort LeBoeuf SD</v>
      </c>
      <c r="B157" s="10" t="str">
        <f>'10'!B157</f>
        <v>Erie</v>
      </c>
      <c r="C157" s="90">
        <f>'10'!C157</f>
        <v>423</v>
      </c>
      <c r="D157" s="90">
        <f>'10'!D157</f>
        <v>272</v>
      </c>
      <c r="E157" s="90">
        <f>'10'!E157</f>
        <v>695</v>
      </c>
      <c r="F157" s="11">
        <f>'5'!L157</f>
        <v>0</v>
      </c>
      <c r="G157" s="11">
        <f>'6'!H157</f>
        <v>0</v>
      </c>
      <c r="H157" s="11">
        <f>'7'!F157</f>
        <v>0</v>
      </c>
      <c r="I157" s="11">
        <f>'8'!J157</f>
        <v>22</v>
      </c>
      <c r="J157" s="32">
        <f>'9'!P157</f>
        <v>121</v>
      </c>
      <c r="K157" s="11">
        <f t="shared" si="6"/>
        <v>143</v>
      </c>
      <c r="L157" s="42">
        <f t="shared" si="7"/>
        <v>0.52573529411764708</v>
      </c>
    </row>
    <row r="158" spans="1:12" x14ac:dyDescent="0.25">
      <c r="A158" s="9" t="str">
        <f>'10'!A158</f>
        <v>Fox Chapel Area SD</v>
      </c>
      <c r="B158" s="10" t="str">
        <f>'10'!B158</f>
        <v>Allegheny</v>
      </c>
      <c r="C158" s="90">
        <f>'10'!C158</f>
        <v>850</v>
      </c>
      <c r="D158" s="90">
        <f>'10'!D158</f>
        <v>752</v>
      </c>
      <c r="E158" s="90">
        <f>'10'!E158</f>
        <v>1602</v>
      </c>
      <c r="F158" s="11">
        <f>'5'!L158</f>
        <v>111</v>
      </c>
      <c r="G158" s="11">
        <f>'6'!H158</f>
        <v>0</v>
      </c>
      <c r="H158" s="11">
        <f>'7'!F158</f>
        <v>0</v>
      </c>
      <c r="I158" s="11">
        <f>'8'!J158</f>
        <v>47</v>
      </c>
      <c r="J158" s="32">
        <f>'9'!P158</f>
        <v>190</v>
      </c>
      <c r="K158" s="11">
        <f t="shared" si="6"/>
        <v>348</v>
      </c>
      <c r="L158" s="42">
        <f t="shared" si="7"/>
        <v>0.46276595744680848</v>
      </c>
    </row>
    <row r="159" spans="1:12" x14ac:dyDescent="0.25">
      <c r="A159" s="9" t="str">
        <f>'10'!A159</f>
        <v>Franklin Area SD</v>
      </c>
      <c r="B159" s="10" t="str">
        <f>'10'!B159</f>
        <v>Venango</v>
      </c>
      <c r="C159" s="90">
        <f>'10'!C159</f>
        <v>494</v>
      </c>
      <c r="D159" s="90">
        <f>'10'!D159</f>
        <v>371</v>
      </c>
      <c r="E159" s="90">
        <f>'10'!E159</f>
        <v>865</v>
      </c>
      <c r="F159" s="11">
        <f>'5'!L159</f>
        <v>120</v>
      </c>
      <c r="G159" s="11">
        <f>'6'!H159</f>
        <v>97</v>
      </c>
      <c r="H159" s="11">
        <f>'7'!F159</f>
        <v>0</v>
      </c>
      <c r="I159" s="11">
        <f>'8'!J159</f>
        <v>61</v>
      </c>
      <c r="J159" s="32">
        <f>'9'!P159</f>
        <v>68</v>
      </c>
      <c r="K159" s="11">
        <f t="shared" si="6"/>
        <v>346</v>
      </c>
      <c r="L159" s="42">
        <f t="shared" si="7"/>
        <v>0.93261455525606474</v>
      </c>
    </row>
    <row r="160" spans="1:12" x14ac:dyDescent="0.25">
      <c r="A160" s="9" t="str">
        <f>'10'!A160</f>
        <v>Franklin Regional SD</v>
      </c>
      <c r="B160" s="10" t="str">
        <f>'10'!B160</f>
        <v>Westmoreland</v>
      </c>
      <c r="C160" s="90">
        <f>'10'!C160</f>
        <v>570</v>
      </c>
      <c r="D160" s="90">
        <f>'10'!D160</f>
        <v>425</v>
      </c>
      <c r="E160" s="90">
        <f>'10'!E160</f>
        <v>995</v>
      </c>
      <c r="F160" s="11">
        <f>'5'!L160</f>
        <v>0</v>
      </c>
      <c r="G160" s="11">
        <f>'6'!H160</f>
        <v>0</v>
      </c>
      <c r="H160" s="11">
        <f>'7'!F160</f>
        <v>0</v>
      </c>
      <c r="I160" s="11">
        <f>'8'!J160</f>
        <v>32</v>
      </c>
      <c r="J160" s="32">
        <f>'9'!P160</f>
        <v>91</v>
      </c>
      <c r="K160" s="11">
        <f t="shared" si="6"/>
        <v>123</v>
      </c>
      <c r="L160" s="42">
        <f t="shared" si="7"/>
        <v>0.28941176470588237</v>
      </c>
    </row>
    <row r="161" spans="1:12" x14ac:dyDescent="0.25">
      <c r="A161" s="9" t="str">
        <f>'10'!A161</f>
        <v>Frazier SD</v>
      </c>
      <c r="B161" s="10" t="str">
        <f>'10'!B161</f>
        <v>Fayette</v>
      </c>
      <c r="C161" s="90">
        <f>'10'!C161</f>
        <v>169</v>
      </c>
      <c r="D161" s="90">
        <f>'10'!D161</f>
        <v>140</v>
      </c>
      <c r="E161" s="90">
        <f>'10'!E161</f>
        <v>309</v>
      </c>
      <c r="F161" s="11">
        <f>'5'!L161</f>
        <v>20</v>
      </c>
      <c r="G161" s="11">
        <f>'6'!H161</f>
        <v>34</v>
      </c>
      <c r="H161" s="11">
        <f>'7'!F161</f>
        <v>59</v>
      </c>
      <c r="I161" s="11">
        <f>'8'!J161</f>
        <v>11</v>
      </c>
      <c r="J161" s="32">
        <f>'9'!P161</f>
        <v>0</v>
      </c>
      <c r="K161" s="11">
        <f t="shared" si="6"/>
        <v>124</v>
      </c>
      <c r="L161" s="42">
        <f t="shared" si="7"/>
        <v>0.88571428571428568</v>
      </c>
    </row>
    <row r="162" spans="1:12" x14ac:dyDescent="0.25">
      <c r="A162" s="9" t="str">
        <f>'10'!A162</f>
        <v>Freedom Area SD</v>
      </c>
      <c r="B162" s="10" t="str">
        <f>'10'!B162</f>
        <v>Beaver</v>
      </c>
      <c r="C162" s="90">
        <f>'10'!C162</f>
        <v>394</v>
      </c>
      <c r="D162" s="90">
        <f>'10'!D162</f>
        <v>293</v>
      </c>
      <c r="E162" s="90">
        <f>'10'!E162</f>
        <v>687</v>
      </c>
      <c r="F162" s="11">
        <f>'5'!L162</f>
        <v>21</v>
      </c>
      <c r="G162" s="11">
        <f>'6'!H162</f>
        <v>0</v>
      </c>
      <c r="H162" s="11">
        <f>'7'!F162</f>
        <v>0</v>
      </c>
      <c r="I162" s="11">
        <f>'8'!J162</f>
        <v>15</v>
      </c>
      <c r="J162" s="32">
        <f>'9'!P162</f>
        <v>38</v>
      </c>
      <c r="K162" s="11">
        <f t="shared" si="6"/>
        <v>74</v>
      </c>
      <c r="L162" s="42">
        <f t="shared" si="7"/>
        <v>0.25255972696245732</v>
      </c>
    </row>
    <row r="163" spans="1:12" x14ac:dyDescent="0.25">
      <c r="A163" s="9" t="str">
        <f>'10'!A163</f>
        <v>Freeport Area SD</v>
      </c>
      <c r="B163" s="10" t="str">
        <f>'10'!B163</f>
        <v>Armstrong</v>
      </c>
      <c r="C163" s="90">
        <f>'10'!C163</f>
        <v>348</v>
      </c>
      <c r="D163" s="90">
        <f>'10'!D163</f>
        <v>191</v>
      </c>
      <c r="E163" s="90">
        <f>'10'!E163</f>
        <v>539</v>
      </c>
      <c r="F163" s="11">
        <f>'5'!L163</f>
        <v>20</v>
      </c>
      <c r="G163" s="11">
        <f>'6'!H163</f>
        <v>0</v>
      </c>
      <c r="H163" s="11">
        <f>'7'!F163</f>
        <v>0</v>
      </c>
      <c r="I163" s="11">
        <f>'8'!J163</f>
        <v>23</v>
      </c>
      <c r="J163" s="32">
        <f>'9'!P163</f>
        <v>103</v>
      </c>
      <c r="K163" s="11">
        <f t="shared" si="6"/>
        <v>146</v>
      </c>
      <c r="L163" s="42">
        <f t="shared" si="7"/>
        <v>0.76439790575916233</v>
      </c>
    </row>
    <row r="164" spans="1:12" x14ac:dyDescent="0.25">
      <c r="A164" s="9" t="str">
        <f>'10'!A164</f>
        <v>Galeton Area SD</v>
      </c>
      <c r="B164" s="10" t="str">
        <f>'10'!B164</f>
        <v>Potter</v>
      </c>
      <c r="C164" s="90">
        <f>'10'!C164</f>
        <v>86</v>
      </c>
      <c r="D164" s="90">
        <f>'10'!D164</f>
        <v>63</v>
      </c>
      <c r="E164" s="90">
        <f>'10'!E164</f>
        <v>149</v>
      </c>
      <c r="F164" s="11">
        <f>'5'!L164</f>
        <v>0</v>
      </c>
      <c r="G164" s="11">
        <f>'6'!H164</f>
        <v>20</v>
      </c>
      <c r="H164" s="11">
        <f>'7'!F164</f>
        <v>25</v>
      </c>
      <c r="I164" s="11">
        <f>'8'!J164</f>
        <v>2</v>
      </c>
      <c r="J164" s="32">
        <f>'9'!P164</f>
        <v>23</v>
      </c>
      <c r="K164" s="11">
        <f t="shared" si="6"/>
        <v>70</v>
      </c>
      <c r="L164" s="42">
        <f t="shared" si="7"/>
        <v>1.1111111111111112</v>
      </c>
    </row>
    <row r="165" spans="1:12" x14ac:dyDescent="0.25">
      <c r="A165" s="9" t="str">
        <f>'10'!A165</f>
        <v>Garnet Valley SD</v>
      </c>
      <c r="B165" s="10" t="str">
        <f>'10'!B165</f>
        <v>Delaware</v>
      </c>
      <c r="C165" s="90">
        <f>'10'!C165</f>
        <v>564</v>
      </c>
      <c r="D165" s="90">
        <f>'10'!D165</f>
        <v>583</v>
      </c>
      <c r="E165" s="90">
        <f>'10'!E165</f>
        <v>1147</v>
      </c>
      <c r="F165" s="11">
        <f>'5'!L165</f>
        <v>0</v>
      </c>
      <c r="G165" s="11">
        <f>'6'!H165</f>
        <v>0</v>
      </c>
      <c r="H165" s="11">
        <f>'7'!F165</f>
        <v>0</v>
      </c>
      <c r="I165" s="11">
        <f>'8'!J165</f>
        <v>36</v>
      </c>
      <c r="J165" s="32">
        <f>'9'!P165</f>
        <v>93</v>
      </c>
      <c r="K165" s="11">
        <f t="shared" si="6"/>
        <v>129</v>
      </c>
      <c r="L165" s="42">
        <f t="shared" si="7"/>
        <v>0.22126929674099485</v>
      </c>
    </row>
    <row r="166" spans="1:12" x14ac:dyDescent="0.25">
      <c r="A166" s="9" t="str">
        <f>'10'!A166</f>
        <v>Gateway SD</v>
      </c>
      <c r="B166" s="10" t="str">
        <f>'10'!B166</f>
        <v>Allegheny</v>
      </c>
      <c r="C166" s="90">
        <f>'10'!C166</f>
        <v>711</v>
      </c>
      <c r="D166" s="90">
        <f>'10'!D166</f>
        <v>699</v>
      </c>
      <c r="E166" s="90">
        <f>'10'!E166</f>
        <v>1410</v>
      </c>
      <c r="F166" s="11">
        <f>'5'!L166</f>
        <v>98</v>
      </c>
      <c r="G166" s="11">
        <f>'6'!H166</f>
        <v>19</v>
      </c>
      <c r="H166" s="11">
        <f>'7'!F166</f>
        <v>0</v>
      </c>
      <c r="I166" s="11">
        <f>'8'!J166</f>
        <v>58</v>
      </c>
      <c r="J166" s="32">
        <f>'9'!P166</f>
        <v>95</v>
      </c>
      <c r="K166" s="11">
        <f t="shared" si="6"/>
        <v>270</v>
      </c>
      <c r="L166" s="42">
        <f t="shared" si="7"/>
        <v>0.38626609442060084</v>
      </c>
    </row>
    <row r="167" spans="1:12" x14ac:dyDescent="0.25">
      <c r="A167" s="9" t="str">
        <f>'10'!A167</f>
        <v>General McLane SD</v>
      </c>
      <c r="B167" s="10" t="str">
        <f>'10'!B167</f>
        <v>Erie</v>
      </c>
      <c r="C167" s="90">
        <f>'10'!C167</f>
        <v>508</v>
      </c>
      <c r="D167" s="90">
        <f>'10'!D167</f>
        <v>265</v>
      </c>
      <c r="E167" s="90">
        <f>'10'!E167</f>
        <v>773</v>
      </c>
      <c r="F167" s="11">
        <f>'5'!L167</f>
        <v>0</v>
      </c>
      <c r="G167" s="11">
        <f>'6'!H167</f>
        <v>0</v>
      </c>
      <c r="H167" s="11">
        <f>'7'!F167</f>
        <v>0</v>
      </c>
      <c r="I167" s="11">
        <f>'8'!J167</f>
        <v>34</v>
      </c>
      <c r="J167" s="32">
        <f>'9'!P167</f>
        <v>103</v>
      </c>
      <c r="K167" s="11">
        <f t="shared" si="6"/>
        <v>137</v>
      </c>
      <c r="L167" s="42">
        <f t="shared" si="7"/>
        <v>0.51698113207547169</v>
      </c>
    </row>
    <row r="168" spans="1:12" x14ac:dyDescent="0.25">
      <c r="A168" s="9" t="str">
        <f>'10'!A168</f>
        <v>Gettysburg Area SD</v>
      </c>
      <c r="B168" s="10" t="str">
        <f>'10'!B168</f>
        <v>Adams</v>
      </c>
      <c r="C168" s="90">
        <f>'10'!C168</f>
        <v>719</v>
      </c>
      <c r="D168" s="90">
        <f>'10'!D168</f>
        <v>427</v>
      </c>
      <c r="E168" s="90">
        <f>'10'!E168</f>
        <v>1146</v>
      </c>
      <c r="F168" s="11">
        <f>'5'!L168</f>
        <v>90</v>
      </c>
      <c r="G168" s="11">
        <f>'6'!H168</f>
        <v>0</v>
      </c>
      <c r="H168" s="11">
        <f>'7'!F168</f>
        <v>0</v>
      </c>
      <c r="I168" s="11">
        <f>'8'!J168</f>
        <v>25</v>
      </c>
      <c r="J168" s="32">
        <f>'9'!P168</f>
        <v>118</v>
      </c>
      <c r="K168" s="11">
        <f t="shared" si="6"/>
        <v>233</v>
      </c>
      <c r="L168" s="42">
        <f t="shared" si="7"/>
        <v>0.54566744730679162</v>
      </c>
    </row>
    <row r="169" spans="1:12" x14ac:dyDescent="0.25">
      <c r="A169" s="9" t="str">
        <f>'10'!A169</f>
        <v>Girard SD</v>
      </c>
      <c r="B169" s="10" t="str">
        <f>'10'!B169</f>
        <v>Erie</v>
      </c>
      <c r="C169" s="90">
        <f>'10'!C169</f>
        <v>382</v>
      </c>
      <c r="D169" s="90">
        <f>'10'!D169</f>
        <v>282</v>
      </c>
      <c r="E169" s="90">
        <f>'10'!E169</f>
        <v>664</v>
      </c>
      <c r="F169" s="11">
        <f>'5'!L169</f>
        <v>38</v>
      </c>
      <c r="G169" s="11">
        <f>'6'!H169</f>
        <v>18</v>
      </c>
      <c r="H169" s="11">
        <f>'7'!F169</f>
        <v>48</v>
      </c>
      <c r="I169" s="11">
        <f>'8'!J169</f>
        <v>30</v>
      </c>
      <c r="J169" s="32">
        <f>'9'!P169</f>
        <v>55</v>
      </c>
      <c r="K169" s="11">
        <f t="shared" si="6"/>
        <v>189</v>
      </c>
      <c r="L169" s="42">
        <f t="shared" si="7"/>
        <v>0.67021276595744683</v>
      </c>
    </row>
    <row r="170" spans="1:12" x14ac:dyDescent="0.25">
      <c r="A170" s="9" t="str">
        <f>'10'!A170</f>
        <v>Glendale SD</v>
      </c>
      <c r="B170" s="10" t="str">
        <f>'10'!B170</f>
        <v>Clearfield</v>
      </c>
      <c r="C170" s="90">
        <f>'10'!C170</f>
        <v>117</v>
      </c>
      <c r="D170" s="90">
        <f>'10'!D170</f>
        <v>126</v>
      </c>
      <c r="E170" s="90">
        <f>'10'!E170</f>
        <v>243</v>
      </c>
      <c r="F170" s="11">
        <f>'5'!L170</f>
        <v>17</v>
      </c>
      <c r="G170" s="11">
        <f>'6'!H170</f>
        <v>0</v>
      </c>
      <c r="H170" s="11">
        <f>'7'!F170</f>
        <v>0</v>
      </c>
      <c r="I170" s="11">
        <f>'8'!J170</f>
        <v>11</v>
      </c>
      <c r="J170" s="32">
        <f>'9'!P170</f>
        <v>7</v>
      </c>
      <c r="K170" s="11">
        <f t="shared" si="6"/>
        <v>35</v>
      </c>
      <c r="L170" s="42">
        <f t="shared" si="7"/>
        <v>0.27777777777777779</v>
      </c>
    </row>
    <row r="171" spans="1:12" x14ac:dyDescent="0.25">
      <c r="A171" s="9" t="str">
        <f>'10'!A171</f>
        <v>Governor Mifflin SD</v>
      </c>
      <c r="B171" s="10" t="str">
        <f>'10'!B171</f>
        <v>Berks</v>
      </c>
      <c r="C171" s="90">
        <f>'10'!C171</f>
        <v>940</v>
      </c>
      <c r="D171" s="90">
        <f>'10'!D171</f>
        <v>630</v>
      </c>
      <c r="E171" s="90">
        <f>'10'!E171</f>
        <v>1570</v>
      </c>
      <c r="F171" s="11">
        <f>'5'!L171</f>
        <v>34</v>
      </c>
      <c r="G171" s="11">
        <f>'6'!H171</f>
        <v>22</v>
      </c>
      <c r="H171" s="11">
        <f>'7'!F171</f>
        <v>0</v>
      </c>
      <c r="I171" s="11">
        <f>'8'!J171</f>
        <v>63</v>
      </c>
      <c r="J171" s="32">
        <f>'9'!P171</f>
        <v>72</v>
      </c>
      <c r="K171" s="11">
        <f t="shared" si="6"/>
        <v>191</v>
      </c>
      <c r="L171" s="42">
        <f t="shared" si="7"/>
        <v>0.30317460317460315</v>
      </c>
    </row>
    <row r="172" spans="1:12" x14ac:dyDescent="0.25">
      <c r="A172" s="9" t="str">
        <f>'10'!A172</f>
        <v>Great Valley SD</v>
      </c>
      <c r="B172" s="10" t="str">
        <f>'10'!B172</f>
        <v>Chester</v>
      </c>
      <c r="C172" s="90">
        <f>'10'!C172</f>
        <v>648</v>
      </c>
      <c r="D172" s="90">
        <f>'10'!D172</f>
        <v>853</v>
      </c>
      <c r="E172" s="90">
        <f>'10'!E172</f>
        <v>1501</v>
      </c>
      <c r="F172" s="11">
        <f>'5'!L172</f>
        <v>0</v>
      </c>
      <c r="G172" s="11">
        <f>'6'!H172</f>
        <v>25</v>
      </c>
      <c r="H172" s="11">
        <f>'7'!F172</f>
        <v>0</v>
      </c>
      <c r="I172" s="11">
        <f>'8'!J172</f>
        <v>85</v>
      </c>
      <c r="J172" s="32">
        <f>'9'!P172</f>
        <v>173</v>
      </c>
      <c r="K172" s="11">
        <f t="shared" si="6"/>
        <v>283</v>
      </c>
      <c r="L172" s="42">
        <f t="shared" si="7"/>
        <v>0.33177022274325907</v>
      </c>
    </row>
    <row r="173" spans="1:12" x14ac:dyDescent="0.25">
      <c r="A173" s="9" t="str">
        <f>'10'!A173</f>
        <v>Greater Johnstown SD</v>
      </c>
      <c r="B173" s="10" t="str">
        <f>'10'!B173</f>
        <v>Cambria</v>
      </c>
      <c r="C173" s="90">
        <f>'10'!C173</f>
        <v>862</v>
      </c>
      <c r="D173" s="90">
        <f>'10'!D173</f>
        <v>736</v>
      </c>
      <c r="E173" s="90">
        <f>'10'!E173</f>
        <v>1598</v>
      </c>
      <c r="F173" s="11">
        <f>'5'!L173</f>
        <v>234</v>
      </c>
      <c r="G173" s="11">
        <f>'6'!H173</f>
        <v>76</v>
      </c>
      <c r="H173" s="11">
        <f>'7'!F173</f>
        <v>101</v>
      </c>
      <c r="I173" s="11">
        <f>'8'!J173</f>
        <v>112</v>
      </c>
      <c r="J173" s="32">
        <f>'9'!P173</f>
        <v>198</v>
      </c>
      <c r="K173" s="11">
        <f t="shared" si="6"/>
        <v>721</v>
      </c>
      <c r="L173" s="42">
        <f t="shared" si="7"/>
        <v>0.97961956521739135</v>
      </c>
    </row>
    <row r="174" spans="1:12" x14ac:dyDescent="0.25">
      <c r="A174" s="9" t="str">
        <f>'10'!A174</f>
        <v>Greater Latrobe SD</v>
      </c>
      <c r="B174" s="10" t="str">
        <f>'10'!B174</f>
        <v>Westmoreland</v>
      </c>
      <c r="C174" s="90">
        <f>'10'!C174</f>
        <v>751</v>
      </c>
      <c r="D174" s="90">
        <f>'10'!D174</f>
        <v>437</v>
      </c>
      <c r="E174" s="90">
        <f>'10'!E174</f>
        <v>1188</v>
      </c>
      <c r="F174" s="11">
        <f>'5'!L174</f>
        <v>52</v>
      </c>
      <c r="G174" s="11">
        <f>'6'!H174</f>
        <v>62</v>
      </c>
      <c r="H174" s="11">
        <f>'7'!F174</f>
        <v>0</v>
      </c>
      <c r="I174" s="11">
        <f>'8'!J174</f>
        <v>46</v>
      </c>
      <c r="J174" s="32">
        <f>'9'!P174</f>
        <v>128</v>
      </c>
      <c r="K174" s="11">
        <f t="shared" si="6"/>
        <v>288</v>
      </c>
      <c r="L174" s="42">
        <f t="shared" si="7"/>
        <v>0.65903890160183065</v>
      </c>
    </row>
    <row r="175" spans="1:12" x14ac:dyDescent="0.25">
      <c r="A175" s="9" t="str">
        <f>'10'!A175</f>
        <v>Greater Nanticoke Area SD</v>
      </c>
      <c r="B175" s="10" t="str">
        <f>'10'!B175</f>
        <v>Luzerne</v>
      </c>
      <c r="C175" s="90">
        <f>'10'!C175</f>
        <v>391</v>
      </c>
      <c r="D175" s="90">
        <f>'10'!D175</f>
        <v>239</v>
      </c>
      <c r="E175" s="90">
        <f>'10'!E175</f>
        <v>630</v>
      </c>
      <c r="F175" s="11">
        <f>'5'!L175</f>
        <v>53</v>
      </c>
      <c r="G175" s="11">
        <f>'6'!H175</f>
        <v>38</v>
      </c>
      <c r="H175" s="11">
        <f>'7'!F175</f>
        <v>0</v>
      </c>
      <c r="I175" s="11">
        <f>'8'!J175</f>
        <v>44</v>
      </c>
      <c r="J175" s="32">
        <f>'9'!P175</f>
        <v>24</v>
      </c>
      <c r="K175" s="11">
        <f t="shared" si="6"/>
        <v>159</v>
      </c>
      <c r="L175" s="42">
        <f t="shared" si="7"/>
        <v>0.66527196652719667</v>
      </c>
    </row>
    <row r="176" spans="1:12" x14ac:dyDescent="0.25">
      <c r="A176" s="9" t="str">
        <f>'10'!A176</f>
        <v>Greencastle-Antrim SD</v>
      </c>
      <c r="B176" s="10" t="str">
        <f>'10'!B176</f>
        <v>Franklin</v>
      </c>
      <c r="C176" s="90">
        <f>'10'!C176</f>
        <v>459</v>
      </c>
      <c r="D176" s="90">
        <f>'10'!D176</f>
        <v>309</v>
      </c>
      <c r="E176" s="90">
        <f>'10'!E176</f>
        <v>768</v>
      </c>
      <c r="F176" s="11">
        <f>'5'!L176</f>
        <v>40</v>
      </c>
      <c r="G176" s="11">
        <f>'6'!H176</f>
        <v>0</v>
      </c>
      <c r="H176" s="11">
        <f>'7'!F176</f>
        <v>0</v>
      </c>
      <c r="I176" s="11">
        <f>'8'!J176</f>
        <v>26</v>
      </c>
      <c r="J176" s="32">
        <f>'9'!P176</f>
        <v>16</v>
      </c>
      <c r="K176" s="11">
        <f t="shared" si="6"/>
        <v>82</v>
      </c>
      <c r="L176" s="42">
        <f t="shared" si="7"/>
        <v>0.26537216828478966</v>
      </c>
    </row>
    <row r="177" spans="1:12" x14ac:dyDescent="0.25">
      <c r="A177" s="9" t="str">
        <f>'10'!A177</f>
        <v>Greensburg Salem SD</v>
      </c>
      <c r="B177" s="10" t="str">
        <f>'10'!B177</f>
        <v>Westmoreland</v>
      </c>
      <c r="C177" s="90">
        <f>'10'!C177</f>
        <v>710</v>
      </c>
      <c r="D177" s="90">
        <f>'10'!D177</f>
        <v>527</v>
      </c>
      <c r="E177" s="90">
        <f>'10'!E177</f>
        <v>1237</v>
      </c>
      <c r="F177" s="11">
        <f>'5'!L177</f>
        <v>48</v>
      </c>
      <c r="G177" s="11">
        <f>'6'!H177</f>
        <v>94</v>
      </c>
      <c r="H177" s="11">
        <f>'7'!F177</f>
        <v>0</v>
      </c>
      <c r="I177" s="11">
        <f>'8'!J177</f>
        <v>47</v>
      </c>
      <c r="J177" s="32">
        <f>'9'!P177</f>
        <v>241</v>
      </c>
      <c r="K177" s="11">
        <f t="shared" si="6"/>
        <v>430</v>
      </c>
      <c r="L177" s="42">
        <f t="shared" si="7"/>
        <v>0.81593927893738138</v>
      </c>
    </row>
    <row r="178" spans="1:12" x14ac:dyDescent="0.25">
      <c r="A178" s="9" t="str">
        <f>'10'!A178</f>
        <v>Greenville Area SD</v>
      </c>
      <c r="B178" s="10" t="str">
        <f>'10'!B178</f>
        <v>Mercer</v>
      </c>
      <c r="C178" s="90">
        <f>'10'!C178</f>
        <v>216</v>
      </c>
      <c r="D178" s="90">
        <f>'10'!D178</f>
        <v>186</v>
      </c>
      <c r="E178" s="90">
        <f>'10'!E178</f>
        <v>402</v>
      </c>
      <c r="F178" s="11">
        <f>'5'!L178</f>
        <v>46</v>
      </c>
      <c r="G178" s="11">
        <f>'6'!H178</f>
        <v>0</v>
      </c>
      <c r="H178" s="11">
        <f>'7'!F178</f>
        <v>0</v>
      </c>
      <c r="I178" s="11">
        <f>'8'!J178</f>
        <v>20</v>
      </c>
      <c r="J178" s="32">
        <f>'9'!P178</f>
        <v>4</v>
      </c>
      <c r="K178" s="11">
        <f t="shared" si="6"/>
        <v>70</v>
      </c>
      <c r="L178" s="42">
        <f t="shared" si="7"/>
        <v>0.37634408602150538</v>
      </c>
    </row>
    <row r="179" spans="1:12" x14ac:dyDescent="0.25">
      <c r="A179" s="9" t="str">
        <f>'10'!A179</f>
        <v>Greenwood SD</v>
      </c>
      <c r="B179" s="10" t="str">
        <f>'10'!B179</f>
        <v>Perry</v>
      </c>
      <c r="C179" s="90">
        <f>'10'!C179</f>
        <v>152</v>
      </c>
      <c r="D179" s="90">
        <f>'10'!D179</f>
        <v>97</v>
      </c>
      <c r="E179" s="90">
        <f>'10'!E179</f>
        <v>249</v>
      </c>
      <c r="F179" s="11">
        <f>'5'!L179</f>
        <v>0</v>
      </c>
      <c r="G179" s="11">
        <f>'6'!H179</f>
        <v>0</v>
      </c>
      <c r="H179" s="11">
        <f>'7'!F179</f>
        <v>0</v>
      </c>
      <c r="I179" s="11">
        <f>'8'!J179</f>
        <v>12</v>
      </c>
      <c r="J179" s="32">
        <f>'9'!P179</f>
        <v>0</v>
      </c>
      <c r="K179" s="11">
        <f t="shared" si="6"/>
        <v>12</v>
      </c>
      <c r="L179" s="42">
        <f t="shared" si="7"/>
        <v>0.12371134020618557</v>
      </c>
    </row>
    <row r="180" spans="1:12" x14ac:dyDescent="0.25">
      <c r="A180" s="9" t="str">
        <f>'10'!A180</f>
        <v>Grove City Area SD</v>
      </c>
      <c r="B180" s="10" t="str">
        <f>'10'!B180</f>
        <v>Mercer</v>
      </c>
      <c r="C180" s="90">
        <f>'10'!C180</f>
        <v>379</v>
      </c>
      <c r="D180" s="90">
        <f>'10'!D180</f>
        <v>294</v>
      </c>
      <c r="E180" s="90">
        <f>'10'!E180</f>
        <v>673</v>
      </c>
      <c r="F180" s="11">
        <f>'5'!L180</f>
        <v>18</v>
      </c>
      <c r="G180" s="11">
        <f>'6'!H180</f>
        <v>16</v>
      </c>
      <c r="H180" s="11">
        <f>'7'!F180</f>
        <v>0</v>
      </c>
      <c r="I180" s="11">
        <f>'8'!J180</f>
        <v>15</v>
      </c>
      <c r="J180" s="32">
        <f>'9'!P180</f>
        <v>79</v>
      </c>
      <c r="K180" s="11">
        <f t="shared" si="6"/>
        <v>128</v>
      </c>
      <c r="L180" s="42">
        <f t="shared" si="7"/>
        <v>0.43537414965986393</v>
      </c>
    </row>
    <row r="181" spans="1:12" x14ac:dyDescent="0.25">
      <c r="A181" s="9" t="str">
        <f>'10'!A181</f>
        <v>Halifax Area SD</v>
      </c>
      <c r="B181" s="10" t="str">
        <f>'10'!B181</f>
        <v>Dauphin</v>
      </c>
      <c r="C181" s="90">
        <f>'10'!C181</f>
        <v>346</v>
      </c>
      <c r="D181" s="90">
        <f>'10'!D181</f>
        <v>138</v>
      </c>
      <c r="E181" s="90">
        <f>'10'!E181</f>
        <v>484</v>
      </c>
      <c r="F181" s="11">
        <f>'5'!L181</f>
        <v>0</v>
      </c>
      <c r="G181" s="11">
        <f>'6'!H181</f>
        <v>30</v>
      </c>
      <c r="H181" s="11">
        <f>'7'!F181</f>
        <v>15</v>
      </c>
      <c r="I181" s="11">
        <f>'8'!J181</f>
        <v>6</v>
      </c>
      <c r="J181" s="32">
        <f>'9'!P181</f>
        <v>56</v>
      </c>
      <c r="K181" s="11">
        <f t="shared" si="6"/>
        <v>107</v>
      </c>
      <c r="L181" s="42">
        <f t="shared" si="7"/>
        <v>0.77536231884057971</v>
      </c>
    </row>
    <row r="182" spans="1:12" x14ac:dyDescent="0.25">
      <c r="A182" s="9" t="str">
        <f>'10'!A182</f>
        <v>Hamburg Area SD</v>
      </c>
      <c r="B182" s="10" t="str">
        <f>'10'!B182</f>
        <v>Berks</v>
      </c>
      <c r="C182" s="90">
        <f>'10'!C182</f>
        <v>315</v>
      </c>
      <c r="D182" s="90">
        <f>'10'!D182</f>
        <v>402</v>
      </c>
      <c r="E182" s="90">
        <f>'10'!E182</f>
        <v>717</v>
      </c>
      <c r="F182" s="11">
        <f>'5'!L182</f>
        <v>15</v>
      </c>
      <c r="G182" s="11">
        <f>'6'!H182</f>
        <v>17</v>
      </c>
      <c r="H182" s="11">
        <f>'7'!F182</f>
        <v>0</v>
      </c>
      <c r="I182" s="11">
        <f>'8'!J182</f>
        <v>41</v>
      </c>
      <c r="J182" s="32">
        <f>'9'!P182</f>
        <v>90</v>
      </c>
      <c r="K182" s="11">
        <f t="shared" si="6"/>
        <v>163</v>
      </c>
      <c r="L182" s="42">
        <f t="shared" si="7"/>
        <v>0.40547263681592038</v>
      </c>
    </row>
    <row r="183" spans="1:12" x14ac:dyDescent="0.25">
      <c r="A183" s="9" t="str">
        <f>'10'!A183</f>
        <v>Hampton Township SD</v>
      </c>
      <c r="B183" s="10" t="str">
        <f>'10'!B183</f>
        <v>Allegheny</v>
      </c>
      <c r="C183" s="90">
        <f>'10'!C183</f>
        <v>513</v>
      </c>
      <c r="D183" s="90">
        <f>'10'!D183</f>
        <v>533</v>
      </c>
      <c r="E183" s="90">
        <f>'10'!E183</f>
        <v>1046</v>
      </c>
      <c r="F183" s="11">
        <f>'5'!L183</f>
        <v>0</v>
      </c>
      <c r="G183" s="11">
        <f>'6'!H183</f>
        <v>0</v>
      </c>
      <c r="H183" s="11">
        <f>'7'!F183</f>
        <v>0</v>
      </c>
      <c r="I183" s="11">
        <f>'8'!J183</f>
        <v>28</v>
      </c>
      <c r="J183" s="32">
        <f>'9'!P183</f>
        <v>57</v>
      </c>
      <c r="K183" s="11">
        <f t="shared" si="6"/>
        <v>85</v>
      </c>
      <c r="L183" s="42">
        <f t="shared" si="7"/>
        <v>0.15947467166979362</v>
      </c>
    </row>
    <row r="184" spans="1:12" x14ac:dyDescent="0.25">
      <c r="A184" s="9" t="str">
        <f>'10'!A184</f>
        <v>Hanover Area SD</v>
      </c>
      <c r="B184" s="10" t="str">
        <f>'10'!B184</f>
        <v>Luzerne</v>
      </c>
      <c r="C184" s="90">
        <f>'10'!C184</f>
        <v>318</v>
      </c>
      <c r="D184" s="90">
        <f>'10'!D184</f>
        <v>306</v>
      </c>
      <c r="E184" s="90">
        <f>'10'!E184</f>
        <v>624</v>
      </c>
      <c r="F184" s="11">
        <f>'5'!L184</f>
        <v>130</v>
      </c>
      <c r="G184" s="11">
        <f>'6'!H184</f>
        <v>88</v>
      </c>
      <c r="H184" s="11">
        <f>'7'!F184</f>
        <v>0</v>
      </c>
      <c r="I184" s="11">
        <f>'8'!J184</f>
        <v>33</v>
      </c>
      <c r="J184" s="32">
        <f>'9'!P184</f>
        <v>60</v>
      </c>
      <c r="K184" s="11">
        <f t="shared" si="6"/>
        <v>311</v>
      </c>
      <c r="L184" s="42">
        <f t="shared" si="7"/>
        <v>1.0163398692810457</v>
      </c>
    </row>
    <row r="185" spans="1:12" x14ac:dyDescent="0.25">
      <c r="A185" s="9" t="str">
        <f>'10'!A185</f>
        <v>Hanover Public SD</v>
      </c>
      <c r="B185" s="10" t="str">
        <f>'10'!B185</f>
        <v>York</v>
      </c>
      <c r="C185" s="90">
        <f>'10'!C185</f>
        <v>793</v>
      </c>
      <c r="D185" s="90">
        <f>'10'!D185</f>
        <v>414</v>
      </c>
      <c r="E185" s="90">
        <f>'10'!E185</f>
        <v>1207</v>
      </c>
      <c r="F185" s="11">
        <f>'5'!L185</f>
        <v>0</v>
      </c>
      <c r="G185" s="11">
        <f>'6'!H185</f>
        <v>0</v>
      </c>
      <c r="H185" s="11">
        <f>'7'!F185</f>
        <v>0</v>
      </c>
      <c r="I185" s="11">
        <f>'8'!J185</f>
        <v>30</v>
      </c>
      <c r="J185" s="32">
        <f>'9'!P185</f>
        <v>75</v>
      </c>
      <c r="K185" s="11">
        <f t="shared" si="6"/>
        <v>105</v>
      </c>
      <c r="L185" s="42">
        <f t="shared" si="7"/>
        <v>0.25362318840579712</v>
      </c>
    </row>
    <row r="186" spans="1:12" x14ac:dyDescent="0.25">
      <c r="A186" s="9" t="str">
        <f>'10'!A186</f>
        <v>Harbor Creek SD</v>
      </c>
      <c r="B186" s="10" t="str">
        <f>'10'!B186</f>
        <v>Erie</v>
      </c>
      <c r="C186" s="90">
        <f>'10'!C186</f>
        <v>247</v>
      </c>
      <c r="D186" s="90">
        <f>'10'!D186</f>
        <v>253</v>
      </c>
      <c r="E186" s="90">
        <f>'10'!E186</f>
        <v>500</v>
      </c>
      <c r="F186" s="11">
        <f>'5'!L186</f>
        <v>0</v>
      </c>
      <c r="G186" s="11">
        <f>'6'!H186</f>
        <v>25</v>
      </c>
      <c r="H186" s="11">
        <f>'7'!F186</f>
        <v>0</v>
      </c>
      <c r="I186" s="11">
        <f>'8'!J186</f>
        <v>19</v>
      </c>
      <c r="J186" s="32">
        <f>'9'!P186</f>
        <v>88</v>
      </c>
      <c r="K186" s="11">
        <f t="shared" si="6"/>
        <v>132</v>
      </c>
      <c r="L186" s="42">
        <f t="shared" si="7"/>
        <v>0.52173913043478259</v>
      </c>
    </row>
    <row r="187" spans="1:12" x14ac:dyDescent="0.25">
      <c r="A187" s="9" t="str">
        <f>'10'!A187</f>
        <v>Harmony Area SD</v>
      </c>
      <c r="B187" s="10" t="str">
        <f>'10'!B187</f>
        <v>Clearfield</v>
      </c>
      <c r="C187" s="90">
        <f>'10'!C187</f>
        <v>81</v>
      </c>
      <c r="D187" s="90">
        <f>'10'!D187</f>
        <v>59</v>
      </c>
      <c r="E187" s="90">
        <f>'10'!E187</f>
        <v>140</v>
      </c>
      <c r="F187" s="11">
        <f>'5'!L187</f>
        <v>26</v>
      </c>
      <c r="G187" s="11">
        <f>'6'!H187</f>
        <v>14</v>
      </c>
      <c r="H187" s="11">
        <f>'7'!F187</f>
        <v>0</v>
      </c>
      <c r="I187" s="11">
        <f>'8'!J187</f>
        <v>6</v>
      </c>
      <c r="J187" s="32">
        <f>'9'!P187</f>
        <v>0</v>
      </c>
      <c r="K187" s="11">
        <f t="shared" si="6"/>
        <v>46</v>
      </c>
      <c r="L187" s="42">
        <f t="shared" si="7"/>
        <v>0.77966101694915257</v>
      </c>
    </row>
    <row r="188" spans="1:12" x14ac:dyDescent="0.25">
      <c r="A188" s="9" t="str">
        <f>'10'!A188</f>
        <v>Harrisburg City SD</v>
      </c>
      <c r="B188" s="10" t="str">
        <f>'10'!B188</f>
        <v>Dauphin</v>
      </c>
      <c r="C188" s="90">
        <f>'10'!C188</f>
        <v>2650</v>
      </c>
      <c r="D188" s="90">
        <f>'10'!D188</f>
        <v>1773</v>
      </c>
      <c r="E188" s="90">
        <f>'10'!E188</f>
        <v>4423</v>
      </c>
      <c r="F188" s="11">
        <f>'5'!L188</f>
        <v>444</v>
      </c>
      <c r="G188" s="11">
        <f>'6'!H188</f>
        <v>439</v>
      </c>
      <c r="H188" s="11">
        <f>'7'!F188</f>
        <v>0</v>
      </c>
      <c r="I188" s="11">
        <f>'8'!J188</f>
        <v>155</v>
      </c>
      <c r="J188" s="32">
        <f>'9'!P188</f>
        <v>469</v>
      </c>
      <c r="K188" s="11">
        <f t="shared" si="6"/>
        <v>1507</v>
      </c>
      <c r="L188" s="42">
        <f t="shared" si="7"/>
        <v>0.84997179921037791</v>
      </c>
    </row>
    <row r="189" spans="1:12" x14ac:dyDescent="0.25">
      <c r="A189" s="9" t="str">
        <f>'10'!A189</f>
        <v>Hatboro-Horsham SD</v>
      </c>
      <c r="B189" s="10" t="str">
        <f>'10'!B189</f>
        <v>Montgomery</v>
      </c>
      <c r="C189" s="90">
        <f>'10'!C189</f>
        <v>1008</v>
      </c>
      <c r="D189" s="90">
        <f>'10'!D189</f>
        <v>771</v>
      </c>
      <c r="E189" s="90">
        <f>'10'!E189</f>
        <v>1779</v>
      </c>
      <c r="F189" s="11">
        <f>'5'!L189</f>
        <v>0</v>
      </c>
      <c r="G189" s="11">
        <f>'6'!H189</f>
        <v>17</v>
      </c>
      <c r="H189" s="11">
        <f>'7'!F189</f>
        <v>0</v>
      </c>
      <c r="I189" s="11">
        <f>'8'!J189</f>
        <v>77</v>
      </c>
      <c r="J189" s="32">
        <f>'9'!P189</f>
        <v>194</v>
      </c>
      <c r="K189" s="11">
        <f t="shared" si="6"/>
        <v>288</v>
      </c>
      <c r="L189" s="42">
        <f t="shared" si="7"/>
        <v>0.37354085603112841</v>
      </c>
    </row>
    <row r="190" spans="1:12" x14ac:dyDescent="0.25">
      <c r="A190" s="9" t="str">
        <f>'10'!A190</f>
        <v>Haverford Township SD</v>
      </c>
      <c r="B190" s="10" t="str">
        <f>'10'!B190</f>
        <v>Delaware</v>
      </c>
      <c r="C190" s="90">
        <f>'10'!C190</f>
        <v>1912</v>
      </c>
      <c r="D190" s="90">
        <f>'10'!D190</f>
        <v>1189</v>
      </c>
      <c r="E190" s="90">
        <f>'10'!E190</f>
        <v>3101</v>
      </c>
      <c r="F190" s="11">
        <f>'5'!L190</f>
        <v>0</v>
      </c>
      <c r="G190" s="11">
        <f>'6'!H190</f>
        <v>0</v>
      </c>
      <c r="H190" s="11">
        <f>'7'!F190</f>
        <v>0</v>
      </c>
      <c r="I190" s="11">
        <f>'8'!J190</f>
        <v>84</v>
      </c>
      <c r="J190" s="32">
        <f>'9'!P190</f>
        <v>56</v>
      </c>
      <c r="K190" s="11">
        <f t="shared" si="6"/>
        <v>140</v>
      </c>
      <c r="L190" s="42">
        <f t="shared" si="7"/>
        <v>0.11774600504625736</v>
      </c>
    </row>
    <row r="191" spans="1:12" x14ac:dyDescent="0.25">
      <c r="A191" s="9" t="str">
        <f>'10'!A191</f>
        <v>Hazleton Area SD</v>
      </c>
      <c r="B191" s="10" t="str">
        <f>'10'!B191</f>
        <v>Luzerne</v>
      </c>
      <c r="C191" s="90">
        <f>'10'!C191</f>
        <v>2225</v>
      </c>
      <c r="D191" s="90">
        <f>'10'!D191</f>
        <v>2007</v>
      </c>
      <c r="E191" s="90">
        <f>'10'!E191</f>
        <v>4232</v>
      </c>
      <c r="F191" s="11">
        <f>'5'!L191</f>
        <v>163</v>
      </c>
      <c r="G191" s="11">
        <f>'6'!H191</f>
        <v>152</v>
      </c>
      <c r="H191" s="11">
        <f>'7'!F191</f>
        <v>0</v>
      </c>
      <c r="I191" s="11">
        <f>'8'!J191</f>
        <v>109</v>
      </c>
      <c r="J191" s="32">
        <f>'9'!P191</f>
        <v>410</v>
      </c>
      <c r="K191" s="11">
        <f t="shared" si="6"/>
        <v>834</v>
      </c>
      <c r="L191" s="42">
        <f t="shared" si="7"/>
        <v>0.41554559043348283</v>
      </c>
    </row>
    <row r="192" spans="1:12" x14ac:dyDescent="0.25">
      <c r="A192" s="9" t="str">
        <f>'10'!A192</f>
        <v>Hempfield Area SD</v>
      </c>
      <c r="B192" s="10" t="str">
        <f>'10'!B192</f>
        <v>Westmoreland</v>
      </c>
      <c r="C192" s="90">
        <f>'10'!C192</f>
        <v>1413</v>
      </c>
      <c r="D192" s="90">
        <f>'10'!D192</f>
        <v>836</v>
      </c>
      <c r="E192" s="90">
        <f>'10'!E192</f>
        <v>2249</v>
      </c>
      <c r="F192" s="11">
        <f>'5'!L192</f>
        <v>0</v>
      </c>
      <c r="G192" s="11">
        <f>'6'!H192</f>
        <v>38</v>
      </c>
      <c r="H192" s="11">
        <f>'7'!F192</f>
        <v>0</v>
      </c>
      <c r="I192" s="11">
        <f>'8'!J192</f>
        <v>94</v>
      </c>
      <c r="J192" s="32">
        <f>'9'!P192</f>
        <v>183</v>
      </c>
      <c r="K192" s="11">
        <f t="shared" si="6"/>
        <v>315</v>
      </c>
      <c r="L192" s="42">
        <f t="shared" si="7"/>
        <v>0.37679425837320574</v>
      </c>
    </row>
    <row r="193" spans="1:12" x14ac:dyDescent="0.25">
      <c r="A193" s="9" t="str">
        <f>'10'!A193</f>
        <v>Hempfield SD</v>
      </c>
      <c r="B193" s="10" t="str">
        <f>'10'!B193</f>
        <v>Lancaster</v>
      </c>
      <c r="C193" s="90">
        <f>'10'!C193</f>
        <v>1509</v>
      </c>
      <c r="D193" s="90">
        <f>'10'!D193</f>
        <v>890</v>
      </c>
      <c r="E193" s="90">
        <f>'10'!E193</f>
        <v>2399</v>
      </c>
      <c r="F193" s="11">
        <f>'5'!L193</f>
        <v>72</v>
      </c>
      <c r="G193" s="11">
        <f>'6'!H193</f>
        <v>0</v>
      </c>
      <c r="H193" s="11">
        <f>'7'!F193</f>
        <v>0</v>
      </c>
      <c r="I193" s="11">
        <f>'8'!J193</f>
        <v>120</v>
      </c>
      <c r="J193" s="32">
        <f>'9'!P193</f>
        <v>181</v>
      </c>
      <c r="K193" s="11">
        <f t="shared" si="6"/>
        <v>373</v>
      </c>
      <c r="L193" s="42">
        <f t="shared" si="7"/>
        <v>0.41910112359550561</v>
      </c>
    </row>
    <row r="194" spans="1:12" x14ac:dyDescent="0.25">
      <c r="A194" s="9" t="str">
        <f>'10'!A194</f>
        <v>Hermitage SD</v>
      </c>
      <c r="B194" s="10" t="str">
        <f>'10'!B194</f>
        <v>Mercer</v>
      </c>
      <c r="C194" s="90">
        <f>'10'!C194</f>
        <v>496</v>
      </c>
      <c r="D194" s="90">
        <f>'10'!D194</f>
        <v>277</v>
      </c>
      <c r="E194" s="90">
        <f>'10'!E194</f>
        <v>773</v>
      </c>
      <c r="F194" s="11">
        <f>'5'!L194</f>
        <v>34</v>
      </c>
      <c r="G194" s="11">
        <f>'6'!H194</f>
        <v>25</v>
      </c>
      <c r="H194" s="11">
        <f>'7'!F194</f>
        <v>0</v>
      </c>
      <c r="I194" s="11">
        <f>'8'!J194</f>
        <v>25</v>
      </c>
      <c r="J194" s="32">
        <f>'9'!P194</f>
        <v>102</v>
      </c>
      <c r="K194" s="11">
        <f t="shared" si="6"/>
        <v>186</v>
      </c>
      <c r="L194" s="42">
        <f t="shared" si="7"/>
        <v>0.67148014440433212</v>
      </c>
    </row>
    <row r="195" spans="1:12" x14ac:dyDescent="0.25">
      <c r="A195" s="9" t="str">
        <f>'10'!A195</f>
        <v>Highlands SD</v>
      </c>
      <c r="B195" s="10" t="str">
        <f>'10'!B195</f>
        <v>Allegheny</v>
      </c>
      <c r="C195" s="90">
        <f>'10'!C195</f>
        <v>832</v>
      </c>
      <c r="D195" s="90">
        <f>'10'!D195</f>
        <v>386</v>
      </c>
      <c r="E195" s="90">
        <f>'10'!E195</f>
        <v>1218</v>
      </c>
      <c r="F195" s="11">
        <f>'5'!L195</f>
        <v>89</v>
      </c>
      <c r="G195" s="11">
        <f>'6'!H195</f>
        <v>34</v>
      </c>
      <c r="H195" s="11">
        <f>'7'!F195</f>
        <v>40</v>
      </c>
      <c r="I195" s="11">
        <f>'8'!J195</f>
        <v>62</v>
      </c>
      <c r="J195" s="32">
        <f>'9'!P195</f>
        <v>57</v>
      </c>
      <c r="K195" s="11">
        <f t="shared" si="6"/>
        <v>282</v>
      </c>
      <c r="L195" s="42">
        <f t="shared" si="7"/>
        <v>0.73056994818652854</v>
      </c>
    </row>
    <row r="196" spans="1:12" x14ac:dyDescent="0.25">
      <c r="A196" s="9" t="str">
        <f>'10'!A196</f>
        <v>Hollidaysburg Area SD</v>
      </c>
      <c r="B196" s="10" t="str">
        <f>'10'!B196</f>
        <v>Blair</v>
      </c>
      <c r="C196" s="90">
        <f>'10'!C196</f>
        <v>508</v>
      </c>
      <c r="D196" s="90">
        <f>'10'!D196</f>
        <v>525</v>
      </c>
      <c r="E196" s="90">
        <f>'10'!E196</f>
        <v>1033</v>
      </c>
      <c r="F196" s="11">
        <f>'5'!L196</f>
        <v>68</v>
      </c>
      <c r="G196" s="11">
        <f>'6'!H196</f>
        <v>20</v>
      </c>
      <c r="H196" s="11">
        <f>'7'!F196</f>
        <v>0</v>
      </c>
      <c r="I196" s="11">
        <f>'8'!J196</f>
        <v>52</v>
      </c>
      <c r="J196" s="32">
        <f>'9'!P196</f>
        <v>84</v>
      </c>
      <c r="K196" s="11">
        <f t="shared" si="6"/>
        <v>224</v>
      </c>
      <c r="L196" s="42">
        <f t="shared" si="7"/>
        <v>0.42666666666666669</v>
      </c>
    </row>
    <row r="197" spans="1:12" x14ac:dyDescent="0.25">
      <c r="A197" s="9" t="str">
        <f>'10'!A197</f>
        <v>Homer-Center SD</v>
      </c>
      <c r="B197" s="10" t="str">
        <f>'10'!B197</f>
        <v>Indiana</v>
      </c>
      <c r="C197" s="90">
        <f>'10'!C197</f>
        <v>72</v>
      </c>
      <c r="D197" s="90">
        <f>'10'!D197</f>
        <v>149</v>
      </c>
      <c r="E197" s="90">
        <f>'10'!E197</f>
        <v>221</v>
      </c>
      <c r="F197" s="11">
        <f>'5'!L197</f>
        <v>102</v>
      </c>
      <c r="G197" s="11">
        <f>'6'!H197</f>
        <v>14</v>
      </c>
      <c r="H197" s="11">
        <f>'7'!F197</f>
        <v>0</v>
      </c>
      <c r="I197" s="11">
        <f>'8'!J197</f>
        <v>13</v>
      </c>
      <c r="J197" s="32">
        <f>'9'!P197</f>
        <v>63</v>
      </c>
      <c r="K197" s="11">
        <f t="shared" ref="K197:K260" si="8">SUM(F197:J197)</f>
        <v>192</v>
      </c>
      <c r="L197" s="42">
        <f t="shared" ref="L197:L260" si="9">K197/D197</f>
        <v>1.2885906040268456</v>
      </c>
    </row>
    <row r="198" spans="1:12" x14ac:dyDescent="0.25">
      <c r="A198" s="9" t="str">
        <f>'10'!A198</f>
        <v>Hopewell Area SD</v>
      </c>
      <c r="B198" s="10" t="str">
        <f>'10'!B198</f>
        <v>Beaver</v>
      </c>
      <c r="C198" s="90">
        <f>'10'!C198</f>
        <v>523</v>
      </c>
      <c r="D198" s="90">
        <f>'10'!D198</f>
        <v>402</v>
      </c>
      <c r="E198" s="90">
        <f>'10'!E198</f>
        <v>925</v>
      </c>
      <c r="F198" s="11">
        <f>'5'!L198</f>
        <v>0</v>
      </c>
      <c r="G198" s="11">
        <f>'6'!H198</f>
        <v>0</v>
      </c>
      <c r="H198" s="11">
        <f>'7'!F198</f>
        <v>0</v>
      </c>
      <c r="I198" s="11">
        <f>'8'!J198</f>
        <v>43</v>
      </c>
      <c r="J198" s="32">
        <f>'9'!P198</f>
        <v>113</v>
      </c>
      <c r="K198" s="11">
        <f t="shared" si="8"/>
        <v>156</v>
      </c>
      <c r="L198" s="42">
        <f t="shared" si="9"/>
        <v>0.38805970149253732</v>
      </c>
    </row>
    <row r="199" spans="1:12" x14ac:dyDescent="0.25">
      <c r="A199" s="9" t="str">
        <f>'10'!A199</f>
        <v>Huntingdon Area SD</v>
      </c>
      <c r="B199" s="10" t="str">
        <f>'10'!B199</f>
        <v>Huntingdon</v>
      </c>
      <c r="C199" s="90">
        <f>'10'!C199</f>
        <v>526</v>
      </c>
      <c r="D199" s="90">
        <f>'10'!D199</f>
        <v>346</v>
      </c>
      <c r="E199" s="90">
        <f>'10'!E199</f>
        <v>872</v>
      </c>
      <c r="F199" s="11">
        <f>'5'!L199</f>
        <v>52</v>
      </c>
      <c r="G199" s="11">
        <f>'6'!H199</f>
        <v>30</v>
      </c>
      <c r="H199" s="11">
        <f>'7'!F199</f>
        <v>0</v>
      </c>
      <c r="I199" s="11">
        <f>'8'!J199</f>
        <v>28</v>
      </c>
      <c r="J199" s="32">
        <f>'9'!P199</f>
        <v>68</v>
      </c>
      <c r="K199" s="11">
        <f t="shared" si="8"/>
        <v>178</v>
      </c>
      <c r="L199" s="42">
        <f t="shared" si="9"/>
        <v>0.51445086705202314</v>
      </c>
    </row>
    <row r="200" spans="1:12" x14ac:dyDescent="0.25">
      <c r="A200" s="9" t="str">
        <f>'10'!A200</f>
        <v>Indiana Area SD</v>
      </c>
      <c r="B200" s="10" t="str">
        <f>'10'!B200</f>
        <v>Indiana</v>
      </c>
      <c r="C200" s="90">
        <f>'10'!C200</f>
        <v>513</v>
      </c>
      <c r="D200" s="90">
        <f>'10'!D200</f>
        <v>466</v>
      </c>
      <c r="E200" s="90">
        <f>'10'!E200</f>
        <v>979</v>
      </c>
      <c r="F200" s="11">
        <f>'5'!L200</f>
        <v>123</v>
      </c>
      <c r="G200" s="11">
        <f>'6'!H200</f>
        <v>71</v>
      </c>
      <c r="H200" s="11">
        <f>'7'!F200</f>
        <v>40</v>
      </c>
      <c r="I200" s="11">
        <f>'8'!J200</f>
        <v>59</v>
      </c>
      <c r="J200" s="32">
        <f>'9'!P200</f>
        <v>135</v>
      </c>
      <c r="K200" s="11">
        <f t="shared" si="8"/>
        <v>428</v>
      </c>
      <c r="L200" s="42">
        <f t="shared" si="9"/>
        <v>0.91845493562231761</v>
      </c>
    </row>
    <row r="201" spans="1:12" x14ac:dyDescent="0.25">
      <c r="A201" s="9" t="str">
        <f>'10'!A201</f>
        <v>Interboro SD</v>
      </c>
      <c r="B201" s="10" t="str">
        <f>'10'!B201</f>
        <v>Delaware</v>
      </c>
      <c r="C201" s="90">
        <f>'10'!C201</f>
        <v>851</v>
      </c>
      <c r="D201" s="90">
        <f>'10'!D201</f>
        <v>367</v>
      </c>
      <c r="E201" s="90">
        <f>'10'!E201</f>
        <v>1218</v>
      </c>
      <c r="F201" s="11">
        <f>'5'!L201</f>
        <v>0</v>
      </c>
      <c r="G201" s="11">
        <f>'6'!H201</f>
        <v>0</v>
      </c>
      <c r="H201" s="11">
        <f>'7'!F201</f>
        <v>0</v>
      </c>
      <c r="I201" s="11">
        <f>'8'!J201</f>
        <v>40</v>
      </c>
      <c r="J201" s="32">
        <f>'9'!P201</f>
        <v>74</v>
      </c>
      <c r="K201" s="11">
        <f t="shared" si="8"/>
        <v>114</v>
      </c>
      <c r="L201" s="42">
        <f t="shared" si="9"/>
        <v>0.31062670299727518</v>
      </c>
    </row>
    <row r="202" spans="1:12" x14ac:dyDescent="0.25">
      <c r="A202" s="9" t="str">
        <f>'10'!A202</f>
        <v>Iroquois SD</v>
      </c>
      <c r="B202" s="10" t="str">
        <f>'10'!B202</f>
        <v>Erie</v>
      </c>
      <c r="C202" s="90">
        <f>'10'!C202</f>
        <v>315</v>
      </c>
      <c r="D202" s="90">
        <f>'10'!D202</f>
        <v>88</v>
      </c>
      <c r="E202" s="90">
        <f>'10'!E202</f>
        <v>403</v>
      </c>
      <c r="F202" s="11">
        <f>'5'!L202</f>
        <v>0</v>
      </c>
      <c r="G202" s="11">
        <f>'6'!H202</f>
        <v>35</v>
      </c>
      <c r="H202" s="11">
        <f>'7'!F202</f>
        <v>0</v>
      </c>
      <c r="I202" s="11">
        <f>'8'!J202</f>
        <v>20</v>
      </c>
      <c r="J202" s="32">
        <f>'9'!P202</f>
        <v>17</v>
      </c>
      <c r="K202" s="11">
        <f t="shared" si="8"/>
        <v>72</v>
      </c>
      <c r="L202" s="42">
        <f t="shared" si="9"/>
        <v>0.81818181818181823</v>
      </c>
    </row>
    <row r="203" spans="1:12" x14ac:dyDescent="0.25">
      <c r="A203" s="9" t="str">
        <f>'10'!A203</f>
        <v>Jamestown Area SD</v>
      </c>
      <c r="B203" s="10" t="str">
        <f>'10'!B203</f>
        <v>Mercer</v>
      </c>
      <c r="C203" s="90">
        <f>'10'!C203</f>
        <v>115</v>
      </c>
      <c r="D203" s="90">
        <f>'10'!D203</f>
        <v>61</v>
      </c>
      <c r="E203" s="90">
        <f>'10'!E203</f>
        <v>176</v>
      </c>
      <c r="F203" s="11">
        <f>'5'!L203</f>
        <v>18</v>
      </c>
      <c r="G203" s="11">
        <f>'6'!H203</f>
        <v>0</v>
      </c>
      <c r="H203" s="11">
        <f>'7'!F203</f>
        <v>0</v>
      </c>
      <c r="I203" s="11">
        <f>'8'!J203</f>
        <v>5</v>
      </c>
      <c r="J203" s="32">
        <f>'9'!P203</f>
        <v>0</v>
      </c>
      <c r="K203" s="11">
        <f t="shared" si="8"/>
        <v>23</v>
      </c>
      <c r="L203" s="42">
        <f t="shared" si="9"/>
        <v>0.37704918032786883</v>
      </c>
    </row>
    <row r="204" spans="1:12" x14ac:dyDescent="0.25">
      <c r="A204" s="9" t="str">
        <f>'10'!A204</f>
        <v>Jeannette City SD</v>
      </c>
      <c r="B204" s="10" t="str">
        <f>'10'!B204</f>
        <v>Westmoreland</v>
      </c>
      <c r="C204" s="90">
        <f>'10'!C204</f>
        <v>287</v>
      </c>
      <c r="D204" s="90">
        <f>'10'!D204</f>
        <v>94</v>
      </c>
      <c r="E204" s="90">
        <f>'10'!E204</f>
        <v>381</v>
      </c>
      <c r="F204" s="11">
        <f>'5'!L204</f>
        <v>62</v>
      </c>
      <c r="G204" s="11">
        <f>'6'!H204</f>
        <v>18</v>
      </c>
      <c r="H204" s="11">
        <f>'7'!F204</f>
        <v>0</v>
      </c>
      <c r="I204" s="11">
        <f>'8'!J204</f>
        <v>20</v>
      </c>
      <c r="J204" s="32">
        <f>'9'!P204</f>
        <v>37</v>
      </c>
      <c r="K204" s="11">
        <f t="shared" si="8"/>
        <v>137</v>
      </c>
      <c r="L204" s="42">
        <f t="shared" si="9"/>
        <v>1.4574468085106382</v>
      </c>
    </row>
    <row r="205" spans="1:12" x14ac:dyDescent="0.25">
      <c r="A205" s="9" t="str">
        <f>'10'!A205</f>
        <v>Jefferson-Morgan SD</v>
      </c>
      <c r="B205" s="10" t="str">
        <f>'10'!B205</f>
        <v>Greene</v>
      </c>
      <c r="C205" s="90">
        <f>'10'!C205</f>
        <v>110</v>
      </c>
      <c r="D205" s="90">
        <f>'10'!D205</f>
        <v>143</v>
      </c>
      <c r="E205" s="90">
        <f>'10'!E205</f>
        <v>253</v>
      </c>
      <c r="F205" s="11">
        <f>'5'!L205</f>
        <v>20</v>
      </c>
      <c r="G205" s="11">
        <f>'6'!H205</f>
        <v>17</v>
      </c>
      <c r="H205" s="11">
        <f>'7'!F205</f>
        <v>21</v>
      </c>
      <c r="I205" s="11">
        <f>'8'!J205</f>
        <v>10</v>
      </c>
      <c r="J205" s="32">
        <f>'9'!P205</f>
        <v>0</v>
      </c>
      <c r="K205" s="11">
        <f t="shared" si="8"/>
        <v>68</v>
      </c>
      <c r="L205" s="42">
        <f t="shared" si="9"/>
        <v>0.47552447552447552</v>
      </c>
    </row>
    <row r="206" spans="1:12" x14ac:dyDescent="0.25">
      <c r="A206" s="9" t="str">
        <f>'10'!A206</f>
        <v>Jenkintown SD</v>
      </c>
      <c r="B206" s="10" t="str">
        <f>'10'!B206</f>
        <v>Montgomery</v>
      </c>
      <c r="C206" s="90">
        <f>'10'!C206</f>
        <v>99</v>
      </c>
      <c r="D206" s="90">
        <f>'10'!D206</f>
        <v>80</v>
      </c>
      <c r="E206" s="90">
        <f>'10'!E206</f>
        <v>179</v>
      </c>
      <c r="F206" s="11">
        <f>'5'!L206</f>
        <v>0</v>
      </c>
      <c r="G206" s="11">
        <f>'6'!H206</f>
        <v>0</v>
      </c>
      <c r="H206" s="11">
        <f>'7'!F206</f>
        <v>0</v>
      </c>
      <c r="I206" s="11">
        <f>'8'!J206</f>
        <v>5</v>
      </c>
      <c r="J206" s="32">
        <f>'9'!P206</f>
        <v>19</v>
      </c>
      <c r="K206" s="11">
        <f t="shared" si="8"/>
        <v>24</v>
      </c>
      <c r="L206" s="42">
        <f t="shared" si="9"/>
        <v>0.3</v>
      </c>
    </row>
    <row r="207" spans="1:12" x14ac:dyDescent="0.25">
      <c r="A207" s="9" t="str">
        <f>'10'!A207</f>
        <v>Jersey Shore Area SD</v>
      </c>
      <c r="B207" s="10" t="str">
        <f>'10'!B207</f>
        <v>Lycoming</v>
      </c>
      <c r="C207" s="90">
        <f>'10'!C207</f>
        <v>610</v>
      </c>
      <c r="D207" s="90">
        <f>'10'!D207</f>
        <v>368</v>
      </c>
      <c r="E207" s="90">
        <f>'10'!E207</f>
        <v>978</v>
      </c>
      <c r="F207" s="11">
        <f>'5'!L207</f>
        <v>24</v>
      </c>
      <c r="G207" s="11">
        <f>'6'!H207</f>
        <v>20</v>
      </c>
      <c r="H207" s="11">
        <f>'7'!F207</f>
        <v>0</v>
      </c>
      <c r="I207" s="11">
        <f>'8'!J207</f>
        <v>30</v>
      </c>
      <c r="J207" s="32">
        <f>'9'!P207</f>
        <v>124</v>
      </c>
      <c r="K207" s="11">
        <f t="shared" si="8"/>
        <v>198</v>
      </c>
      <c r="L207" s="42">
        <f t="shared" si="9"/>
        <v>0.53804347826086951</v>
      </c>
    </row>
    <row r="208" spans="1:12" x14ac:dyDescent="0.25">
      <c r="A208" s="9" t="str">
        <f>'10'!A208</f>
        <v>Jim Thorpe Area SD</v>
      </c>
      <c r="B208" s="10" t="str">
        <f>'10'!B208</f>
        <v>Carbon</v>
      </c>
      <c r="C208" s="90">
        <f>'10'!C208</f>
        <v>484</v>
      </c>
      <c r="D208" s="90">
        <f>'10'!D208</f>
        <v>304</v>
      </c>
      <c r="E208" s="90">
        <f>'10'!E208</f>
        <v>788</v>
      </c>
      <c r="F208" s="11">
        <f>'5'!L208</f>
        <v>12</v>
      </c>
      <c r="G208" s="11">
        <f>'6'!H208</f>
        <v>40</v>
      </c>
      <c r="H208" s="11">
        <f>'7'!F208</f>
        <v>0</v>
      </c>
      <c r="I208" s="11">
        <f>'8'!J208</f>
        <v>23</v>
      </c>
      <c r="J208" s="32">
        <f>'9'!P208</f>
        <v>49</v>
      </c>
      <c r="K208" s="11">
        <f t="shared" si="8"/>
        <v>124</v>
      </c>
      <c r="L208" s="42">
        <f t="shared" si="9"/>
        <v>0.40789473684210525</v>
      </c>
    </row>
    <row r="209" spans="1:12" x14ac:dyDescent="0.25">
      <c r="A209" s="9" t="str">
        <f>'10'!A209</f>
        <v>Johnsonburg Area SD</v>
      </c>
      <c r="B209" s="10" t="str">
        <f>'10'!B209</f>
        <v>Elk</v>
      </c>
      <c r="C209" s="90">
        <f>'10'!C209</f>
        <v>89</v>
      </c>
      <c r="D209" s="90">
        <f>'10'!D209</f>
        <v>67</v>
      </c>
      <c r="E209" s="90">
        <f>'10'!E209</f>
        <v>156</v>
      </c>
      <c r="F209" s="11">
        <f>'5'!L209</f>
        <v>18</v>
      </c>
      <c r="G209" s="11">
        <f>'6'!H209</f>
        <v>15</v>
      </c>
      <c r="H209" s="11">
        <f>'7'!F209</f>
        <v>15</v>
      </c>
      <c r="I209" s="11">
        <f>'8'!J209</f>
        <v>6</v>
      </c>
      <c r="J209" s="32">
        <f>'9'!P209</f>
        <v>0</v>
      </c>
      <c r="K209" s="11">
        <f t="shared" si="8"/>
        <v>54</v>
      </c>
      <c r="L209" s="42">
        <f t="shared" si="9"/>
        <v>0.80597014925373134</v>
      </c>
    </row>
    <row r="210" spans="1:12" x14ac:dyDescent="0.25">
      <c r="A210" s="9" t="str">
        <f>'10'!A210</f>
        <v>Juniata County SD</v>
      </c>
      <c r="B210" s="10" t="str">
        <f>'10'!B210</f>
        <v>Juniata</v>
      </c>
      <c r="C210" s="90">
        <f>'10'!C210</f>
        <v>798</v>
      </c>
      <c r="D210" s="90">
        <f>'10'!D210</f>
        <v>540</v>
      </c>
      <c r="E210" s="90">
        <f>'10'!E210</f>
        <v>1338</v>
      </c>
      <c r="F210" s="11">
        <f>'5'!L210</f>
        <v>34</v>
      </c>
      <c r="G210" s="11">
        <f>'6'!H210</f>
        <v>36</v>
      </c>
      <c r="H210" s="11">
        <f>'7'!F210</f>
        <v>0</v>
      </c>
      <c r="I210" s="11">
        <f>'8'!J210</f>
        <v>53</v>
      </c>
      <c r="J210" s="32">
        <f>'9'!P210</f>
        <v>71</v>
      </c>
      <c r="K210" s="11">
        <f t="shared" si="8"/>
        <v>194</v>
      </c>
      <c r="L210" s="42">
        <f t="shared" si="9"/>
        <v>0.35925925925925928</v>
      </c>
    </row>
    <row r="211" spans="1:12" x14ac:dyDescent="0.25">
      <c r="A211" s="9" t="str">
        <f>'10'!A211</f>
        <v>Juniata Valley SD</v>
      </c>
      <c r="B211" s="10" t="str">
        <f>'10'!B211</f>
        <v>Huntingdon</v>
      </c>
      <c r="C211" s="90">
        <f>'10'!C211</f>
        <v>120</v>
      </c>
      <c r="D211" s="90">
        <f>'10'!D211</f>
        <v>121</v>
      </c>
      <c r="E211" s="90">
        <f>'10'!E211</f>
        <v>241</v>
      </c>
      <c r="F211" s="11">
        <f>'5'!L211</f>
        <v>95</v>
      </c>
      <c r="G211" s="11">
        <f>'6'!H211</f>
        <v>18</v>
      </c>
      <c r="H211" s="11">
        <f>'7'!F211</f>
        <v>0</v>
      </c>
      <c r="I211" s="11">
        <f>'8'!J211</f>
        <v>7</v>
      </c>
      <c r="J211" s="32">
        <f>'9'!P211</f>
        <v>19</v>
      </c>
      <c r="K211" s="11">
        <f t="shared" si="8"/>
        <v>139</v>
      </c>
      <c r="L211" s="42">
        <f t="shared" si="9"/>
        <v>1.1487603305785123</v>
      </c>
    </row>
    <row r="212" spans="1:12" x14ac:dyDescent="0.25">
      <c r="A212" s="9" t="str">
        <f>'10'!A212</f>
        <v>Kane Area SD</v>
      </c>
      <c r="B212" s="10" t="str">
        <f>'10'!B212</f>
        <v>McKean</v>
      </c>
      <c r="C212" s="90">
        <f>'10'!C212</f>
        <v>263</v>
      </c>
      <c r="D212" s="90">
        <f>'10'!D212</f>
        <v>138</v>
      </c>
      <c r="E212" s="90">
        <f>'10'!E212</f>
        <v>401</v>
      </c>
      <c r="F212" s="11">
        <f>'5'!L212</f>
        <v>40</v>
      </c>
      <c r="G212" s="11">
        <f>'6'!H212</f>
        <v>0</v>
      </c>
      <c r="H212" s="11">
        <f>'7'!F212</f>
        <v>0</v>
      </c>
      <c r="I212" s="11">
        <f>'8'!J212</f>
        <v>19</v>
      </c>
      <c r="J212" s="32">
        <f>'9'!P212</f>
        <v>36</v>
      </c>
      <c r="K212" s="11">
        <f t="shared" si="8"/>
        <v>95</v>
      </c>
      <c r="L212" s="42">
        <f t="shared" si="9"/>
        <v>0.68840579710144922</v>
      </c>
    </row>
    <row r="213" spans="1:12" x14ac:dyDescent="0.25">
      <c r="A213" s="9" t="str">
        <f>'10'!A213</f>
        <v>Karns City Area SD</v>
      </c>
      <c r="B213" s="10" t="str">
        <f>'10'!B213</f>
        <v>Butler</v>
      </c>
      <c r="C213" s="90">
        <f>'10'!C213</f>
        <v>306</v>
      </c>
      <c r="D213" s="90">
        <f>'10'!D213</f>
        <v>236</v>
      </c>
      <c r="E213" s="90">
        <f>'10'!E213</f>
        <v>542</v>
      </c>
      <c r="F213" s="11">
        <f>'5'!L213</f>
        <v>31</v>
      </c>
      <c r="G213" s="11">
        <f>'6'!H213</f>
        <v>18</v>
      </c>
      <c r="H213" s="11">
        <f>'7'!F213</f>
        <v>0</v>
      </c>
      <c r="I213" s="11">
        <f>'8'!J213</f>
        <v>15</v>
      </c>
      <c r="J213" s="32">
        <f>'9'!P213</f>
        <v>0</v>
      </c>
      <c r="K213" s="11">
        <f t="shared" si="8"/>
        <v>64</v>
      </c>
      <c r="L213" s="42">
        <f t="shared" si="9"/>
        <v>0.2711864406779661</v>
      </c>
    </row>
    <row r="214" spans="1:12" x14ac:dyDescent="0.25">
      <c r="A214" s="9" t="str">
        <f>'10'!A214</f>
        <v>Kennett Consolidated SD</v>
      </c>
      <c r="B214" s="10" t="str">
        <f>'10'!B214</f>
        <v>Chester</v>
      </c>
      <c r="C214" s="90">
        <f>'10'!C214</f>
        <v>832</v>
      </c>
      <c r="D214" s="90">
        <f>'10'!D214</f>
        <v>731</v>
      </c>
      <c r="E214" s="90">
        <f>'10'!E214</f>
        <v>1563</v>
      </c>
      <c r="F214" s="11">
        <f>'5'!L214</f>
        <v>34</v>
      </c>
      <c r="G214" s="11">
        <f>'6'!H214</f>
        <v>32</v>
      </c>
      <c r="H214" s="11">
        <f>'7'!F214</f>
        <v>0</v>
      </c>
      <c r="I214" s="11">
        <f>'8'!J214</f>
        <v>68</v>
      </c>
      <c r="J214" s="32">
        <f>'9'!P214</f>
        <v>192</v>
      </c>
      <c r="K214" s="11">
        <f t="shared" si="8"/>
        <v>326</v>
      </c>
      <c r="L214" s="42">
        <f t="shared" si="9"/>
        <v>0.44596443228454175</v>
      </c>
    </row>
    <row r="215" spans="1:12" x14ac:dyDescent="0.25">
      <c r="A215" s="9" t="str">
        <f>'10'!A215</f>
        <v>Keystone Central SD</v>
      </c>
      <c r="B215" s="10" t="str">
        <f>'10'!B215</f>
        <v>Clinton</v>
      </c>
      <c r="C215" s="90">
        <f>'10'!C215</f>
        <v>1252</v>
      </c>
      <c r="D215" s="90">
        <f>'10'!D215</f>
        <v>761</v>
      </c>
      <c r="E215" s="90">
        <f>'10'!E215</f>
        <v>2013</v>
      </c>
      <c r="F215" s="11">
        <f>'5'!L215</f>
        <v>72</v>
      </c>
      <c r="G215" s="11">
        <f>'6'!H215</f>
        <v>74</v>
      </c>
      <c r="H215" s="11">
        <f>'7'!F215</f>
        <v>89</v>
      </c>
      <c r="I215" s="11">
        <f>'8'!J215</f>
        <v>70</v>
      </c>
      <c r="J215" s="32">
        <f>'9'!P215</f>
        <v>91</v>
      </c>
      <c r="K215" s="11">
        <f t="shared" si="8"/>
        <v>396</v>
      </c>
      <c r="L215" s="42">
        <f t="shared" si="9"/>
        <v>0.52036793692509853</v>
      </c>
    </row>
    <row r="216" spans="1:12" x14ac:dyDescent="0.25">
      <c r="A216" s="9" t="str">
        <f>'10'!A216</f>
        <v>Keystone Oaks SD</v>
      </c>
      <c r="B216" s="10" t="str">
        <f>'10'!B216</f>
        <v>Allegheny</v>
      </c>
      <c r="C216" s="90">
        <f>'10'!C216</f>
        <v>721</v>
      </c>
      <c r="D216" s="90">
        <f>'10'!D216</f>
        <v>329</v>
      </c>
      <c r="E216" s="90">
        <f>'10'!E216</f>
        <v>1050</v>
      </c>
      <c r="F216" s="11">
        <f>'5'!L216</f>
        <v>17</v>
      </c>
      <c r="G216" s="11">
        <f>'6'!H216</f>
        <v>16</v>
      </c>
      <c r="H216" s="11">
        <f>'7'!F216</f>
        <v>0</v>
      </c>
      <c r="I216" s="11">
        <f>'8'!J216</f>
        <v>33</v>
      </c>
      <c r="J216" s="32">
        <f>'9'!P216</f>
        <v>57</v>
      </c>
      <c r="K216" s="11">
        <f t="shared" si="8"/>
        <v>123</v>
      </c>
      <c r="L216" s="42">
        <f t="shared" si="9"/>
        <v>0.37386018237082069</v>
      </c>
    </row>
    <row r="217" spans="1:12" x14ac:dyDescent="0.25">
      <c r="A217" s="9" t="str">
        <f>'10'!A217</f>
        <v>Keystone SD</v>
      </c>
      <c r="B217" s="10" t="str">
        <f>'10'!B217</f>
        <v>Clarion</v>
      </c>
      <c r="C217" s="90">
        <f>'10'!C217</f>
        <v>259</v>
      </c>
      <c r="D217" s="90">
        <f>'10'!D217</f>
        <v>240</v>
      </c>
      <c r="E217" s="90">
        <f>'10'!E217</f>
        <v>499</v>
      </c>
      <c r="F217" s="11">
        <f>'5'!L217</f>
        <v>18</v>
      </c>
      <c r="G217" s="11">
        <f>'6'!H217</f>
        <v>36</v>
      </c>
      <c r="H217" s="11">
        <f>'7'!F217</f>
        <v>0</v>
      </c>
      <c r="I217" s="11">
        <f>'8'!J217</f>
        <v>27</v>
      </c>
      <c r="J217" s="32">
        <f>'9'!P217</f>
        <v>61</v>
      </c>
      <c r="K217" s="11">
        <f t="shared" si="8"/>
        <v>142</v>
      </c>
      <c r="L217" s="42">
        <f t="shared" si="9"/>
        <v>0.59166666666666667</v>
      </c>
    </row>
    <row r="218" spans="1:12" x14ac:dyDescent="0.25">
      <c r="A218" s="9" t="str">
        <f>'10'!A218</f>
        <v>Kiski Area SD</v>
      </c>
      <c r="B218" s="10" t="str">
        <f>'10'!B218</f>
        <v>Westmoreland</v>
      </c>
      <c r="C218" s="90">
        <f>'10'!C218</f>
        <v>987</v>
      </c>
      <c r="D218" s="90">
        <f>'10'!D218</f>
        <v>716</v>
      </c>
      <c r="E218" s="90">
        <f>'10'!E218</f>
        <v>1703</v>
      </c>
      <c r="F218" s="11">
        <f>'5'!L218</f>
        <v>21</v>
      </c>
      <c r="G218" s="11">
        <f>'6'!H218</f>
        <v>17</v>
      </c>
      <c r="H218" s="11">
        <f>'7'!F218</f>
        <v>0</v>
      </c>
      <c r="I218" s="11">
        <f>'8'!J218</f>
        <v>51</v>
      </c>
      <c r="J218" s="32">
        <f>'9'!P218</f>
        <v>91</v>
      </c>
      <c r="K218" s="11">
        <f t="shared" si="8"/>
        <v>180</v>
      </c>
      <c r="L218" s="42">
        <f t="shared" si="9"/>
        <v>0.25139664804469275</v>
      </c>
    </row>
    <row r="219" spans="1:12" x14ac:dyDescent="0.25">
      <c r="A219" s="9" t="str">
        <f>'10'!A219</f>
        <v>Kutztown Area SD</v>
      </c>
      <c r="B219" s="10" t="str">
        <f>'10'!B219</f>
        <v>Berks</v>
      </c>
      <c r="C219" s="90">
        <f>'10'!C219</f>
        <v>307</v>
      </c>
      <c r="D219" s="90">
        <f>'10'!D219</f>
        <v>239</v>
      </c>
      <c r="E219" s="90">
        <f>'10'!E219</f>
        <v>546</v>
      </c>
      <c r="F219" s="11">
        <f>'5'!L219</f>
        <v>17</v>
      </c>
      <c r="G219" s="11">
        <f>'6'!H219</f>
        <v>0</v>
      </c>
      <c r="H219" s="11">
        <f>'7'!F219</f>
        <v>0</v>
      </c>
      <c r="I219" s="11">
        <f>'8'!J219</f>
        <v>21</v>
      </c>
      <c r="J219" s="32">
        <f>'9'!P219</f>
        <v>0</v>
      </c>
      <c r="K219" s="11">
        <f t="shared" si="8"/>
        <v>38</v>
      </c>
      <c r="L219" s="42">
        <f t="shared" si="9"/>
        <v>0.15899581589958159</v>
      </c>
    </row>
    <row r="220" spans="1:12" x14ac:dyDescent="0.25">
      <c r="A220" s="9" t="str">
        <f>'10'!A220</f>
        <v>Lackawanna Trail SD</v>
      </c>
      <c r="B220" s="10" t="str">
        <f>'10'!B220</f>
        <v>Wyoming</v>
      </c>
      <c r="C220" s="90">
        <f>'10'!C220</f>
        <v>291</v>
      </c>
      <c r="D220" s="90">
        <f>'10'!D220</f>
        <v>168</v>
      </c>
      <c r="E220" s="90">
        <f>'10'!E220</f>
        <v>459</v>
      </c>
      <c r="F220" s="11">
        <f>'5'!L220</f>
        <v>12</v>
      </c>
      <c r="G220" s="11">
        <f>'6'!H220</f>
        <v>0</v>
      </c>
      <c r="H220" s="11">
        <f>'7'!F220</f>
        <v>0</v>
      </c>
      <c r="I220" s="11">
        <f>'8'!J220</f>
        <v>7</v>
      </c>
      <c r="J220" s="32">
        <f>'9'!P220</f>
        <v>41</v>
      </c>
      <c r="K220" s="11">
        <f t="shared" si="8"/>
        <v>60</v>
      </c>
      <c r="L220" s="42">
        <f t="shared" si="9"/>
        <v>0.35714285714285715</v>
      </c>
    </row>
    <row r="221" spans="1:12" x14ac:dyDescent="0.25">
      <c r="A221" s="9" t="str">
        <f>'10'!A221</f>
        <v>Lakeland SD</v>
      </c>
      <c r="B221" s="10" t="str">
        <f>'10'!B221</f>
        <v>Lackawanna</v>
      </c>
      <c r="C221" s="90">
        <f>'10'!C221</f>
        <v>325</v>
      </c>
      <c r="D221" s="90">
        <f>'10'!D221</f>
        <v>250</v>
      </c>
      <c r="E221" s="90">
        <f>'10'!E221</f>
        <v>575</v>
      </c>
      <c r="F221" s="11">
        <f>'5'!L221</f>
        <v>12</v>
      </c>
      <c r="G221" s="11">
        <f>'6'!H221</f>
        <v>0</v>
      </c>
      <c r="H221" s="11">
        <f>'7'!F221</f>
        <v>0</v>
      </c>
      <c r="I221" s="11">
        <f>'8'!J221</f>
        <v>15</v>
      </c>
      <c r="J221" s="32">
        <f>'9'!P221</f>
        <v>74</v>
      </c>
      <c r="K221" s="11">
        <f t="shared" si="8"/>
        <v>101</v>
      </c>
      <c r="L221" s="42">
        <f t="shared" si="9"/>
        <v>0.40400000000000003</v>
      </c>
    </row>
    <row r="222" spans="1:12" x14ac:dyDescent="0.25">
      <c r="A222" s="9" t="str">
        <f>'10'!A222</f>
        <v>Lake-Lehman SD</v>
      </c>
      <c r="B222" s="10" t="str">
        <f>'10'!B222</f>
        <v>Luzerne</v>
      </c>
      <c r="C222" s="90">
        <f>'10'!C222</f>
        <v>325</v>
      </c>
      <c r="D222" s="90">
        <f>'10'!D222</f>
        <v>271</v>
      </c>
      <c r="E222" s="90">
        <f>'10'!E222</f>
        <v>596</v>
      </c>
      <c r="F222" s="11">
        <f>'5'!L222</f>
        <v>31</v>
      </c>
      <c r="G222" s="11">
        <f>'6'!H222</f>
        <v>0</v>
      </c>
      <c r="H222" s="11">
        <f>'7'!F222</f>
        <v>0</v>
      </c>
      <c r="I222" s="11">
        <f>'8'!J222</f>
        <v>11</v>
      </c>
      <c r="J222" s="32">
        <f>'9'!P222</f>
        <v>81</v>
      </c>
      <c r="K222" s="11">
        <f t="shared" si="8"/>
        <v>123</v>
      </c>
      <c r="L222" s="42">
        <f t="shared" si="9"/>
        <v>0.45387453874538747</v>
      </c>
    </row>
    <row r="223" spans="1:12" x14ac:dyDescent="0.25">
      <c r="A223" s="9" t="str">
        <f>'10'!A223</f>
        <v>Lakeview SD</v>
      </c>
      <c r="B223" s="10" t="str">
        <f>'10'!B223</f>
        <v>Mercer</v>
      </c>
      <c r="C223" s="90">
        <f>'10'!C223</f>
        <v>243</v>
      </c>
      <c r="D223" s="90">
        <f>'10'!D223</f>
        <v>178</v>
      </c>
      <c r="E223" s="90">
        <f>'10'!E223</f>
        <v>421</v>
      </c>
      <c r="F223" s="11">
        <f>'5'!L223</f>
        <v>18</v>
      </c>
      <c r="G223" s="11">
        <f>'6'!H223</f>
        <v>0</v>
      </c>
      <c r="H223" s="11">
        <f>'7'!F223</f>
        <v>0</v>
      </c>
      <c r="I223" s="11">
        <f>'8'!J223</f>
        <v>11</v>
      </c>
      <c r="J223" s="32">
        <f>'9'!P223</f>
        <v>0</v>
      </c>
      <c r="K223" s="11">
        <f t="shared" si="8"/>
        <v>29</v>
      </c>
      <c r="L223" s="42">
        <f t="shared" si="9"/>
        <v>0.16292134831460675</v>
      </c>
    </row>
    <row r="224" spans="1:12" x14ac:dyDescent="0.25">
      <c r="A224" s="9" t="str">
        <f>'10'!A224</f>
        <v>Lampeter-Strasburg SD</v>
      </c>
      <c r="B224" s="10" t="str">
        <f>'10'!B224</f>
        <v>Lancaster</v>
      </c>
      <c r="C224" s="90">
        <f>'10'!C224</f>
        <v>909</v>
      </c>
      <c r="D224" s="90">
        <f>'10'!D224</f>
        <v>500</v>
      </c>
      <c r="E224" s="90">
        <f>'10'!E224</f>
        <v>1409</v>
      </c>
      <c r="F224" s="11">
        <f>'5'!L224</f>
        <v>0</v>
      </c>
      <c r="G224" s="11">
        <f>'6'!H224</f>
        <v>0</v>
      </c>
      <c r="H224" s="11">
        <f>'7'!F224</f>
        <v>0</v>
      </c>
      <c r="I224" s="11">
        <f>'8'!J224</f>
        <v>39</v>
      </c>
      <c r="J224" s="32">
        <f>'9'!P224</f>
        <v>36</v>
      </c>
      <c r="K224" s="11">
        <f t="shared" si="8"/>
        <v>75</v>
      </c>
      <c r="L224" s="42">
        <f t="shared" si="9"/>
        <v>0.15</v>
      </c>
    </row>
    <row r="225" spans="1:12" x14ac:dyDescent="0.25">
      <c r="A225" s="9" t="str">
        <f>'10'!A225</f>
        <v>Lancaster SD</v>
      </c>
      <c r="B225" s="10" t="str">
        <f>'10'!B225</f>
        <v>Lancaster</v>
      </c>
      <c r="C225" s="90">
        <f>'10'!C225</f>
        <v>3250</v>
      </c>
      <c r="D225" s="90">
        <f>'10'!D225</f>
        <v>2183</v>
      </c>
      <c r="E225" s="90">
        <f>'10'!E225</f>
        <v>5433</v>
      </c>
      <c r="F225" s="11">
        <f>'5'!L225</f>
        <v>302</v>
      </c>
      <c r="G225" s="11">
        <f>'6'!H225</f>
        <v>384</v>
      </c>
      <c r="H225" s="11">
        <f>'7'!F225</f>
        <v>381</v>
      </c>
      <c r="I225" s="11">
        <f>'8'!J225</f>
        <v>266</v>
      </c>
      <c r="J225" s="32">
        <f>'9'!P225</f>
        <v>622</v>
      </c>
      <c r="K225" s="11">
        <f t="shared" si="8"/>
        <v>1955</v>
      </c>
      <c r="L225" s="42">
        <f t="shared" si="9"/>
        <v>0.89555657352267526</v>
      </c>
    </row>
    <row r="226" spans="1:12" x14ac:dyDescent="0.25">
      <c r="A226" s="9" t="str">
        <f>'10'!A226</f>
        <v>Laurel Highlands SD</v>
      </c>
      <c r="B226" s="10" t="str">
        <f>'10'!B226</f>
        <v>Fayette</v>
      </c>
      <c r="C226" s="90">
        <f>'10'!C226</f>
        <v>582</v>
      </c>
      <c r="D226" s="90">
        <f>'10'!D226</f>
        <v>387</v>
      </c>
      <c r="E226" s="90">
        <f>'10'!E226</f>
        <v>969</v>
      </c>
      <c r="F226" s="11">
        <f>'5'!L226</f>
        <v>143</v>
      </c>
      <c r="G226" s="11">
        <f>'6'!H226</f>
        <v>12</v>
      </c>
      <c r="H226" s="11">
        <f>'7'!F226</f>
        <v>0</v>
      </c>
      <c r="I226" s="11">
        <f>'8'!J226</f>
        <v>44</v>
      </c>
      <c r="J226" s="32">
        <f>'9'!P226</f>
        <v>103</v>
      </c>
      <c r="K226" s="11">
        <f t="shared" si="8"/>
        <v>302</v>
      </c>
      <c r="L226" s="42">
        <f t="shared" si="9"/>
        <v>0.78036175710594313</v>
      </c>
    </row>
    <row r="227" spans="1:12" x14ac:dyDescent="0.25">
      <c r="A227" s="9" t="str">
        <f>'10'!A227</f>
        <v>Laurel SD</v>
      </c>
      <c r="B227" s="10" t="str">
        <f>'10'!B227</f>
        <v>Lawrence</v>
      </c>
      <c r="C227" s="90">
        <f>'10'!C227</f>
        <v>226</v>
      </c>
      <c r="D227" s="90">
        <f>'10'!D227</f>
        <v>169</v>
      </c>
      <c r="E227" s="90">
        <f>'10'!E227</f>
        <v>395</v>
      </c>
      <c r="F227" s="11">
        <f>'5'!L227</f>
        <v>18</v>
      </c>
      <c r="G227" s="11">
        <f>'6'!H227</f>
        <v>0</v>
      </c>
      <c r="H227" s="11">
        <f>'7'!F227</f>
        <v>0</v>
      </c>
      <c r="I227" s="11">
        <f>'8'!J227</f>
        <v>9</v>
      </c>
      <c r="J227" s="32">
        <f>'9'!P227</f>
        <v>0</v>
      </c>
      <c r="K227" s="11">
        <f t="shared" si="8"/>
        <v>27</v>
      </c>
      <c r="L227" s="42">
        <f t="shared" si="9"/>
        <v>0.15976331360946747</v>
      </c>
    </row>
    <row r="228" spans="1:12" x14ac:dyDescent="0.25">
      <c r="A228" s="9" t="str">
        <f>'10'!A228</f>
        <v>Lebanon SD</v>
      </c>
      <c r="B228" s="10" t="str">
        <f>'10'!B228</f>
        <v>Lebanon</v>
      </c>
      <c r="C228" s="90">
        <f>'10'!C228</f>
        <v>1170</v>
      </c>
      <c r="D228" s="90">
        <f>'10'!D228</f>
        <v>713</v>
      </c>
      <c r="E228" s="90">
        <f>'10'!E228</f>
        <v>1883</v>
      </c>
      <c r="F228" s="11">
        <f>'5'!L228</f>
        <v>267</v>
      </c>
      <c r="G228" s="11">
        <f>'6'!H228</f>
        <v>199</v>
      </c>
      <c r="H228" s="11">
        <f>'7'!F228</f>
        <v>318</v>
      </c>
      <c r="I228" s="11">
        <f>'8'!J228</f>
        <v>129</v>
      </c>
      <c r="J228" s="32">
        <f>'9'!P228</f>
        <v>123</v>
      </c>
      <c r="K228" s="11">
        <f t="shared" si="8"/>
        <v>1036</v>
      </c>
      <c r="L228" s="42">
        <f t="shared" si="9"/>
        <v>1.453015427769986</v>
      </c>
    </row>
    <row r="229" spans="1:12" x14ac:dyDescent="0.25">
      <c r="A229" s="9" t="str">
        <f>'10'!A229</f>
        <v>Leechburg Area SD</v>
      </c>
      <c r="B229" s="10" t="str">
        <f>'10'!B229</f>
        <v>Armstrong</v>
      </c>
      <c r="C229" s="90">
        <f>'10'!C229</f>
        <v>151</v>
      </c>
      <c r="D229" s="90">
        <f>'10'!D229</f>
        <v>125</v>
      </c>
      <c r="E229" s="90">
        <f>'10'!E229</f>
        <v>276</v>
      </c>
      <c r="F229" s="11">
        <f>'5'!L229</f>
        <v>0</v>
      </c>
      <c r="G229" s="11">
        <f>'6'!H229</f>
        <v>20</v>
      </c>
      <c r="H229" s="11">
        <f>'7'!F229</f>
        <v>0</v>
      </c>
      <c r="I229" s="11">
        <f>'8'!J229</f>
        <v>15</v>
      </c>
      <c r="J229" s="32">
        <f>'9'!P229</f>
        <v>39</v>
      </c>
      <c r="K229" s="11">
        <f t="shared" si="8"/>
        <v>74</v>
      </c>
      <c r="L229" s="42">
        <f t="shared" si="9"/>
        <v>0.59199999999999997</v>
      </c>
    </row>
    <row r="230" spans="1:12" x14ac:dyDescent="0.25">
      <c r="A230" s="9" t="str">
        <f>'10'!A230</f>
        <v>Lehighton Area SD</v>
      </c>
      <c r="B230" s="10" t="str">
        <f>'10'!B230</f>
        <v>Carbon</v>
      </c>
      <c r="C230" s="90">
        <f>'10'!C230</f>
        <v>313</v>
      </c>
      <c r="D230" s="90">
        <f>'10'!D230</f>
        <v>327</v>
      </c>
      <c r="E230" s="90">
        <f>'10'!E230</f>
        <v>640</v>
      </c>
      <c r="F230" s="11">
        <f>'5'!L230</f>
        <v>80</v>
      </c>
      <c r="G230" s="11">
        <f>'6'!H230</f>
        <v>17</v>
      </c>
      <c r="H230" s="11">
        <f>'7'!F230</f>
        <v>0</v>
      </c>
      <c r="I230" s="11">
        <f>'8'!J230</f>
        <v>31</v>
      </c>
      <c r="J230" s="32">
        <f>'9'!P230</f>
        <v>36</v>
      </c>
      <c r="K230" s="11">
        <f t="shared" si="8"/>
        <v>164</v>
      </c>
      <c r="L230" s="42">
        <f t="shared" si="9"/>
        <v>0.50152905198776754</v>
      </c>
    </row>
    <row r="231" spans="1:12" x14ac:dyDescent="0.25">
      <c r="A231" s="9" t="str">
        <f>'10'!A231</f>
        <v>Lewisburg Area SD</v>
      </c>
      <c r="B231" s="10" t="str">
        <f>'10'!B231</f>
        <v>Union</v>
      </c>
      <c r="C231" s="90">
        <f>'10'!C231</f>
        <v>430</v>
      </c>
      <c r="D231" s="90">
        <f>'10'!D231</f>
        <v>396</v>
      </c>
      <c r="E231" s="90">
        <f>'10'!E231</f>
        <v>826</v>
      </c>
      <c r="F231" s="11">
        <f>'5'!L231</f>
        <v>56</v>
      </c>
      <c r="G231" s="11">
        <f>'6'!H231</f>
        <v>20</v>
      </c>
      <c r="H231" s="11">
        <f>'7'!F231</f>
        <v>20</v>
      </c>
      <c r="I231" s="11">
        <f>'8'!J231</f>
        <v>16</v>
      </c>
      <c r="J231" s="32">
        <f>'9'!P231</f>
        <v>74</v>
      </c>
      <c r="K231" s="11">
        <f t="shared" si="8"/>
        <v>186</v>
      </c>
      <c r="L231" s="42">
        <f t="shared" si="9"/>
        <v>0.46969696969696972</v>
      </c>
    </row>
    <row r="232" spans="1:12" x14ac:dyDescent="0.25">
      <c r="A232" s="9" t="str">
        <f>'10'!A232</f>
        <v>Ligonier Valley SD</v>
      </c>
      <c r="B232" s="10" t="str">
        <f>'10'!B232</f>
        <v>Westmoreland</v>
      </c>
      <c r="C232" s="90">
        <f>'10'!C232</f>
        <v>407</v>
      </c>
      <c r="D232" s="90">
        <f>'10'!D232</f>
        <v>256</v>
      </c>
      <c r="E232" s="90">
        <f>'10'!E232</f>
        <v>663</v>
      </c>
      <c r="F232" s="11">
        <f>'5'!L232</f>
        <v>0</v>
      </c>
      <c r="G232" s="11">
        <f>'6'!H232</f>
        <v>44</v>
      </c>
      <c r="H232" s="11">
        <f>'7'!F232</f>
        <v>111</v>
      </c>
      <c r="I232" s="11">
        <f>'8'!J232</f>
        <v>22</v>
      </c>
      <c r="J232" s="32">
        <f>'9'!P232</f>
        <v>20</v>
      </c>
      <c r="K232" s="11">
        <f t="shared" si="8"/>
        <v>197</v>
      </c>
      <c r="L232" s="42">
        <f t="shared" si="9"/>
        <v>0.76953125</v>
      </c>
    </row>
    <row r="233" spans="1:12" x14ac:dyDescent="0.25">
      <c r="A233" s="9" t="str">
        <f>'10'!A233</f>
        <v>Line Mountain SD</v>
      </c>
      <c r="B233" s="10" t="str">
        <f>'10'!B233</f>
        <v>Northumberland</v>
      </c>
      <c r="C233" s="90">
        <f>'10'!C233</f>
        <v>240</v>
      </c>
      <c r="D233" s="90">
        <f>'10'!D233</f>
        <v>167</v>
      </c>
      <c r="E233" s="90">
        <f>'10'!E233</f>
        <v>407</v>
      </c>
      <c r="F233" s="11">
        <f>'5'!L233</f>
        <v>17</v>
      </c>
      <c r="G233" s="11">
        <f>'6'!H233</f>
        <v>18</v>
      </c>
      <c r="H233" s="11">
        <f>'7'!F233</f>
        <v>0</v>
      </c>
      <c r="I233" s="11">
        <f>'8'!J233</f>
        <v>15</v>
      </c>
      <c r="J233" s="32">
        <f>'9'!P233</f>
        <v>21</v>
      </c>
      <c r="K233" s="11">
        <f t="shared" si="8"/>
        <v>71</v>
      </c>
      <c r="L233" s="42">
        <f t="shared" si="9"/>
        <v>0.42514970059880242</v>
      </c>
    </row>
    <row r="234" spans="1:12" x14ac:dyDescent="0.25">
      <c r="A234" s="9" t="str">
        <f>'10'!A234</f>
        <v>Littlestown Area SD</v>
      </c>
      <c r="B234" s="10" t="str">
        <f>'10'!B234</f>
        <v>Adams</v>
      </c>
      <c r="C234" s="90">
        <f>'10'!C234</f>
        <v>425</v>
      </c>
      <c r="D234" s="90">
        <f>'10'!D234</f>
        <v>399</v>
      </c>
      <c r="E234" s="90">
        <f>'10'!E234</f>
        <v>824</v>
      </c>
      <c r="F234" s="11">
        <f>'5'!L234</f>
        <v>18</v>
      </c>
      <c r="G234" s="11">
        <f>'6'!H234</f>
        <v>0</v>
      </c>
      <c r="H234" s="11">
        <f>'7'!F234</f>
        <v>0</v>
      </c>
      <c r="I234" s="11">
        <f>'8'!J234</f>
        <v>21</v>
      </c>
      <c r="J234" s="32">
        <f>'9'!P234</f>
        <v>23</v>
      </c>
      <c r="K234" s="11">
        <f t="shared" si="8"/>
        <v>62</v>
      </c>
      <c r="L234" s="42">
        <f t="shared" si="9"/>
        <v>0.15538847117794485</v>
      </c>
    </row>
    <row r="235" spans="1:12" x14ac:dyDescent="0.25">
      <c r="A235" s="9" t="str">
        <f>'10'!A235</f>
        <v>Lower Dauphin SD</v>
      </c>
      <c r="B235" s="10" t="str">
        <f>'10'!B235</f>
        <v>Dauphin</v>
      </c>
      <c r="C235" s="90">
        <f>'10'!C235</f>
        <v>675</v>
      </c>
      <c r="D235" s="90">
        <f>'10'!D235</f>
        <v>755</v>
      </c>
      <c r="E235" s="90">
        <f>'10'!E235</f>
        <v>1430</v>
      </c>
      <c r="F235" s="11">
        <f>'5'!L235</f>
        <v>0</v>
      </c>
      <c r="G235" s="11">
        <f>'6'!H235</f>
        <v>0</v>
      </c>
      <c r="H235" s="11">
        <f>'7'!F235</f>
        <v>0</v>
      </c>
      <c r="I235" s="11">
        <f>'8'!J235</f>
        <v>38</v>
      </c>
      <c r="J235" s="32">
        <f>'9'!P235</f>
        <v>56</v>
      </c>
      <c r="K235" s="11">
        <f t="shared" si="8"/>
        <v>94</v>
      </c>
      <c r="L235" s="42">
        <f t="shared" si="9"/>
        <v>0.12450331125827814</v>
      </c>
    </row>
    <row r="236" spans="1:12" x14ac:dyDescent="0.25">
      <c r="A236" s="9" t="str">
        <f>'10'!A236</f>
        <v>Lower Merion SD</v>
      </c>
      <c r="B236" s="10" t="str">
        <f>'10'!B236</f>
        <v>Montgomery</v>
      </c>
      <c r="C236" s="90">
        <f>'10'!C236</f>
        <v>1806</v>
      </c>
      <c r="D236" s="90">
        <f>'10'!D236</f>
        <v>1463</v>
      </c>
      <c r="E236" s="90">
        <f>'10'!E236</f>
        <v>3269</v>
      </c>
      <c r="F236" s="11">
        <f>'5'!L236</f>
        <v>0</v>
      </c>
      <c r="G236" s="11">
        <f>'6'!H236</f>
        <v>0</v>
      </c>
      <c r="H236" s="11">
        <f>'7'!F236</f>
        <v>0</v>
      </c>
      <c r="I236" s="11">
        <f>'8'!J236</f>
        <v>104</v>
      </c>
      <c r="J236" s="32">
        <f>'9'!P236</f>
        <v>311</v>
      </c>
      <c r="K236" s="11">
        <f t="shared" si="8"/>
        <v>415</v>
      </c>
      <c r="L236" s="42">
        <f t="shared" si="9"/>
        <v>0.28366370471633628</v>
      </c>
    </row>
    <row r="237" spans="1:12" x14ac:dyDescent="0.25">
      <c r="A237" s="9" t="str">
        <f>'10'!A237</f>
        <v>Lower Moreland Township SD</v>
      </c>
      <c r="B237" s="10" t="str">
        <f>'10'!B237</f>
        <v>Montgomery</v>
      </c>
      <c r="C237" s="90">
        <f>'10'!C237</f>
        <v>345</v>
      </c>
      <c r="D237" s="90">
        <f>'10'!D237</f>
        <v>309</v>
      </c>
      <c r="E237" s="90">
        <f>'10'!E237</f>
        <v>654</v>
      </c>
      <c r="F237" s="11">
        <f>'5'!L237</f>
        <v>0</v>
      </c>
      <c r="G237" s="11">
        <f>'6'!H237</f>
        <v>0</v>
      </c>
      <c r="H237" s="11">
        <f>'7'!F237</f>
        <v>0</v>
      </c>
      <c r="I237" s="11">
        <f>'8'!J237</f>
        <v>16</v>
      </c>
      <c r="J237" s="32">
        <f>'9'!P237</f>
        <v>0</v>
      </c>
      <c r="K237" s="11">
        <f t="shared" si="8"/>
        <v>16</v>
      </c>
      <c r="L237" s="42">
        <f t="shared" si="9"/>
        <v>5.1779935275080909E-2</v>
      </c>
    </row>
    <row r="238" spans="1:12" x14ac:dyDescent="0.25">
      <c r="A238" s="9" t="str">
        <f>'10'!A238</f>
        <v>Loyalsock Township SD</v>
      </c>
      <c r="B238" s="10" t="str">
        <f>'10'!B238</f>
        <v>Lycoming</v>
      </c>
      <c r="C238" s="90">
        <f>'10'!C238</f>
        <v>435</v>
      </c>
      <c r="D238" s="90">
        <f>'10'!D238</f>
        <v>320</v>
      </c>
      <c r="E238" s="90">
        <f>'10'!E238</f>
        <v>755</v>
      </c>
      <c r="F238" s="11">
        <f>'5'!L238</f>
        <v>0</v>
      </c>
      <c r="G238" s="11">
        <f>'6'!H238</f>
        <v>0</v>
      </c>
      <c r="H238" s="11">
        <f>'7'!F238</f>
        <v>0</v>
      </c>
      <c r="I238" s="11">
        <f>'8'!J238</f>
        <v>15</v>
      </c>
      <c r="J238" s="32">
        <f>'9'!P238</f>
        <v>102</v>
      </c>
      <c r="K238" s="11">
        <f t="shared" si="8"/>
        <v>117</v>
      </c>
      <c r="L238" s="42">
        <f t="shared" si="9"/>
        <v>0.36562499999999998</v>
      </c>
    </row>
    <row r="239" spans="1:12" x14ac:dyDescent="0.25">
      <c r="A239" s="9" t="str">
        <f>'10'!A239</f>
        <v>Mahanoy Area SD</v>
      </c>
      <c r="B239" s="10" t="str">
        <f>'10'!B239</f>
        <v>Schuylkill</v>
      </c>
      <c r="C239" s="90">
        <f>'10'!C239</f>
        <v>357</v>
      </c>
      <c r="D239" s="90">
        <f>'10'!D239</f>
        <v>192</v>
      </c>
      <c r="E239" s="90">
        <f>'10'!E239</f>
        <v>549</v>
      </c>
      <c r="F239" s="11">
        <f>'5'!L239</f>
        <v>41</v>
      </c>
      <c r="G239" s="11">
        <f>'6'!H239</f>
        <v>33</v>
      </c>
      <c r="H239" s="11">
        <f>'7'!F239</f>
        <v>0</v>
      </c>
      <c r="I239" s="11">
        <f>'8'!J239</f>
        <v>25</v>
      </c>
      <c r="J239" s="32">
        <f>'9'!P239</f>
        <v>20</v>
      </c>
      <c r="K239" s="11">
        <f t="shared" si="8"/>
        <v>119</v>
      </c>
      <c r="L239" s="42">
        <f t="shared" si="9"/>
        <v>0.61979166666666663</v>
      </c>
    </row>
    <row r="240" spans="1:12" x14ac:dyDescent="0.25">
      <c r="A240" s="9" t="str">
        <f>'10'!A240</f>
        <v>Manheim Central SD</v>
      </c>
      <c r="B240" s="10" t="str">
        <f>'10'!B240</f>
        <v>Lancaster</v>
      </c>
      <c r="C240" s="90">
        <f>'10'!C240</f>
        <v>885</v>
      </c>
      <c r="D240" s="90">
        <f>'10'!D240</f>
        <v>700</v>
      </c>
      <c r="E240" s="90">
        <f>'10'!E240</f>
        <v>1585</v>
      </c>
      <c r="F240" s="11">
        <f>'5'!L240</f>
        <v>18</v>
      </c>
      <c r="G240" s="11">
        <f>'6'!H240</f>
        <v>0</v>
      </c>
      <c r="H240" s="11">
        <f>'7'!F240</f>
        <v>23</v>
      </c>
      <c r="I240" s="11">
        <f>'8'!J240</f>
        <v>53</v>
      </c>
      <c r="J240" s="32">
        <f>'9'!P240</f>
        <v>36</v>
      </c>
      <c r="K240" s="11">
        <f t="shared" si="8"/>
        <v>130</v>
      </c>
      <c r="L240" s="42">
        <f t="shared" si="9"/>
        <v>0.18571428571428572</v>
      </c>
    </row>
    <row r="241" spans="1:12" x14ac:dyDescent="0.25">
      <c r="A241" s="9" t="str">
        <f>'10'!A241</f>
        <v>Manheim Township SD</v>
      </c>
      <c r="B241" s="10" t="str">
        <f>'10'!B241</f>
        <v>Lancaster</v>
      </c>
      <c r="C241" s="90">
        <f>'10'!C241</f>
        <v>1288</v>
      </c>
      <c r="D241" s="90">
        <f>'10'!D241</f>
        <v>1005</v>
      </c>
      <c r="E241" s="90">
        <f>'10'!E241</f>
        <v>2293</v>
      </c>
      <c r="F241" s="11">
        <f>'5'!L241</f>
        <v>0</v>
      </c>
      <c r="G241" s="11">
        <f>'6'!H241</f>
        <v>36</v>
      </c>
      <c r="H241" s="11">
        <f>'7'!F241</f>
        <v>0</v>
      </c>
      <c r="I241" s="11">
        <f>'8'!J241</f>
        <v>86</v>
      </c>
      <c r="J241" s="32">
        <f>'9'!P241</f>
        <v>107</v>
      </c>
      <c r="K241" s="11">
        <f t="shared" si="8"/>
        <v>229</v>
      </c>
      <c r="L241" s="42">
        <f t="shared" si="9"/>
        <v>0.22786069651741295</v>
      </c>
    </row>
    <row r="242" spans="1:12" x14ac:dyDescent="0.25">
      <c r="A242" s="9" t="str">
        <f>'10'!A242</f>
        <v>Marion Center Area SD</v>
      </c>
      <c r="B242" s="10" t="str">
        <f>'10'!B242</f>
        <v>Indiana</v>
      </c>
      <c r="C242" s="90">
        <f>'10'!C242</f>
        <v>370</v>
      </c>
      <c r="D242" s="90">
        <f>'10'!D242</f>
        <v>249</v>
      </c>
      <c r="E242" s="90">
        <f>'10'!E242</f>
        <v>619</v>
      </c>
      <c r="F242" s="11">
        <f>'5'!L242</f>
        <v>0</v>
      </c>
      <c r="G242" s="11">
        <f>'6'!H242</f>
        <v>40</v>
      </c>
      <c r="H242" s="11">
        <f>'7'!F242</f>
        <v>59</v>
      </c>
      <c r="I242" s="11">
        <f>'8'!J242</f>
        <v>18</v>
      </c>
      <c r="J242" s="32">
        <f>'9'!P242</f>
        <v>25</v>
      </c>
      <c r="K242" s="11">
        <f t="shared" si="8"/>
        <v>142</v>
      </c>
      <c r="L242" s="42">
        <f t="shared" si="9"/>
        <v>0.57028112449799195</v>
      </c>
    </row>
    <row r="243" spans="1:12" x14ac:dyDescent="0.25">
      <c r="A243" s="9" t="str">
        <f>'10'!A243</f>
        <v>Marple Newtown SD</v>
      </c>
      <c r="B243" s="10" t="str">
        <f>'10'!B243</f>
        <v>Delaware</v>
      </c>
      <c r="C243" s="90">
        <f>'10'!C243</f>
        <v>944</v>
      </c>
      <c r="D243" s="90">
        <f>'10'!D243</f>
        <v>713</v>
      </c>
      <c r="E243" s="90">
        <f>'10'!E243</f>
        <v>1657</v>
      </c>
      <c r="F243" s="11">
        <f>'5'!L243</f>
        <v>0</v>
      </c>
      <c r="G243" s="11">
        <f>'6'!H243</f>
        <v>0</v>
      </c>
      <c r="H243" s="11">
        <f>'7'!F243</f>
        <v>0</v>
      </c>
      <c r="I243" s="11">
        <f>'8'!J243</f>
        <v>52</v>
      </c>
      <c r="J243" s="32">
        <f>'9'!P243</f>
        <v>130</v>
      </c>
      <c r="K243" s="11">
        <f t="shared" si="8"/>
        <v>182</v>
      </c>
      <c r="L243" s="42">
        <f t="shared" si="9"/>
        <v>0.2552594670406732</v>
      </c>
    </row>
    <row r="244" spans="1:12" x14ac:dyDescent="0.25">
      <c r="A244" s="9" t="str">
        <f>'10'!A244</f>
        <v>Mars Area SD</v>
      </c>
      <c r="B244" s="10" t="str">
        <f>'10'!B244</f>
        <v>Butler</v>
      </c>
      <c r="C244" s="90">
        <f>'10'!C244</f>
        <v>780</v>
      </c>
      <c r="D244" s="90">
        <f>'10'!D244</f>
        <v>411</v>
      </c>
      <c r="E244" s="90">
        <f>'10'!E244</f>
        <v>1191</v>
      </c>
      <c r="F244" s="11">
        <f>'5'!L244</f>
        <v>0</v>
      </c>
      <c r="G244" s="11">
        <f>'6'!H244</f>
        <v>0</v>
      </c>
      <c r="H244" s="11">
        <f>'7'!F244</f>
        <v>0</v>
      </c>
      <c r="I244" s="11">
        <f>'8'!J244</f>
        <v>39</v>
      </c>
      <c r="J244" s="32">
        <f>'9'!P244</f>
        <v>60</v>
      </c>
      <c r="K244" s="11">
        <f t="shared" si="8"/>
        <v>99</v>
      </c>
      <c r="L244" s="42">
        <f t="shared" si="9"/>
        <v>0.24087591240875914</v>
      </c>
    </row>
    <row r="245" spans="1:12" x14ac:dyDescent="0.25">
      <c r="A245" s="9" t="str">
        <f>'10'!A245</f>
        <v>McGuffey SD</v>
      </c>
      <c r="B245" s="10" t="str">
        <f>'10'!B245</f>
        <v>Washington</v>
      </c>
      <c r="C245" s="90">
        <f>'10'!C245</f>
        <v>352</v>
      </c>
      <c r="D245" s="90">
        <f>'10'!D245</f>
        <v>251</v>
      </c>
      <c r="E245" s="90">
        <f>'10'!E245</f>
        <v>603</v>
      </c>
      <c r="F245" s="11">
        <f>'5'!L245</f>
        <v>17</v>
      </c>
      <c r="G245" s="11">
        <f>'6'!H245</f>
        <v>17</v>
      </c>
      <c r="H245" s="11">
        <f>'7'!F245</f>
        <v>0</v>
      </c>
      <c r="I245" s="11">
        <f>'8'!J245</f>
        <v>9</v>
      </c>
      <c r="J245" s="32">
        <f>'9'!P245</f>
        <v>0</v>
      </c>
      <c r="K245" s="11">
        <f t="shared" si="8"/>
        <v>43</v>
      </c>
      <c r="L245" s="42">
        <f t="shared" si="9"/>
        <v>0.17131474103585656</v>
      </c>
    </row>
    <row r="246" spans="1:12" x14ac:dyDescent="0.25">
      <c r="A246" s="9" t="str">
        <f>'10'!A246</f>
        <v>McKeesport Area SD</v>
      </c>
      <c r="B246" s="10" t="str">
        <f>'10'!B246</f>
        <v>Allegheny</v>
      </c>
      <c r="C246" s="90">
        <f>'10'!C246</f>
        <v>895</v>
      </c>
      <c r="D246" s="90">
        <f>'10'!D246</f>
        <v>549</v>
      </c>
      <c r="E246" s="90">
        <f>'10'!E246</f>
        <v>1444</v>
      </c>
      <c r="F246" s="11">
        <f>'5'!L246</f>
        <v>90</v>
      </c>
      <c r="G246" s="11">
        <f>'6'!H246</f>
        <v>115</v>
      </c>
      <c r="H246" s="11">
        <f>'7'!F246</f>
        <v>0</v>
      </c>
      <c r="I246" s="11">
        <f>'8'!J246</f>
        <v>63</v>
      </c>
      <c r="J246" s="32">
        <f>'9'!P246</f>
        <v>78</v>
      </c>
      <c r="K246" s="11">
        <f t="shared" si="8"/>
        <v>346</v>
      </c>
      <c r="L246" s="42">
        <f t="shared" si="9"/>
        <v>0.63023679417122036</v>
      </c>
    </row>
    <row r="247" spans="1:12" x14ac:dyDescent="0.25">
      <c r="A247" s="9" t="str">
        <f>'10'!A247</f>
        <v>Mechanicsburg Area SD</v>
      </c>
      <c r="B247" s="10" t="str">
        <f>'10'!B247</f>
        <v>Cumberland</v>
      </c>
      <c r="C247" s="90">
        <f>'10'!C247</f>
        <v>1025</v>
      </c>
      <c r="D247" s="90">
        <f>'10'!D247</f>
        <v>627</v>
      </c>
      <c r="E247" s="90">
        <f>'10'!E247</f>
        <v>1652</v>
      </c>
      <c r="F247" s="11">
        <f>'5'!L247</f>
        <v>0</v>
      </c>
      <c r="G247" s="11">
        <f>'6'!H247</f>
        <v>31</v>
      </c>
      <c r="H247" s="11">
        <f>'7'!F247</f>
        <v>0</v>
      </c>
      <c r="I247" s="11">
        <f>'8'!J247</f>
        <v>53</v>
      </c>
      <c r="J247" s="32">
        <f>'9'!P247</f>
        <v>211</v>
      </c>
      <c r="K247" s="11">
        <f t="shared" si="8"/>
        <v>295</v>
      </c>
      <c r="L247" s="42">
        <f t="shared" si="9"/>
        <v>0.47049441786283891</v>
      </c>
    </row>
    <row r="248" spans="1:12" x14ac:dyDescent="0.25">
      <c r="A248" s="9" t="str">
        <f>'10'!A248</f>
        <v>Mercer Area SD</v>
      </c>
      <c r="B248" s="10" t="str">
        <f>'10'!B248</f>
        <v>Mercer</v>
      </c>
      <c r="C248" s="90">
        <f>'10'!C248</f>
        <v>227</v>
      </c>
      <c r="D248" s="90">
        <f>'10'!D248</f>
        <v>155</v>
      </c>
      <c r="E248" s="90">
        <f>'10'!E248</f>
        <v>382</v>
      </c>
      <c r="F248" s="11">
        <f>'5'!L248</f>
        <v>17</v>
      </c>
      <c r="G248" s="11">
        <f>'6'!H248</f>
        <v>15</v>
      </c>
      <c r="H248" s="11">
        <f>'7'!F248</f>
        <v>0</v>
      </c>
      <c r="I248" s="11">
        <f>'8'!J248</f>
        <v>19</v>
      </c>
      <c r="J248" s="32">
        <f>'9'!P248</f>
        <v>40</v>
      </c>
      <c r="K248" s="11">
        <f t="shared" si="8"/>
        <v>91</v>
      </c>
      <c r="L248" s="42">
        <f t="shared" si="9"/>
        <v>0.58709677419354833</v>
      </c>
    </row>
    <row r="249" spans="1:12" x14ac:dyDescent="0.25">
      <c r="A249" s="9" t="str">
        <f>'10'!A249</f>
        <v>Methacton SD</v>
      </c>
      <c r="B249" s="10" t="str">
        <f>'10'!B249</f>
        <v>Montgomery</v>
      </c>
      <c r="C249" s="90">
        <f>'10'!C249</f>
        <v>1070</v>
      </c>
      <c r="D249" s="90">
        <f>'10'!D249</f>
        <v>894</v>
      </c>
      <c r="E249" s="90">
        <f>'10'!E249</f>
        <v>1964</v>
      </c>
      <c r="F249" s="11">
        <f>'5'!L249</f>
        <v>0</v>
      </c>
      <c r="G249" s="11">
        <f>'6'!H249</f>
        <v>0</v>
      </c>
      <c r="H249" s="11">
        <f>'7'!F249</f>
        <v>0</v>
      </c>
      <c r="I249" s="11">
        <f>'8'!J249</f>
        <v>58</v>
      </c>
      <c r="J249" s="32">
        <f>'9'!P249</f>
        <v>214</v>
      </c>
      <c r="K249" s="11">
        <f t="shared" si="8"/>
        <v>272</v>
      </c>
      <c r="L249" s="42">
        <f t="shared" si="9"/>
        <v>0.30425055928411632</v>
      </c>
    </row>
    <row r="250" spans="1:12" x14ac:dyDescent="0.25">
      <c r="A250" s="9" t="str">
        <f>'10'!A250</f>
        <v>Meyersdale Area SD</v>
      </c>
      <c r="B250" s="10" t="str">
        <f>'10'!B250</f>
        <v>Somerset</v>
      </c>
      <c r="C250" s="90">
        <f>'10'!C250</f>
        <v>132</v>
      </c>
      <c r="D250" s="90">
        <f>'10'!D250</f>
        <v>118</v>
      </c>
      <c r="E250" s="90">
        <f>'10'!E250</f>
        <v>250</v>
      </c>
      <c r="F250" s="11">
        <f>'5'!L250</f>
        <v>14</v>
      </c>
      <c r="G250" s="11">
        <f>'6'!H250</f>
        <v>28</v>
      </c>
      <c r="H250" s="11">
        <f>'7'!F250</f>
        <v>0</v>
      </c>
      <c r="I250" s="11">
        <f>'8'!J250</f>
        <v>6</v>
      </c>
      <c r="J250" s="32">
        <f>'9'!P250</f>
        <v>0</v>
      </c>
      <c r="K250" s="11">
        <f t="shared" si="8"/>
        <v>48</v>
      </c>
      <c r="L250" s="42">
        <f t="shared" si="9"/>
        <v>0.40677966101694918</v>
      </c>
    </row>
    <row r="251" spans="1:12" x14ac:dyDescent="0.25">
      <c r="A251" s="9" t="str">
        <f>'10'!A251</f>
        <v>Mid Valley SD</v>
      </c>
      <c r="B251" s="10" t="str">
        <f>'10'!B251</f>
        <v>Lackawanna</v>
      </c>
      <c r="C251" s="90">
        <f>'10'!C251</f>
        <v>504</v>
      </c>
      <c r="D251" s="90">
        <f>'10'!D251</f>
        <v>451</v>
      </c>
      <c r="E251" s="90">
        <f>'10'!E251</f>
        <v>955</v>
      </c>
      <c r="F251" s="11">
        <f>'5'!L251</f>
        <v>73</v>
      </c>
      <c r="G251" s="11">
        <f>'6'!H251</f>
        <v>33</v>
      </c>
      <c r="H251" s="11">
        <f>'7'!F251</f>
        <v>0</v>
      </c>
      <c r="I251" s="11">
        <f>'8'!J251</f>
        <v>28</v>
      </c>
      <c r="J251" s="32">
        <f>'9'!P251</f>
        <v>56</v>
      </c>
      <c r="K251" s="11">
        <f t="shared" si="8"/>
        <v>190</v>
      </c>
      <c r="L251" s="42">
        <f t="shared" si="9"/>
        <v>0.42128603104212858</v>
      </c>
    </row>
    <row r="252" spans="1:12" x14ac:dyDescent="0.25">
      <c r="A252" s="9" t="str">
        <f>'10'!A252</f>
        <v>Middletown Area SD</v>
      </c>
      <c r="B252" s="10" t="str">
        <f>'10'!B252</f>
        <v>Dauphin</v>
      </c>
      <c r="C252" s="90">
        <f>'10'!C252</f>
        <v>719</v>
      </c>
      <c r="D252" s="90">
        <f>'10'!D252</f>
        <v>446</v>
      </c>
      <c r="E252" s="90">
        <f>'10'!E252</f>
        <v>1165</v>
      </c>
      <c r="F252" s="11">
        <f>'5'!L252</f>
        <v>32</v>
      </c>
      <c r="G252" s="11">
        <f>'6'!H252</f>
        <v>0</v>
      </c>
      <c r="H252" s="11">
        <f>'7'!F252</f>
        <v>0</v>
      </c>
      <c r="I252" s="11">
        <f>'8'!J252</f>
        <v>33</v>
      </c>
      <c r="J252" s="32">
        <f>'9'!P252</f>
        <v>93</v>
      </c>
      <c r="K252" s="11">
        <f t="shared" si="8"/>
        <v>158</v>
      </c>
      <c r="L252" s="42">
        <f t="shared" si="9"/>
        <v>0.35426008968609868</v>
      </c>
    </row>
    <row r="253" spans="1:12" x14ac:dyDescent="0.25">
      <c r="A253" s="9" t="str">
        <f>'10'!A253</f>
        <v>Midd-West SD</v>
      </c>
      <c r="B253" s="10" t="str">
        <f>'10'!B253</f>
        <v>Snyder</v>
      </c>
      <c r="C253" s="90">
        <f>'10'!C253</f>
        <v>579</v>
      </c>
      <c r="D253" s="90">
        <f>'10'!D253</f>
        <v>412</v>
      </c>
      <c r="E253" s="90">
        <f>'10'!E253</f>
        <v>991</v>
      </c>
      <c r="F253" s="11">
        <f>'5'!L253</f>
        <v>40</v>
      </c>
      <c r="G253" s="11">
        <f>'6'!H253</f>
        <v>59</v>
      </c>
      <c r="H253" s="11">
        <f>'7'!F253</f>
        <v>0</v>
      </c>
      <c r="I253" s="11">
        <f>'8'!J253</f>
        <v>29</v>
      </c>
      <c r="J253" s="32">
        <f>'9'!P253</f>
        <v>35</v>
      </c>
      <c r="K253" s="11">
        <f t="shared" si="8"/>
        <v>163</v>
      </c>
      <c r="L253" s="42">
        <f t="shared" si="9"/>
        <v>0.39563106796116504</v>
      </c>
    </row>
    <row r="254" spans="1:12" x14ac:dyDescent="0.25">
      <c r="A254" s="9" t="str">
        <f>'10'!A254</f>
        <v>Midland Borough SD</v>
      </c>
      <c r="B254" s="10" t="str">
        <f>'10'!B254</f>
        <v>Beaver</v>
      </c>
      <c r="C254" s="90">
        <f>'10'!C254</f>
        <v>56</v>
      </c>
      <c r="D254" s="90">
        <f>'10'!D254</f>
        <v>67</v>
      </c>
      <c r="E254" s="90">
        <f>'10'!E254</f>
        <v>123</v>
      </c>
      <c r="F254" s="11">
        <f>'5'!L254</f>
        <v>3</v>
      </c>
      <c r="G254" s="11">
        <f>'6'!H254</f>
        <v>0</v>
      </c>
      <c r="H254" s="11">
        <f>'7'!F254</f>
        <v>22</v>
      </c>
      <c r="I254" s="11">
        <f>'8'!J254</f>
        <v>5</v>
      </c>
      <c r="J254" s="32">
        <f>'9'!P254</f>
        <v>38</v>
      </c>
      <c r="K254" s="11">
        <f t="shared" si="8"/>
        <v>68</v>
      </c>
      <c r="L254" s="42">
        <f t="shared" si="9"/>
        <v>1.0149253731343284</v>
      </c>
    </row>
    <row r="255" spans="1:12" x14ac:dyDescent="0.25">
      <c r="A255" s="9" t="str">
        <f>'10'!A255</f>
        <v>Mifflin County SD</v>
      </c>
      <c r="B255" s="10" t="str">
        <f>'10'!B255</f>
        <v>Mifflin</v>
      </c>
      <c r="C255" s="90">
        <f>'10'!C255</f>
        <v>1460</v>
      </c>
      <c r="D255" s="90">
        <f>'10'!D255</f>
        <v>1243</v>
      </c>
      <c r="E255" s="90">
        <f>'10'!E255</f>
        <v>2703</v>
      </c>
      <c r="F255" s="11">
        <f>'5'!L255</f>
        <v>179</v>
      </c>
      <c r="G255" s="11">
        <f>'6'!H255</f>
        <v>76</v>
      </c>
      <c r="H255" s="11">
        <f>'7'!F255</f>
        <v>0</v>
      </c>
      <c r="I255" s="11">
        <f>'8'!J255</f>
        <v>94</v>
      </c>
      <c r="J255" s="32">
        <f>'9'!P255</f>
        <v>120</v>
      </c>
      <c r="K255" s="11">
        <f t="shared" si="8"/>
        <v>469</v>
      </c>
      <c r="L255" s="42">
        <f t="shared" si="9"/>
        <v>0.37731295253419145</v>
      </c>
    </row>
    <row r="256" spans="1:12" x14ac:dyDescent="0.25">
      <c r="A256" s="9" t="str">
        <f>'10'!A256</f>
        <v>Mifflinburg Area SD</v>
      </c>
      <c r="B256" s="10" t="str">
        <f>'10'!B256</f>
        <v>Union</v>
      </c>
      <c r="C256" s="90">
        <f>'10'!C256</f>
        <v>663</v>
      </c>
      <c r="D256" s="90">
        <f>'10'!D256</f>
        <v>448</v>
      </c>
      <c r="E256" s="90">
        <f>'10'!E256</f>
        <v>1111</v>
      </c>
      <c r="F256" s="11">
        <f>'5'!L256</f>
        <v>35</v>
      </c>
      <c r="G256" s="11">
        <f>'6'!H256</f>
        <v>20</v>
      </c>
      <c r="H256" s="11">
        <f>'7'!F256</f>
        <v>0</v>
      </c>
      <c r="I256" s="11">
        <f>'8'!J256</f>
        <v>22</v>
      </c>
      <c r="J256" s="32">
        <f>'9'!P256</f>
        <v>42</v>
      </c>
      <c r="K256" s="11">
        <f t="shared" si="8"/>
        <v>119</v>
      </c>
      <c r="L256" s="42">
        <f t="shared" si="9"/>
        <v>0.265625</v>
      </c>
    </row>
    <row r="257" spans="1:12" x14ac:dyDescent="0.25">
      <c r="A257" s="9" t="str">
        <f>'10'!A257</f>
        <v>Millcreek Township SD</v>
      </c>
      <c r="B257" s="10" t="str">
        <f>'10'!B257</f>
        <v>Erie</v>
      </c>
      <c r="C257" s="90">
        <f>'10'!C257</f>
        <v>1567</v>
      </c>
      <c r="D257" s="90">
        <f>'10'!D257</f>
        <v>1344</v>
      </c>
      <c r="E257" s="90">
        <f>'10'!E257</f>
        <v>2911</v>
      </c>
      <c r="F257" s="11">
        <f>'5'!L257</f>
        <v>54</v>
      </c>
      <c r="G257" s="11">
        <f>'6'!H257</f>
        <v>59</v>
      </c>
      <c r="H257" s="11">
        <f>'7'!F257</f>
        <v>130</v>
      </c>
      <c r="I257" s="11">
        <f>'8'!J257</f>
        <v>85</v>
      </c>
      <c r="J257" s="32">
        <f>'9'!P257</f>
        <v>243</v>
      </c>
      <c r="K257" s="11">
        <f t="shared" si="8"/>
        <v>571</v>
      </c>
      <c r="L257" s="42">
        <f t="shared" si="9"/>
        <v>0.42485119047619047</v>
      </c>
    </row>
    <row r="258" spans="1:12" x14ac:dyDescent="0.25">
      <c r="A258" s="9" t="str">
        <f>'10'!A258</f>
        <v>Millersburg Area SD</v>
      </c>
      <c r="B258" s="10" t="str">
        <f>'10'!B258</f>
        <v>Dauphin</v>
      </c>
      <c r="C258" s="90">
        <f>'10'!C258</f>
        <v>220</v>
      </c>
      <c r="D258" s="90">
        <f>'10'!D258</f>
        <v>87</v>
      </c>
      <c r="E258" s="90">
        <f>'10'!E258</f>
        <v>307</v>
      </c>
      <c r="F258" s="11">
        <f>'5'!L258</f>
        <v>0</v>
      </c>
      <c r="G258" s="11">
        <f>'6'!H258</f>
        <v>0</v>
      </c>
      <c r="H258" s="11">
        <f>'7'!F258</f>
        <v>0</v>
      </c>
      <c r="I258" s="11">
        <f>'8'!J258</f>
        <v>7</v>
      </c>
      <c r="J258" s="32">
        <f>'9'!P258</f>
        <v>75</v>
      </c>
      <c r="K258" s="11">
        <f t="shared" si="8"/>
        <v>82</v>
      </c>
      <c r="L258" s="42">
        <f t="shared" si="9"/>
        <v>0.94252873563218387</v>
      </c>
    </row>
    <row r="259" spans="1:12" x14ac:dyDescent="0.25">
      <c r="A259" s="9" t="str">
        <f>'10'!A259</f>
        <v>Millville Area SD</v>
      </c>
      <c r="B259" s="10" t="str">
        <f>'10'!B259</f>
        <v>Columbia</v>
      </c>
      <c r="C259" s="90">
        <f>'10'!C259</f>
        <v>183</v>
      </c>
      <c r="D259" s="90">
        <f>'10'!D259</f>
        <v>139</v>
      </c>
      <c r="E259" s="90">
        <f>'10'!E259</f>
        <v>322</v>
      </c>
      <c r="F259" s="11">
        <f>'5'!L259</f>
        <v>0</v>
      </c>
      <c r="G259" s="11">
        <f>'6'!H259</f>
        <v>0</v>
      </c>
      <c r="H259" s="11">
        <f>'7'!F259</f>
        <v>0</v>
      </c>
      <c r="I259" s="11">
        <f>'8'!J259</f>
        <v>6</v>
      </c>
      <c r="J259" s="32">
        <f>'9'!P259</f>
        <v>17</v>
      </c>
      <c r="K259" s="11">
        <f t="shared" si="8"/>
        <v>23</v>
      </c>
      <c r="L259" s="42">
        <f t="shared" si="9"/>
        <v>0.16546762589928057</v>
      </c>
    </row>
    <row r="260" spans="1:12" x14ac:dyDescent="0.25">
      <c r="A260" s="9" t="str">
        <f>'10'!A260</f>
        <v>Milton Area SD</v>
      </c>
      <c r="B260" s="10" t="str">
        <f>'10'!B260</f>
        <v>Northumberland</v>
      </c>
      <c r="C260" s="90">
        <f>'10'!C260</f>
        <v>344</v>
      </c>
      <c r="D260" s="90">
        <f>'10'!D260</f>
        <v>372</v>
      </c>
      <c r="E260" s="90">
        <f>'10'!E260</f>
        <v>716</v>
      </c>
      <c r="F260" s="11">
        <f>'5'!L260</f>
        <v>53</v>
      </c>
      <c r="G260" s="11">
        <f>'6'!H260</f>
        <v>18</v>
      </c>
      <c r="H260" s="11">
        <f>'7'!F260</f>
        <v>0</v>
      </c>
      <c r="I260" s="11">
        <f>'8'!J260</f>
        <v>29</v>
      </c>
      <c r="J260" s="32">
        <f>'9'!P260</f>
        <v>90</v>
      </c>
      <c r="K260" s="11">
        <f t="shared" si="8"/>
        <v>190</v>
      </c>
      <c r="L260" s="42">
        <f t="shared" si="9"/>
        <v>0.510752688172043</v>
      </c>
    </row>
    <row r="261" spans="1:12" x14ac:dyDescent="0.25">
      <c r="A261" s="9" t="str">
        <f>'10'!A261</f>
        <v>Minersville Area SD</v>
      </c>
      <c r="B261" s="10" t="str">
        <f>'10'!B261</f>
        <v>Schuylkill</v>
      </c>
      <c r="C261" s="90">
        <f>'10'!C261</f>
        <v>311</v>
      </c>
      <c r="D261" s="90">
        <f>'10'!D261</f>
        <v>292</v>
      </c>
      <c r="E261" s="90">
        <f>'10'!E261</f>
        <v>603</v>
      </c>
      <c r="F261" s="11">
        <f>'5'!L261</f>
        <v>15</v>
      </c>
      <c r="G261" s="11">
        <f>'6'!H261</f>
        <v>18</v>
      </c>
      <c r="H261" s="11">
        <f>'7'!F261</f>
        <v>38</v>
      </c>
      <c r="I261" s="11">
        <f>'8'!J261</f>
        <v>28</v>
      </c>
      <c r="J261" s="32">
        <f>'9'!P261</f>
        <v>2</v>
      </c>
      <c r="K261" s="11">
        <f t="shared" ref="K261:K324" si="10">SUM(F261:J261)</f>
        <v>101</v>
      </c>
      <c r="L261" s="42">
        <f t="shared" ref="L261:L324" si="11">K261/D261</f>
        <v>0.3458904109589041</v>
      </c>
    </row>
    <row r="262" spans="1:12" x14ac:dyDescent="0.25">
      <c r="A262" s="9" t="str">
        <f>'10'!A262</f>
        <v>Mohawk Area SD</v>
      </c>
      <c r="B262" s="10" t="str">
        <f>'10'!B262</f>
        <v>Lawrence</v>
      </c>
      <c r="C262" s="90">
        <f>'10'!C262</f>
        <v>349</v>
      </c>
      <c r="D262" s="90">
        <f>'10'!D262</f>
        <v>196</v>
      </c>
      <c r="E262" s="90">
        <f>'10'!E262</f>
        <v>545</v>
      </c>
      <c r="F262" s="11">
        <f>'5'!L262</f>
        <v>40</v>
      </c>
      <c r="G262" s="11">
        <f>'6'!H262</f>
        <v>37</v>
      </c>
      <c r="H262" s="11">
        <f>'7'!F262</f>
        <v>0</v>
      </c>
      <c r="I262" s="11">
        <f>'8'!J262</f>
        <v>13</v>
      </c>
      <c r="J262" s="32">
        <f>'9'!P262</f>
        <v>16</v>
      </c>
      <c r="K262" s="11">
        <f t="shared" si="10"/>
        <v>106</v>
      </c>
      <c r="L262" s="42">
        <f t="shared" si="11"/>
        <v>0.54081632653061229</v>
      </c>
    </row>
    <row r="263" spans="1:12" x14ac:dyDescent="0.25">
      <c r="A263" s="9" t="str">
        <f>'10'!A263</f>
        <v>Monessen City SD</v>
      </c>
      <c r="B263" s="10" t="str">
        <f>'10'!B263</f>
        <v>Westmoreland</v>
      </c>
      <c r="C263" s="90">
        <f>'10'!C263</f>
        <v>259</v>
      </c>
      <c r="D263" s="90">
        <f>'10'!D263</f>
        <v>137</v>
      </c>
      <c r="E263" s="90">
        <f>'10'!E263</f>
        <v>396</v>
      </c>
      <c r="F263" s="11">
        <f>'5'!L263</f>
        <v>21</v>
      </c>
      <c r="G263" s="11">
        <f>'6'!H263</f>
        <v>54</v>
      </c>
      <c r="H263" s="11">
        <f>'7'!F263</f>
        <v>60</v>
      </c>
      <c r="I263" s="11">
        <f>'8'!J263</f>
        <v>11</v>
      </c>
      <c r="J263" s="32">
        <f>'9'!P263</f>
        <v>18</v>
      </c>
      <c r="K263" s="11">
        <f t="shared" si="10"/>
        <v>164</v>
      </c>
      <c r="L263" s="42">
        <f t="shared" si="11"/>
        <v>1.197080291970803</v>
      </c>
    </row>
    <row r="264" spans="1:12" x14ac:dyDescent="0.25">
      <c r="A264" s="9" t="str">
        <f>'10'!A264</f>
        <v>Moniteau SD</v>
      </c>
      <c r="B264" s="10" t="str">
        <f>'10'!B264</f>
        <v>Butler</v>
      </c>
      <c r="C264" s="90">
        <f>'10'!C264</f>
        <v>241</v>
      </c>
      <c r="D264" s="90">
        <f>'10'!D264</f>
        <v>152</v>
      </c>
      <c r="E264" s="90">
        <f>'10'!E264</f>
        <v>393</v>
      </c>
      <c r="F264" s="11">
        <f>'5'!L264</f>
        <v>26</v>
      </c>
      <c r="G264" s="11">
        <f>'6'!H264</f>
        <v>17</v>
      </c>
      <c r="H264" s="11">
        <f>'7'!F264</f>
        <v>0</v>
      </c>
      <c r="I264" s="11">
        <f>'8'!J264</f>
        <v>16</v>
      </c>
      <c r="J264" s="32">
        <f>'9'!P264</f>
        <v>20</v>
      </c>
      <c r="K264" s="11">
        <f t="shared" si="10"/>
        <v>79</v>
      </c>
      <c r="L264" s="42">
        <f t="shared" si="11"/>
        <v>0.51973684210526316</v>
      </c>
    </row>
    <row r="265" spans="1:12" x14ac:dyDescent="0.25">
      <c r="A265" s="9" t="str">
        <f>'10'!A265</f>
        <v>Montgomery Area SD</v>
      </c>
      <c r="B265" s="10" t="str">
        <f>'10'!B265</f>
        <v>Lycoming</v>
      </c>
      <c r="C265" s="90">
        <f>'10'!C265</f>
        <v>227</v>
      </c>
      <c r="D265" s="90">
        <f>'10'!D265</f>
        <v>176</v>
      </c>
      <c r="E265" s="90">
        <f>'10'!E265</f>
        <v>403</v>
      </c>
      <c r="F265" s="11">
        <f>'5'!L265</f>
        <v>0</v>
      </c>
      <c r="G265" s="11">
        <f>'6'!H265</f>
        <v>50</v>
      </c>
      <c r="H265" s="11">
        <f>'7'!F265</f>
        <v>59</v>
      </c>
      <c r="I265" s="11">
        <f>'8'!J265</f>
        <v>15</v>
      </c>
      <c r="J265" s="32">
        <f>'9'!P265</f>
        <v>42</v>
      </c>
      <c r="K265" s="11">
        <f t="shared" si="10"/>
        <v>166</v>
      </c>
      <c r="L265" s="42">
        <f t="shared" si="11"/>
        <v>0.94318181818181823</v>
      </c>
    </row>
    <row r="266" spans="1:12" x14ac:dyDescent="0.25">
      <c r="A266" s="9" t="str">
        <f>'10'!A266</f>
        <v>Montour SD</v>
      </c>
      <c r="B266" s="10" t="str">
        <f>'10'!B266</f>
        <v>Allegheny</v>
      </c>
      <c r="C266" s="90">
        <f>'10'!C266</f>
        <v>840</v>
      </c>
      <c r="D266" s="90">
        <f>'10'!D266</f>
        <v>378</v>
      </c>
      <c r="E266" s="90">
        <f>'10'!E266</f>
        <v>1218</v>
      </c>
      <c r="F266" s="11">
        <f>'5'!L266</f>
        <v>0</v>
      </c>
      <c r="G266" s="11">
        <f>'6'!H266</f>
        <v>15</v>
      </c>
      <c r="H266" s="11">
        <f>'7'!F266</f>
        <v>0</v>
      </c>
      <c r="I266" s="11">
        <f>'8'!J266</f>
        <v>35</v>
      </c>
      <c r="J266" s="32">
        <f>'9'!P266</f>
        <v>152</v>
      </c>
      <c r="K266" s="11">
        <f t="shared" si="10"/>
        <v>202</v>
      </c>
      <c r="L266" s="42">
        <f t="shared" si="11"/>
        <v>0.53439153439153442</v>
      </c>
    </row>
    <row r="267" spans="1:12" x14ac:dyDescent="0.25">
      <c r="A267" s="9" t="str">
        <f>'10'!A267</f>
        <v>Montoursville Area SD</v>
      </c>
      <c r="B267" s="10" t="str">
        <f>'10'!B267</f>
        <v>Lycoming</v>
      </c>
      <c r="C267" s="90">
        <f>'10'!C267</f>
        <v>335</v>
      </c>
      <c r="D267" s="90">
        <f>'10'!D267</f>
        <v>221</v>
      </c>
      <c r="E267" s="90">
        <f>'10'!E267</f>
        <v>556</v>
      </c>
      <c r="F267" s="11">
        <f>'5'!L267</f>
        <v>12</v>
      </c>
      <c r="G267" s="11">
        <f>'6'!H267</f>
        <v>0</v>
      </c>
      <c r="H267" s="11">
        <f>'7'!F267</f>
        <v>0</v>
      </c>
      <c r="I267" s="11">
        <f>'8'!J267</f>
        <v>14</v>
      </c>
      <c r="J267" s="32">
        <f>'9'!P267</f>
        <v>42</v>
      </c>
      <c r="K267" s="11">
        <f t="shared" si="10"/>
        <v>68</v>
      </c>
      <c r="L267" s="42">
        <f t="shared" si="11"/>
        <v>0.30769230769230771</v>
      </c>
    </row>
    <row r="268" spans="1:12" x14ac:dyDescent="0.25">
      <c r="A268" s="9" t="str">
        <f>'10'!A268</f>
        <v>Montrose Area SD</v>
      </c>
      <c r="B268" s="10" t="str">
        <f>'10'!B268</f>
        <v>Susquehanna</v>
      </c>
      <c r="C268" s="90">
        <f>'10'!C268</f>
        <v>281</v>
      </c>
      <c r="D268" s="90">
        <f>'10'!D268</f>
        <v>232</v>
      </c>
      <c r="E268" s="90">
        <f>'10'!E268</f>
        <v>513</v>
      </c>
      <c r="F268" s="11">
        <f>'5'!L268</f>
        <v>17</v>
      </c>
      <c r="G268" s="11">
        <f>'6'!H268</f>
        <v>17</v>
      </c>
      <c r="H268" s="11">
        <f>'7'!F268</f>
        <v>0</v>
      </c>
      <c r="I268" s="11">
        <f>'8'!J268</f>
        <v>15</v>
      </c>
      <c r="J268" s="32">
        <f>'9'!P268</f>
        <v>72</v>
      </c>
      <c r="K268" s="11">
        <f t="shared" si="10"/>
        <v>121</v>
      </c>
      <c r="L268" s="42">
        <f t="shared" si="11"/>
        <v>0.52155172413793105</v>
      </c>
    </row>
    <row r="269" spans="1:12" x14ac:dyDescent="0.25">
      <c r="A269" s="9" t="str">
        <f>'10'!A269</f>
        <v>Moon Area SD</v>
      </c>
      <c r="B269" s="10" t="str">
        <f>'10'!B269</f>
        <v>Allegheny</v>
      </c>
      <c r="C269" s="90">
        <f>'10'!C269</f>
        <v>792</v>
      </c>
      <c r="D269" s="90">
        <f>'10'!D269</f>
        <v>743</v>
      </c>
      <c r="E269" s="90">
        <f>'10'!E269</f>
        <v>1535</v>
      </c>
      <c r="F269" s="11">
        <f>'5'!L269</f>
        <v>0</v>
      </c>
      <c r="G269" s="11">
        <f>'6'!H269</f>
        <v>18</v>
      </c>
      <c r="H269" s="11">
        <f>'7'!F269</f>
        <v>0</v>
      </c>
      <c r="I269" s="11">
        <f>'8'!J269</f>
        <v>56</v>
      </c>
      <c r="J269" s="32">
        <f>'9'!P269</f>
        <v>152</v>
      </c>
      <c r="K269" s="11">
        <f t="shared" si="10"/>
        <v>226</v>
      </c>
      <c r="L269" s="42">
        <f t="shared" si="11"/>
        <v>0.30417227456258411</v>
      </c>
    </row>
    <row r="270" spans="1:12" x14ac:dyDescent="0.25">
      <c r="A270" s="9" t="str">
        <f>'10'!A270</f>
        <v>Morrisville Borough SD</v>
      </c>
      <c r="B270" s="10" t="str">
        <f>'10'!B270</f>
        <v>Bucks</v>
      </c>
      <c r="C270" s="90">
        <f>'10'!C270</f>
        <v>412</v>
      </c>
      <c r="D270" s="90">
        <f>'10'!D270</f>
        <v>237</v>
      </c>
      <c r="E270" s="90">
        <f>'10'!E270</f>
        <v>649</v>
      </c>
      <c r="F270" s="11">
        <f>'5'!L270</f>
        <v>0</v>
      </c>
      <c r="G270" s="11">
        <f>'6'!H270</f>
        <v>90</v>
      </c>
      <c r="H270" s="11">
        <f>'7'!F270</f>
        <v>0</v>
      </c>
      <c r="I270" s="11">
        <f>'8'!J270</f>
        <v>22</v>
      </c>
      <c r="J270" s="32">
        <f>'9'!P270</f>
        <v>19</v>
      </c>
      <c r="K270" s="11">
        <f t="shared" si="10"/>
        <v>131</v>
      </c>
      <c r="L270" s="42">
        <f t="shared" si="11"/>
        <v>0.5527426160337553</v>
      </c>
    </row>
    <row r="271" spans="1:12" x14ac:dyDescent="0.25">
      <c r="A271" s="9" t="str">
        <f>'10'!A271</f>
        <v>Moshannon Valley SD</v>
      </c>
      <c r="B271" s="10" t="str">
        <f>'10'!B271</f>
        <v>Clearfield</v>
      </c>
      <c r="C271" s="90">
        <f>'10'!C271</f>
        <v>154</v>
      </c>
      <c r="D271" s="90">
        <f>'10'!D271</f>
        <v>104</v>
      </c>
      <c r="E271" s="90">
        <f>'10'!E271</f>
        <v>258</v>
      </c>
      <c r="F271" s="11">
        <f>'5'!L271</f>
        <v>70</v>
      </c>
      <c r="G271" s="11">
        <f>'6'!H271</f>
        <v>17</v>
      </c>
      <c r="H271" s="11">
        <f>'7'!F271</f>
        <v>0</v>
      </c>
      <c r="I271" s="11">
        <f>'8'!J271</f>
        <v>14</v>
      </c>
      <c r="J271" s="32">
        <f>'9'!P271</f>
        <v>18</v>
      </c>
      <c r="K271" s="11">
        <f t="shared" si="10"/>
        <v>119</v>
      </c>
      <c r="L271" s="42">
        <f t="shared" si="11"/>
        <v>1.1442307692307692</v>
      </c>
    </row>
    <row r="272" spans="1:12" x14ac:dyDescent="0.25">
      <c r="A272" s="9" t="str">
        <f>'10'!A272</f>
        <v>Mount Carmel Area SD</v>
      </c>
      <c r="B272" s="10" t="str">
        <f>'10'!B272</f>
        <v>Northumberland</v>
      </c>
      <c r="C272" s="90">
        <f>'10'!C272</f>
        <v>289</v>
      </c>
      <c r="D272" s="90">
        <f>'10'!D272</f>
        <v>252</v>
      </c>
      <c r="E272" s="90">
        <f>'10'!E272</f>
        <v>541</v>
      </c>
      <c r="F272" s="11">
        <f>'5'!L272</f>
        <v>0</v>
      </c>
      <c r="G272" s="11">
        <f>'6'!H272</f>
        <v>44</v>
      </c>
      <c r="H272" s="11">
        <f>'7'!F272</f>
        <v>40</v>
      </c>
      <c r="I272" s="11">
        <f>'8'!J272</f>
        <v>15</v>
      </c>
      <c r="J272" s="32">
        <f>'9'!P272</f>
        <v>35</v>
      </c>
      <c r="K272" s="11">
        <f t="shared" si="10"/>
        <v>134</v>
      </c>
      <c r="L272" s="42">
        <f t="shared" si="11"/>
        <v>0.53174603174603174</v>
      </c>
    </row>
    <row r="273" spans="1:12" x14ac:dyDescent="0.25">
      <c r="A273" s="9" t="str">
        <f>'10'!A273</f>
        <v>Mount Pleasant Area SD</v>
      </c>
      <c r="B273" s="10" t="str">
        <f>'10'!B273</f>
        <v>Westmoreland</v>
      </c>
      <c r="C273" s="90">
        <f>'10'!C273</f>
        <v>471</v>
      </c>
      <c r="D273" s="90">
        <f>'10'!D273</f>
        <v>353</v>
      </c>
      <c r="E273" s="90">
        <f>'10'!E273</f>
        <v>824</v>
      </c>
      <c r="F273" s="11">
        <f>'5'!L273</f>
        <v>0</v>
      </c>
      <c r="G273" s="11">
        <f>'6'!H273</f>
        <v>0</v>
      </c>
      <c r="H273" s="11">
        <f>'7'!F273</f>
        <v>0</v>
      </c>
      <c r="I273" s="11">
        <f>'8'!J273</f>
        <v>28</v>
      </c>
      <c r="J273" s="32">
        <f>'9'!P273</f>
        <v>40</v>
      </c>
      <c r="K273" s="11">
        <f t="shared" si="10"/>
        <v>68</v>
      </c>
      <c r="L273" s="42">
        <f t="shared" si="11"/>
        <v>0.19263456090651557</v>
      </c>
    </row>
    <row r="274" spans="1:12" x14ac:dyDescent="0.25">
      <c r="A274" s="9" t="str">
        <f>'10'!A274</f>
        <v>Mount Union Area SD</v>
      </c>
      <c r="B274" s="10" t="str">
        <f>'10'!B274</f>
        <v>Huntingdon</v>
      </c>
      <c r="C274" s="90">
        <f>'10'!C274</f>
        <v>315</v>
      </c>
      <c r="D274" s="90">
        <f>'10'!D274</f>
        <v>165</v>
      </c>
      <c r="E274" s="90">
        <f>'10'!E274</f>
        <v>480</v>
      </c>
      <c r="F274" s="11">
        <f>'5'!L274</f>
        <v>91</v>
      </c>
      <c r="G274" s="11">
        <f>'6'!H274</f>
        <v>18</v>
      </c>
      <c r="H274" s="11">
        <f>'7'!F274</f>
        <v>0</v>
      </c>
      <c r="I274" s="11">
        <f>'8'!J274</f>
        <v>13</v>
      </c>
      <c r="J274" s="32">
        <f>'9'!P274</f>
        <v>8</v>
      </c>
      <c r="K274" s="11">
        <f t="shared" si="10"/>
        <v>130</v>
      </c>
      <c r="L274" s="42">
        <f t="shared" si="11"/>
        <v>0.78787878787878785</v>
      </c>
    </row>
    <row r="275" spans="1:12" x14ac:dyDescent="0.25">
      <c r="A275" s="9" t="str">
        <f>'10'!A275</f>
        <v>Mountain View SD</v>
      </c>
      <c r="B275" s="10" t="str">
        <f>'10'!B275</f>
        <v>Susquehanna</v>
      </c>
      <c r="C275" s="90">
        <f>'10'!C275</f>
        <v>243</v>
      </c>
      <c r="D275" s="90">
        <f>'10'!D275</f>
        <v>126</v>
      </c>
      <c r="E275" s="90">
        <f>'10'!E275</f>
        <v>369</v>
      </c>
      <c r="F275" s="11">
        <f>'5'!L275</f>
        <v>20</v>
      </c>
      <c r="G275" s="11">
        <f>'6'!H275</f>
        <v>19</v>
      </c>
      <c r="H275" s="11">
        <f>'7'!F275</f>
        <v>0</v>
      </c>
      <c r="I275" s="11">
        <f>'8'!J275</f>
        <v>10</v>
      </c>
      <c r="J275" s="32">
        <f>'9'!P275</f>
        <v>0</v>
      </c>
      <c r="K275" s="11">
        <f t="shared" si="10"/>
        <v>49</v>
      </c>
      <c r="L275" s="42">
        <f t="shared" si="11"/>
        <v>0.3888888888888889</v>
      </c>
    </row>
    <row r="276" spans="1:12" x14ac:dyDescent="0.25">
      <c r="A276" s="9" t="str">
        <f>'10'!A276</f>
        <v>Mt. Lebanon SD</v>
      </c>
      <c r="B276" s="10" t="str">
        <f>'10'!B276</f>
        <v>Allegheny</v>
      </c>
      <c r="C276" s="90">
        <f>'10'!C276</f>
        <v>788</v>
      </c>
      <c r="D276" s="90">
        <f>'10'!D276</f>
        <v>512</v>
      </c>
      <c r="E276" s="90">
        <f>'10'!E276</f>
        <v>1300</v>
      </c>
      <c r="F276" s="11">
        <f>'5'!L276</f>
        <v>0</v>
      </c>
      <c r="G276" s="11">
        <f>'6'!H276</f>
        <v>0</v>
      </c>
      <c r="H276" s="11">
        <f>'7'!F276</f>
        <v>0</v>
      </c>
      <c r="I276" s="11">
        <f>'8'!J276</f>
        <v>50</v>
      </c>
      <c r="J276" s="32">
        <f>'9'!P276</f>
        <v>23</v>
      </c>
      <c r="K276" s="11">
        <f t="shared" si="10"/>
        <v>73</v>
      </c>
      <c r="L276" s="42">
        <f t="shared" si="11"/>
        <v>0.142578125</v>
      </c>
    </row>
    <row r="277" spans="1:12" x14ac:dyDescent="0.25">
      <c r="A277" s="9" t="str">
        <f>'10'!A277</f>
        <v>Muhlenberg SD</v>
      </c>
      <c r="B277" s="10" t="str">
        <f>'10'!B277</f>
        <v>Berks</v>
      </c>
      <c r="C277" s="90">
        <f>'10'!C277</f>
        <v>919</v>
      </c>
      <c r="D277" s="90">
        <f>'10'!D277</f>
        <v>636</v>
      </c>
      <c r="E277" s="90">
        <f>'10'!E277</f>
        <v>1555</v>
      </c>
      <c r="F277" s="11">
        <f>'5'!L277</f>
        <v>34</v>
      </c>
      <c r="G277" s="11">
        <f>'6'!H277</f>
        <v>0</v>
      </c>
      <c r="H277" s="11">
        <f>'7'!F277</f>
        <v>0</v>
      </c>
      <c r="I277" s="11">
        <f>'8'!J277</f>
        <v>65</v>
      </c>
      <c r="J277" s="32">
        <f>'9'!P277</f>
        <v>131</v>
      </c>
      <c r="K277" s="11">
        <f t="shared" si="10"/>
        <v>230</v>
      </c>
      <c r="L277" s="42">
        <f t="shared" si="11"/>
        <v>0.36163522012578614</v>
      </c>
    </row>
    <row r="278" spans="1:12" x14ac:dyDescent="0.25">
      <c r="A278" s="9" t="str">
        <f>'10'!A278</f>
        <v>Muncy SD</v>
      </c>
      <c r="B278" s="10" t="str">
        <f>'10'!B278</f>
        <v>Lycoming</v>
      </c>
      <c r="C278" s="90">
        <f>'10'!C278</f>
        <v>230</v>
      </c>
      <c r="D278" s="90">
        <f>'10'!D278</f>
        <v>159</v>
      </c>
      <c r="E278" s="90">
        <f>'10'!E278</f>
        <v>389</v>
      </c>
      <c r="F278" s="11">
        <f>'5'!L278</f>
        <v>0</v>
      </c>
      <c r="G278" s="11">
        <f>'6'!H278</f>
        <v>0</v>
      </c>
      <c r="H278" s="11">
        <f>'7'!F278</f>
        <v>0</v>
      </c>
      <c r="I278" s="11">
        <f>'8'!J278</f>
        <v>10</v>
      </c>
      <c r="J278" s="32">
        <f>'9'!P278</f>
        <v>80</v>
      </c>
      <c r="K278" s="11">
        <f t="shared" si="10"/>
        <v>90</v>
      </c>
      <c r="L278" s="42">
        <f t="shared" si="11"/>
        <v>0.56603773584905659</v>
      </c>
    </row>
    <row r="279" spans="1:12" x14ac:dyDescent="0.25">
      <c r="A279" s="9" t="str">
        <f>'10'!A279</f>
        <v>Nazareth Area SD</v>
      </c>
      <c r="B279" s="10" t="str">
        <f>'10'!B279</f>
        <v>Northampton</v>
      </c>
      <c r="C279" s="90">
        <f>'10'!C279</f>
        <v>854</v>
      </c>
      <c r="D279" s="90">
        <f>'10'!D279</f>
        <v>593</v>
      </c>
      <c r="E279" s="90">
        <f>'10'!E279</f>
        <v>1447</v>
      </c>
      <c r="F279" s="11">
        <f>'5'!L279</f>
        <v>0</v>
      </c>
      <c r="G279" s="11">
        <f>'6'!H279</f>
        <v>0</v>
      </c>
      <c r="H279" s="11">
        <f>'7'!F279</f>
        <v>0</v>
      </c>
      <c r="I279" s="11">
        <f>'8'!J279</f>
        <v>56</v>
      </c>
      <c r="J279" s="32">
        <f>'9'!P279</f>
        <v>138</v>
      </c>
      <c r="K279" s="11">
        <f t="shared" si="10"/>
        <v>194</v>
      </c>
      <c r="L279" s="42">
        <f t="shared" si="11"/>
        <v>0.32715008431703202</v>
      </c>
    </row>
    <row r="280" spans="1:12" x14ac:dyDescent="0.25">
      <c r="A280" s="9" t="str">
        <f>'10'!A280</f>
        <v>Neshaminy SD</v>
      </c>
      <c r="B280" s="10" t="str">
        <f>'10'!B280</f>
        <v>Bucks</v>
      </c>
      <c r="C280" s="90">
        <f>'10'!C280</f>
        <v>2500</v>
      </c>
      <c r="D280" s="90">
        <f>'10'!D280</f>
        <v>1369</v>
      </c>
      <c r="E280" s="90">
        <f>'10'!E280</f>
        <v>3869</v>
      </c>
      <c r="F280" s="11">
        <f>'5'!L280</f>
        <v>130</v>
      </c>
      <c r="G280" s="11">
        <f>'6'!H280</f>
        <v>82</v>
      </c>
      <c r="H280" s="11">
        <f>'7'!F280</f>
        <v>0</v>
      </c>
      <c r="I280" s="11">
        <f>'8'!J280</f>
        <v>133</v>
      </c>
      <c r="J280" s="32">
        <f>'9'!P280</f>
        <v>429</v>
      </c>
      <c r="K280" s="11">
        <f t="shared" si="10"/>
        <v>774</v>
      </c>
      <c r="L280" s="42">
        <f t="shared" si="11"/>
        <v>0.56537618699780867</v>
      </c>
    </row>
    <row r="281" spans="1:12" x14ac:dyDescent="0.25">
      <c r="A281" s="9" t="str">
        <f>'10'!A281</f>
        <v>Neshannock Township SD</v>
      </c>
      <c r="B281" s="10" t="str">
        <f>'10'!B281</f>
        <v>Lawrence</v>
      </c>
      <c r="C281" s="90">
        <f>'10'!C281</f>
        <v>200</v>
      </c>
      <c r="D281" s="90">
        <f>'10'!D281</f>
        <v>142</v>
      </c>
      <c r="E281" s="90">
        <f>'10'!E281</f>
        <v>342</v>
      </c>
      <c r="F281" s="11">
        <f>'5'!L281</f>
        <v>13</v>
      </c>
      <c r="G281" s="11">
        <f>'6'!H281</f>
        <v>11</v>
      </c>
      <c r="H281" s="11">
        <f>'7'!F281</f>
        <v>0</v>
      </c>
      <c r="I281" s="11">
        <f>'8'!J281</f>
        <v>13</v>
      </c>
      <c r="J281" s="32">
        <f>'9'!P281</f>
        <v>32</v>
      </c>
      <c r="K281" s="11">
        <f t="shared" si="10"/>
        <v>69</v>
      </c>
      <c r="L281" s="42">
        <f t="shared" si="11"/>
        <v>0.4859154929577465</v>
      </c>
    </row>
    <row r="282" spans="1:12" x14ac:dyDescent="0.25">
      <c r="A282" s="9" t="str">
        <f>'10'!A282</f>
        <v>New Brighton Area SD</v>
      </c>
      <c r="B282" s="10" t="str">
        <f>'10'!B282</f>
        <v>Beaver</v>
      </c>
      <c r="C282" s="90">
        <f>'10'!C282</f>
        <v>394</v>
      </c>
      <c r="D282" s="90">
        <f>'10'!D282</f>
        <v>238</v>
      </c>
      <c r="E282" s="90">
        <f>'10'!E282</f>
        <v>632</v>
      </c>
      <c r="F282" s="11">
        <f>'5'!L282</f>
        <v>90</v>
      </c>
      <c r="G282" s="11">
        <f>'6'!H282</f>
        <v>0</v>
      </c>
      <c r="H282" s="11">
        <f>'7'!F282</f>
        <v>0</v>
      </c>
      <c r="I282" s="11">
        <f>'8'!J282</f>
        <v>26</v>
      </c>
      <c r="J282" s="32">
        <f>'9'!P282</f>
        <v>57</v>
      </c>
      <c r="K282" s="11">
        <f t="shared" si="10"/>
        <v>173</v>
      </c>
      <c r="L282" s="42">
        <f t="shared" si="11"/>
        <v>0.72689075630252098</v>
      </c>
    </row>
    <row r="283" spans="1:12" x14ac:dyDescent="0.25">
      <c r="A283" s="9" t="str">
        <f>'10'!A283</f>
        <v>New Castle Area SD</v>
      </c>
      <c r="B283" s="10" t="str">
        <f>'10'!B283</f>
        <v>Lawrence</v>
      </c>
      <c r="C283" s="90">
        <f>'10'!C283</f>
        <v>890</v>
      </c>
      <c r="D283" s="90">
        <f>'10'!D283</f>
        <v>509</v>
      </c>
      <c r="E283" s="90">
        <f>'10'!E283</f>
        <v>1399</v>
      </c>
      <c r="F283" s="11">
        <f>'5'!L283</f>
        <v>313</v>
      </c>
      <c r="G283" s="11">
        <f>'6'!H283</f>
        <v>87</v>
      </c>
      <c r="H283" s="11">
        <f>'7'!F283</f>
        <v>94</v>
      </c>
      <c r="I283" s="11">
        <f>'8'!J283</f>
        <v>60</v>
      </c>
      <c r="J283" s="32">
        <f>'9'!P283</f>
        <v>121</v>
      </c>
      <c r="K283" s="11">
        <f t="shared" si="10"/>
        <v>675</v>
      </c>
      <c r="L283" s="42">
        <f t="shared" si="11"/>
        <v>1.3261296660117878</v>
      </c>
    </row>
    <row r="284" spans="1:12" x14ac:dyDescent="0.25">
      <c r="A284" s="9" t="str">
        <f>'10'!A284</f>
        <v>New Hope-Solebury SD</v>
      </c>
      <c r="B284" s="10" t="str">
        <f>'10'!B284</f>
        <v>Bucks</v>
      </c>
      <c r="C284" s="90">
        <f>'10'!C284</f>
        <v>187</v>
      </c>
      <c r="D284" s="90">
        <f>'10'!D284</f>
        <v>142</v>
      </c>
      <c r="E284" s="90">
        <f>'10'!E284</f>
        <v>329</v>
      </c>
      <c r="F284" s="11">
        <f>'5'!L284</f>
        <v>0</v>
      </c>
      <c r="G284" s="11">
        <f>'6'!H284</f>
        <v>0</v>
      </c>
      <c r="H284" s="11">
        <f>'7'!F284</f>
        <v>0</v>
      </c>
      <c r="I284" s="11">
        <f>'8'!J284</f>
        <v>19</v>
      </c>
      <c r="J284" s="32">
        <f>'9'!P284</f>
        <v>19</v>
      </c>
      <c r="K284" s="11">
        <f t="shared" si="10"/>
        <v>38</v>
      </c>
      <c r="L284" s="42">
        <f t="shared" si="11"/>
        <v>0.26760563380281688</v>
      </c>
    </row>
    <row r="285" spans="1:12" x14ac:dyDescent="0.25">
      <c r="A285" s="9" t="str">
        <f>'10'!A285</f>
        <v>New Kensington-Arnold SD</v>
      </c>
      <c r="B285" s="10" t="str">
        <f>'10'!B285</f>
        <v>Westmoreland</v>
      </c>
      <c r="C285" s="90">
        <f>'10'!C285</f>
        <v>621</v>
      </c>
      <c r="D285" s="90">
        <f>'10'!D285</f>
        <v>376</v>
      </c>
      <c r="E285" s="90">
        <f>'10'!E285</f>
        <v>997</v>
      </c>
      <c r="F285" s="11">
        <f>'5'!L285</f>
        <v>74</v>
      </c>
      <c r="G285" s="11">
        <f>'6'!H285</f>
        <v>42</v>
      </c>
      <c r="H285" s="11">
        <f>'7'!F285</f>
        <v>0</v>
      </c>
      <c r="I285" s="11">
        <f>'8'!J285</f>
        <v>43</v>
      </c>
      <c r="J285" s="32">
        <f>'9'!P285</f>
        <v>91</v>
      </c>
      <c r="K285" s="11">
        <f t="shared" si="10"/>
        <v>250</v>
      </c>
      <c r="L285" s="42">
        <f t="shared" si="11"/>
        <v>0.66489361702127658</v>
      </c>
    </row>
    <row r="286" spans="1:12" x14ac:dyDescent="0.25">
      <c r="A286" s="9" t="str">
        <f>'10'!A286</f>
        <v>Newport SD</v>
      </c>
      <c r="B286" s="10" t="str">
        <f>'10'!B286</f>
        <v>Perry</v>
      </c>
      <c r="C286" s="90">
        <f>'10'!C286</f>
        <v>255</v>
      </c>
      <c r="D286" s="90">
        <f>'10'!D286</f>
        <v>190</v>
      </c>
      <c r="E286" s="90">
        <f>'10'!E286</f>
        <v>445</v>
      </c>
      <c r="F286" s="11">
        <f>'5'!L286</f>
        <v>11</v>
      </c>
      <c r="G286" s="11">
        <f>'6'!H286</f>
        <v>0</v>
      </c>
      <c r="H286" s="11">
        <f>'7'!F286</f>
        <v>0</v>
      </c>
      <c r="I286" s="11">
        <f>'8'!J286</f>
        <v>11</v>
      </c>
      <c r="J286" s="32">
        <f>'9'!P286</f>
        <v>23</v>
      </c>
      <c r="K286" s="11">
        <f t="shared" si="10"/>
        <v>45</v>
      </c>
      <c r="L286" s="42">
        <f t="shared" si="11"/>
        <v>0.23684210526315788</v>
      </c>
    </row>
    <row r="287" spans="1:12" x14ac:dyDescent="0.25">
      <c r="A287" s="9" t="str">
        <f>'10'!A287</f>
        <v>Norristown Area SD</v>
      </c>
      <c r="B287" s="10" t="str">
        <f>'10'!B287</f>
        <v>Montgomery</v>
      </c>
      <c r="C287" s="90">
        <f>'10'!C287</f>
        <v>2428</v>
      </c>
      <c r="D287" s="90">
        <f>'10'!D287</f>
        <v>1755</v>
      </c>
      <c r="E287" s="90">
        <f>'10'!E287</f>
        <v>4183</v>
      </c>
      <c r="F287" s="11">
        <f>'5'!L287</f>
        <v>200</v>
      </c>
      <c r="G287" s="11">
        <f>'6'!H287</f>
        <v>196</v>
      </c>
      <c r="H287" s="11">
        <f>'7'!F287</f>
        <v>0</v>
      </c>
      <c r="I287" s="11">
        <f>'8'!J287</f>
        <v>170</v>
      </c>
      <c r="J287" s="32">
        <f>'9'!P287</f>
        <v>511</v>
      </c>
      <c r="K287" s="11">
        <f t="shared" si="10"/>
        <v>1077</v>
      </c>
      <c r="L287" s="42">
        <f t="shared" si="11"/>
        <v>0.61367521367521372</v>
      </c>
    </row>
    <row r="288" spans="1:12" x14ac:dyDescent="0.25">
      <c r="A288" s="9" t="str">
        <f>'10'!A288</f>
        <v>North Allegheny SD</v>
      </c>
      <c r="B288" s="10" t="str">
        <f>'10'!B288</f>
        <v>Allegheny</v>
      </c>
      <c r="C288" s="90">
        <f>'10'!C288</f>
        <v>1832</v>
      </c>
      <c r="D288" s="90">
        <f>'10'!D288</f>
        <v>1152</v>
      </c>
      <c r="E288" s="90">
        <f>'10'!E288</f>
        <v>2984</v>
      </c>
      <c r="F288" s="11">
        <f>'5'!L288</f>
        <v>0</v>
      </c>
      <c r="G288" s="11">
        <f>'6'!H288</f>
        <v>0</v>
      </c>
      <c r="H288" s="11">
        <f>'7'!F288</f>
        <v>0</v>
      </c>
      <c r="I288" s="11">
        <f>'8'!J288</f>
        <v>84</v>
      </c>
      <c r="J288" s="32">
        <f>'9'!P288</f>
        <v>247</v>
      </c>
      <c r="K288" s="11">
        <f t="shared" si="10"/>
        <v>331</v>
      </c>
      <c r="L288" s="42">
        <f t="shared" si="11"/>
        <v>0.2873263888888889</v>
      </c>
    </row>
    <row r="289" spans="1:12" x14ac:dyDescent="0.25">
      <c r="A289" s="9" t="str">
        <f>'10'!A289</f>
        <v>North Clarion County SD</v>
      </c>
      <c r="B289" s="10" t="str">
        <f>'10'!B289</f>
        <v>Clarion</v>
      </c>
      <c r="C289" s="90">
        <f>'10'!C289</f>
        <v>194</v>
      </c>
      <c r="D289" s="90">
        <f>'10'!D289</f>
        <v>116</v>
      </c>
      <c r="E289" s="90">
        <f>'10'!E289</f>
        <v>310</v>
      </c>
      <c r="F289" s="11">
        <f>'5'!L289</f>
        <v>0</v>
      </c>
      <c r="G289" s="11">
        <f>'6'!H289</f>
        <v>28</v>
      </c>
      <c r="H289" s="11">
        <f>'7'!F289</f>
        <v>37</v>
      </c>
      <c r="I289" s="11">
        <f>'8'!J289</f>
        <v>7</v>
      </c>
      <c r="J289" s="32">
        <f>'9'!P289</f>
        <v>20</v>
      </c>
      <c r="K289" s="11">
        <f t="shared" si="10"/>
        <v>92</v>
      </c>
      <c r="L289" s="42">
        <f t="shared" si="11"/>
        <v>0.7931034482758621</v>
      </c>
    </row>
    <row r="290" spans="1:12" x14ac:dyDescent="0.25">
      <c r="A290" s="9" t="str">
        <f>'10'!A290</f>
        <v>North East SD</v>
      </c>
      <c r="B290" s="10" t="str">
        <f>'10'!B290</f>
        <v>Erie</v>
      </c>
      <c r="C290" s="90">
        <f>'10'!C290</f>
        <v>244</v>
      </c>
      <c r="D290" s="90">
        <f>'10'!D290</f>
        <v>215</v>
      </c>
      <c r="E290" s="90">
        <f>'10'!E290</f>
        <v>459</v>
      </c>
      <c r="F290" s="11">
        <f>'5'!L290</f>
        <v>36</v>
      </c>
      <c r="G290" s="11">
        <f>'6'!H290</f>
        <v>16</v>
      </c>
      <c r="H290" s="11">
        <f>'7'!F290</f>
        <v>0</v>
      </c>
      <c r="I290" s="11">
        <f>'8'!J290</f>
        <v>31</v>
      </c>
      <c r="J290" s="32">
        <f>'9'!P290</f>
        <v>34</v>
      </c>
      <c r="K290" s="11">
        <f t="shared" si="10"/>
        <v>117</v>
      </c>
      <c r="L290" s="42">
        <f t="shared" si="11"/>
        <v>0.54418604651162794</v>
      </c>
    </row>
    <row r="291" spans="1:12" x14ac:dyDescent="0.25">
      <c r="A291" s="9" t="str">
        <f>'10'!A291</f>
        <v>North Hills SD</v>
      </c>
      <c r="B291" s="10" t="str">
        <f>'10'!B291</f>
        <v>Allegheny</v>
      </c>
      <c r="C291" s="90">
        <f>'10'!C291</f>
        <v>1362</v>
      </c>
      <c r="D291" s="90">
        <f>'10'!D291</f>
        <v>908</v>
      </c>
      <c r="E291" s="90">
        <f>'10'!E291</f>
        <v>2270</v>
      </c>
      <c r="F291" s="11">
        <f>'5'!L291</f>
        <v>0</v>
      </c>
      <c r="G291" s="11">
        <f>'6'!H291</f>
        <v>0</v>
      </c>
      <c r="H291" s="11">
        <f>'7'!F291</f>
        <v>0</v>
      </c>
      <c r="I291" s="11">
        <f>'8'!J291</f>
        <v>59</v>
      </c>
      <c r="J291" s="32">
        <f>'9'!P291</f>
        <v>171</v>
      </c>
      <c r="K291" s="11">
        <f t="shared" si="10"/>
        <v>230</v>
      </c>
      <c r="L291" s="42">
        <f t="shared" si="11"/>
        <v>0.25330396475770928</v>
      </c>
    </row>
    <row r="292" spans="1:12" x14ac:dyDescent="0.25">
      <c r="A292" s="9" t="str">
        <f>'10'!A292</f>
        <v>North Penn SD</v>
      </c>
      <c r="B292" s="10" t="str">
        <f>'10'!B292</f>
        <v>Montgomery</v>
      </c>
      <c r="C292" s="90">
        <f>'10'!C292</f>
        <v>3270</v>
      </c>
      <c r="D292" s="90">
        <f>'10'!D292</f>
        <v>2410</v>
      </c>
      <c r="E292" s="90">
        <f>'10'!E292</f>
        <v>5680</v>
      </c>
      <c r="F292" s="11">
        <f>'5'!L292</f>
        <v>40</v>
      </c>
      <c r="G292" s="11">
        <f>'6'!H292</f>
        <v>36</v>
      </c>
      <c r="H292" s="11">
        <f>'7'!F292</f>
        <v>0</v>
      </c>
      <c r="I292" s="11">
        <f>'8'!J292</f>
        <v>198</v>
      </c>
      <c r="J292" s="32">
        <f>'9'!P292</f>
        <v>626</v>
      </c>
      <c r="K292" s="11">
        <f t="shared" si="10"/>
        <v>900</v>
      </c>
      <c r="L292" s="42">
        <f t="shared" si="11"/>
        <v>0.37344398340248963</v>
      </c>
    </row>
    <row r="293" spans="1:12" x14ac:dyDescent="0.25">
      <c r="A293" s="9" t="str">
        <f>'10'!A293</f>
        <v>North Pocono SD</v>
      </c>
      <c r="B293" s="10" t="str">
        <f>'10'!B293</f>
        <v>Lackawanna</v>
      </c>
      <c r="C293" s="90">
        <f>'10'!C293</f>
        <v>551</v>
      </c>
      <c r="D293" s="90">
        <f>'10'!D293</f>
        <v>362</v>
      </c>
      <c r="E293" s="90">
        <f>'10'!E293</f>
        <v>913</v>
      </c>
      <c r="F293" s="11">
        <f>'5'!L293</f>
        <v>45</v>
      </c>
      <c r="G293" s="11">
        <f>'6'!H293</f>
        <v>30</v>
      </c>
      <c r="H293" s="11">
        <f>'7'!F293</f>
        <v>0</v>
      </c>
      <c r="I293" s="11">
        <f>'8'!J293</f>
        <v>33</v>
      </c>
      <c r="J293" s="32">
        <f>'9'!P293</f>
        <v>39</v>
      </c>
      <c r="K293" s="11">
        <f t="shared" si="10"/>
        <v>147</v>
      </c>
      <c r="L293" s="42">
        <f t="shared" si="11"/>
        <v>0.40607734806629836</v>
      </c>
    </row>
    <row r="294" spans="1:12" x14ac:dyDescent="0.25">
      <c r="A294" s="9" t="str">
        <f>'10'!A294</f>
        <v>North Schuylkill SD</v>
      </c>
      <c r="B294" s="10" t="str">
        <f>'10'!B294</f>
        <v>Schuylkill</v>
      </c>
      <c r="C294" s="90">
        <f>'10'!C294</f>
        <v>431</v>
      </c>
      <c r="D294" s="90">
        <f>'10'!D294</f>
        <v>280</v>
      </c>
      <c r="E294" s="90">
        <f>'10'!E294</f>
        <v>711</v>
      </c>
      <c r="F294" s="11">
        <f>'5'!L294</f>
        <v>51</v>
      </c>
      <c r="G294" s="11">
        <f>'6'!H294</f>
        <v>29</v>
      </c>
      <c r="H294" s="11">
        <f>'7'!F294</f>
        <v>0</v>
      </c>
      <c r="I294" s="11">
        <f>'8'!J294</f>
        <v>38</v>
      </c>
      <c r="J294" s="32">
        <f>'9'!P294</f>
        <v>44</v>
      </c>
      <c r="K294" s="11">
        <f t="shared" si="10"/>
        <v>162</v>
      </c>
      <c r="L294" s="42">
        <f t="shared" si="11"/>
        <v>0.57857142857142863</v>
      </c>
    </row>
    <row r="295" spans="1:12" x14ac:dyDescent="0.25">
      <c r="A295" s="9" t="str">
        <f>'10'!A295</f>
        <v>North Star SD</v>
      </c>
      <c r="B295" s="10" t="str">
        <f>'10'!B295</f>
        <v>Somerset</v>
      </c>
      <c r="C295" s="90">
        <f>'10'!C295</f>
        <v>307</v>
      </c>
      <c r="D295" s="90">
        <f>'10'!D295</f>
        <v>174</v>
      </c>
      <c r="E295" s="90">
        <f>'10'!E295</f>
        <v>481</v>
      </c>
      <c r="F295" s="11">
        <f>'5'!L295</f>
        <v>15</v>
      </c>
      <c r="G295" s="11">
        <f>'6'!H295</f>
        <v>0</v>
      </c>
      <c r="H295" s="11">
        <f>'7'!F295</f>
        <v>25</v>
      </c>
      <c r="I295" s="11">
        <f>'8'!J295</f>
        <v>20</v>
      </c>
      <c r="J295" s="32">
        <f>'9'!P295</f>
        <v>10</v>
      </c>
      <c r="K295" s="11">
        <f t="shared" si="10"/>
        <v>70</v>
      </c>
      <c r="L295" s="42">
        <f t="shared" si="11"/>
        <v>0.40229885057471265</v>
      </c>
    </row>
    <row r="296" spans="1:12" x14ac:dyDescent="0.25">
      <c r="A296" s="9" t="str">
        <f>'10'!A296</f>
        <v>Northampton Area SD</v>
      </c>
      <c r="B296" s="10" t="str">
        <f>'10'!B296</f>
        <v>Northampton</v>
      </c>
      <c r="C296" s="90">
        <f>'10'!C296</f>
        <v>1273</v>
      </c>
      <c r="D296" s="90">
        <f>'10'!D296</f>
        <v>731</v>
      </c>
      <c r="E296" s="90">
        <f>'10'!E296</f>
        <v>2004</v>
      </c>
      <c r="F296" s="11">
        <f>'5'!L296</f>
        <v>20</v>
      </c>
      <c r="G296" s="11">
        <f>'6'!H296</f>
        <v>0</v>
      </c>
      <c r="H296" s="11">
        <f>'7'!F296</f>
        <v>21</v>
      </c>
      <c r="I296" s="11">
        <f>'8'!J296</f>
        <v>76</v>
      </c>
      <c r="J296" s="32">
        <f>'9'!P296</f>
        <v>159</v>
      </c>
      <c r="K296" s="11">
        <f t="shared" si="10"/>
        <v>276</v>
      </c>
      <c r="L296" s="42">
        <f t="shared" si="11"/>
        <v>0.37756497948016415</v>
      </c>
    </row>
    <row r="297" spans="1:12" x14ac:dyDescent="0.25">
      <c r="A297" s="9" t="str">
        <f>'10'!A297</f>
        <v>Northeast Bradford SD</v>
      </c>
      <c r="B297" s="10" t="str">
        <f>'10'!B297</f>
        <v>Bradford</v>
      </c>
      <c r="C297" s="90">
        <f>'10'!C297</f>
        <v>215</v>
      </c>
      <c r="D297" s="90">
        <f>'10'!D297</f>
        <v>184</v>
      </c>
      <c r="E297" s="90">
        <f>'10'!E297</f>
        <v>399</v>
      </c>
      <c r="F297" s="11">
        <f>'5'!L297</f>
        <v>17</v>
      </c>
      <c r="G297" s="11">
        <f>'6'!H297</f>
        <v>0</v>
      </c>
      <c r="H297" s="11">
        <f>'7'!F297</f>
        <v>0</v>
      </c>
      <c r="I297" s="11">
        <f>'8'!J297</f>
        <v>8</v>
      </c>
      <c r="J297" s="32">
        <f>'9'!P297</f>
        <v>24</v>
      </c>
      <c r="K297" s="11">
        <f t="shared" si="10"/>
        <v>49</v>
      </c>
      <c r="L297" s="42">
        <f t="shared" si="11"/>
        <v>0.26630434782608697</v>
      </c>
    </row>
    <row r="298" spans="1:12" x14ac:dyDescent="0.25">
      <c r="A298" s="9" t="str">
        <f>'10'!A298</f>
        <v>Northeastern York SD</v>
      </c>
      <c r="B298" s="10" t="str">
        <f>'10'!B298</f>
        <v>York</v>
      </c>
      <c r="C298" s="90">
        <f>'10'!C298</f>
        <v>899</v>
      </c>
      <c r="D298" s="90">
        <f>'10'!D298</f>
        <v>527</v>
      </c>
      <c r="E298" s="90">
        <f>'10'!E298</f>
        <v>1426</v>
      </c>
      <c r="F298" s="11">
        <f>'5'!L298</f>
        <v>17</v>
      </c>
      <c r="G298" s="11">
        <f>'6'!H298</f>
        <v>0</v>
      </c>
      <c r="H298" s="11">
        <f>'7'!F298</f>
        <v>0</v>
      </c>
      <c r="I298" s="11">
        <f>'8'!J298</f>
        <v>52</v>
      </c>
      <c r="J298" s="32">
        <f>'9'!P298</f>
        <v>94</v>
      </c>
      <c r="K298" s="11">
        <f t="shared" si="10"/>
        <v>163</v>
      </c>
      <c r="L298" s="42">
        <f t="shared" si="11"/>
        <v>0.30929791271347251</v>
      </c>
    </row>
    <row r="299" spans="1:12" x14ac:dyDescent="0.25">
      <c r="A299" s="9" t="str">
        <f>'10'!A299</f>
        <v>Northern Bedford County SD</v>
      </c>
      <c r="B299" s="10" t="str">
        <f>'10'!B299</f>
        <v>Bedford</v>
      </c>
      <c r="C299" s="90">
        <f>'10'!C299</f>
        <v>214</v>
      </c>
      <c r="D299" s="90">
        <f>'10'!D299</f>
        <v>180</v>
      </c>
      <c r="E299" s="90">
        <f>'10'!E299</f>
        <v>394</v>
      </c>
      <c r="F299" s="11">
        <f>'5'!L299</f>
        <v>16</v>
      </c>
      <c r="G299" s="11">
        <f>'6'!H299</f>
        <v>0</v>
      </c>
      <c r="H299" s="11">
        <f>'7'!F299</f>
        <v>62</v>
      </c>
      <c r="I299" s="11">
        <f>'8'!J299</f>
        <v>7</v>
      </c>
      <c r="J299" s="32">
        <f>'9'!P299</f>
        <v>4</v>
      </c>
      <c r="K299" s="11">
        <f t="shared" si="10"/>
        <v>89</v>
      </c>
      <c r="L299" s="42">
        <f t="shared" si="11"/>
        <v>0.49444444444444446</v>
      </c>
    </row>
    <row r="300" spans="1:12" x14ac:dyDescent="0.25">
      <c r="A300" s="9" t="str">
        <f>'10'!A300</f>
        <v>Northern Cambria SD</v>
      </c>
      <c r="B300" s="10" t="str">
        <f>'10'!B300</f>
        <v>Cambria</v>
      </c>
      <c r="C300" s="90">
        <f>'10'!C300</f>
        <v>268</v>
      </c>
      <c r="D300" s="90">
        <f>'10'!D300</f>
        <v>228</v>
      </c>
      <c r="E300" s="90">
        <f>'10'!E300</f>
        <v>496</v>
      </c>
      <c r="F300" s="11">
        <f>'5'!L300</f>
        <v>8</v>
      </c>
      <c r="G300" s="11">
        <f>'6'!H300</f>
        <v>22</v>
      </c>
      <c r="H300" s="11">
        <f>'7'!F300</f>
        <v>22</v>
      </c>
      <c r="I300" s="11">
        <f>'8'!J300</f>
        <v>20</v>
      </c>
      <c r="J300" s="32">
        <f>'9'!P300</f>
        <v>40</v>
      </c>
      <c r="K300" s="11">
        <f t="shared" si="10"/>
        <v>112</v>
      </c>
      <c r="L300" s="42">
        <f t="shared" si="11"/>
        <v>0.49122807017543857</v>
      </c>
    </row>
    <row r="301" spans="1:12" x14ac:dyDescent="0.25">
      <c r="A301" s="9" t="str">
        <f>'10'!A301</f>
        <v>Northern Lebanon SD</v>
      </c>
      <c r="B301" s="10" t="str">
        <f>'10'!B301</f>
        <v>Lebanon</v>
      </c>
      <c r="C301" s="90">
        <f>'10'!C301</f>
        <v>635</v>
      </c>
      <c r="D301" s="90">
        <f>'10'!D301</f>
        <v>434</v>
      </c>
      <c r="E301" s="90">
        <f>'10'!E301</f>
        <v>1069</v>
      </c>
      <c r="F301" s="11">
        <f>'5'!L301</f>
        <v>19</v>
      </c>
      <c r="G301" s="11">
        <f>'6'!H301</f>
        <v>0</v>
      </c>
      <c r="H301" s="11">
        <f>'7'!F301</f>
        <v>0</v>
      </c>
      <c r="I301" s="11">
        <f>'8'!J301</f>
        <v>31</v>
      </c>
      <c r="J301" s="32">
        <f>'9'!P301</f>
        <v>55</v>
      </c>
      <c r="K301" s="11">
        <f t="shared" si="10"/>
        <v>105</v>
      </c>
      <c r="L301" s="42">
        <f t="shared" si="11"/>
        <v>0.24193548387096775</v>
      </c>
    </row>
    <row r="302" spans="1:12" x14ac:dyDescent="0.25">
      <c r="A302" s="9" t="str">
        <f>'10'!A302</f>
        <v>Northern Lehigh SD</v>
      </c>
      <c r="B302" s="10" t="str">
        <f>'10'!B302</f>
        <v>Lehigh</v>
      </c>
      <c r="C302" s="90">
        <f>'10'!C302</f>
        <v>487</v>
      </c>
      <c r="D302" s="90">
        <f>'10'!D302</f>
        <v>209</v>
      </c>
      <c r="E302" s="90">
        <f>'10'!E302</f>
        <v>696</v>
      </c>
      <c r="F302" s="11">
        <f>'5'!L302</f>
        <v>20</v>
      </c>
      <c r="G302" s="11">
        <f>'6'!H302</f>
        <v>0</v>
      </c>
      <c r="H302" s="11">
        <f>'7'!F302</f>
        <v>0</v>
      </c>
      <c r="I302" s="11">
        <f>'8'!J302</f>
        <v>24</v>
      </c>
      <c r="J302" s="32">
        <f>'9'!P302</f>
        <v>17</v>
      </c>
      <c r="K302" s="11">
        <f t="shared" si="10"/>
        <v>61</v>
      </c>
      <c r="L302" s="42">
        <f t="shared" si="11"/>
        <v>0.291866028708134</v>
      </c>
    </row>
    <row r="303" spans="1:12" x14ac:dyDescent="0.25">
      <c r="A303" s="9" t="str">
        <f>'10'!A303</f>
        <v>Northern Potter SD</v>
      </c>
      <c r="B303" s="10" t="str">
        <f>'10'!B303</f>
        <v>Potter</v>
      </c>
      <c r="C303" s="90">
        <f>'10'!C303</f>
        <v>166</v>
      </c>
      <c r="D303" s="90">
        <f>'10'!D303</f>
        <v>91</v>
      </c>
      <c r="E303" s="90">
        <f>'10'!E303</f>
        <v>257</v>
      </c>
      <c r="F303" s="11">
        <f>'5'!L303</f>
        <v>0</v>
      </c>
      <c r="G303" s="11">
        <f>'6'!H303</f>
        <v>0</v>
      </c>
      <c r="H303" s="11">
        <f>'7'!F303</f>
        <v>40</v>
      </c>
      <c r="I303" s="11">
        <f>'8'!J303</f>
        <v>11</v>
      </c>
      <c r="J303" s="32">
        <f>'9'!P303</f>
        <v>0</v>
      </c>
      <c r="K303" s="11">
        <f t="shared" si="10"/>
        <v>51</v>
      </c>
      <c r="L303" s="42">
        <f t="shared" si="11"/>
        <v>0.56043956043956045</v>
      </c>
    </row>
    <row r="304" spans="1:12" x14ac:dyDescent="0.25">
      <c r="A304" s="9" t="str">
        <f>'10'!A304</f>
        <v>Northern Tioga SD</v>
      </c>
      <c r="B304" s="10" t="str">
        <f>'10'!B304</f>
        <v>Tioga</v>
      </c>
      <c r="C304" s="90">
        <f>'10'!C304</f>
        <v>394</v>
      </c>
      <c r="D304" s="90">
        <f>'10'!D304</f>
        <v>323</v>
      </c>
      <c r="E304" s="90">
        <f>'10'!E304</f>
        <v>717</v>
      </c>
      <c r="F304" s="11">
        <f>'5'!L304</f>
        <v>37</v>
      </c>
      <c r="G304" s="11">
        <f>'6'!H304</f>
        <v>71</v>
      </c>
      <c r="H304" s="11">
        <f>'7'!F304</f>
        <v>60</v>
      </c>
      <c r="I304" s="11">
        <f>'8'!J304</f>
        <v>21</v>
      </c>
      <c r="J304" s="32">
        <f>'9'!P304</f>
        <v>104</v>
      </c>
      <c r="K304" s="11">
        <f t="shared" si="10"/>
        <v>293</v>
      </c>
      <c r="L304" s="42">
        <f t="shared" si="11"/>
        <v>0.90712074303405577</v>
      </c>
    </row>
    <row r="305" spans="1:12" x14ac:dyDescent="0.25">
      <c r="A305" s="9" t="str">
        <f>'10'!A305</f>
        <v>Northern York County SD</v>
      </c>
      <c r="B305" s="10" t="str">
        <f>'10'!B305</f>
        <v>York</v>
      </c>
      <c r="C305" s="90">
        <f>'10'!C305</f>
        <v>534</v>
      </c>
      <c r="D305" s="90">
        <f>'10'!D305</f>
        <v>509</v>
      </c>
      <c r="E305" s="90">
        <f>'10'!E305</f>
        <v>1043</v>
      </c>
      <c r="F305" s="11">
        <f>'5'!L305</f>
        <v>17</v>
      </c>
      <c r="G305" s="11">
        <f>'6'!H305</f>
        <v>0</v>
      </c>
      <c r="H305" s="11">
        <f>'7'!F305</f>
        <v>0</v>
      </c>
      <c r="I305" s="11">
        <f>'8'!J305</f>
        <v>31</v>
      </c>
      <c r="J305" s="32">
        <f>'9'!P305</f>
        <v>75</v>
      </c>
      <c r="K305" s="11">
        <f t="shared" si="10"/>
        <v>123</v>
      </c>
      <c r="L305" s="42">
        <f t="shared" si="11"/>
        <v>0.24165029469548133</v>
      </c>
    </row>
    <row r="306" spans="1:12" x14ac:dyDescent="0.25">
      <c r="A306" s="9" t="str">
        <f>'10'!A306</f>
        <v>Northgate SD</v>
      </c>
      <c r="B306" s="10" t="str">
        <f>'10'!B306</f>
        <v>Allegheny</v>
      </c>
      <c r="C306" s="90">
        <f>'10'!C306</f>
        <v>498</v>
      </c>
      <c r="D306" s="90">
        <f>'10'!D306</f>
        <v>286</v>
      </c>
      <c r="E306" s="90">
        <f>'10'!E306</f>
        <v>784</v>
      </c>
      <c r="F306" s="11">
        <f>'5'!L306</f>
        <v>28</v>
      </c>
      <c r="G306" s="11">
        <f>'6'!H306</f>
        <v>36</v>
      </c>
      <c r="H306" s="11">
        <f>'7'!F306</f>
        <v>19</v>
      </c>
      <c r="I306" s="11">
        <f>'8'!J306</f>
        <v>23</v>
      </c>
      <c r="J306" s="32">
        <f>'9'!P306</f>
        <v>38</v>
      </c>
      <c r="K306" s="11">
        <f t="shared" si="10"/>
        <v>144</v>
      </c>
      <c r="L306" s="42">
        <f t="shared" si="11"/>
        <v>0.50349650349650354</v>
      </c>
    </row>
    <row r="307" spans="1:12" x14ac:dyDescent="0.25">
      <c r="A307" s="9" t="str">
        <f>'10'!A307</f>
        <v>Northwest Area SD</v>
      </c>
      <c r="B307" s="10" t="str">
        <f>'10'!B307</f>
        <v>Luzerne</v>
      </c>
      <c r="C307" s="90">
        <f>'10'!C307</f>
        <v>198</v>
      </c>
      <c r="D307" s="90">
        <f>'10'!D307</f>
        <v>190</v>
      </c>
      <c r="E307" s="90">
        <f>'10'!E307</f>
        <v>388</v>
      </c>
      <c r="F307" s="11">
        <f>'5'!L307</f>
        <v>14</v>
      </c>
      <c r="G307" s="11">
        <f>'6'!H307</f>
        <v>21</v>
      </c>
      <c r="H307" s="11">
        <f>'7'!F307</f>
        <v>0</v>
      </c>
      <c r="I307" s="11">
        <f>'8'!J307</f>
        <v>11</v>
      </c>
      <c r="J307" s="32">
        <f>'9'!P307</f>
        <v>20</v>
      </c>
      <c r="K307" s="11">
        <f t="shared" si="10"/>
        <v>66</v>
      </c>
      <c r="L307" s="42">
        <f t="shared" si="11"/>
        <v>0.3473684210526316</v>
      </c>
    </row>
    <row r="308" spans="1:12" x14ac:dyDescent="0.25">
      <c r="A308" s="9" t="str">
        <f>'10'!A308</f>
        <v>Northwestern Lehigh SD</v>
      </c>
      <c r="B308" s="10" t="str">
        <f>'10'!B308</f>
        <v>Lehigh</v>
      </c>
      <c r="C308" s="90">
        <f>'10'!C308</f>
        <v>464</v>
      </c>
      <c r="D308" s="90">
        <f>'10'!D308</f>
        <v>307</v>
      </c>
      <c r="E308" s="90">
        <f>'10'!E308</f>
        <v>771</v>
      </c>
      <c r="F308" s="11">
        <f>'5'!L308</f>
        <v>0</v>
      </c>
      <c r="G308" s="11">
        <f>'6'!H308</f>
        <v>0</v>
      </c>
      <c r="H308" s="11">
        <f>'7'!F308</f>
        <v>0</v>
      </c>
      <c r="I308" s="11">
        <f>'8'!J308</f>
        <v>24</v>
      </c>
      <c r="J308" s="32">
        <f>'9'!P308</f>
        <v>50</v>
      </c>
      <c r="K308" s="11">
        <f t="shared" si="10"/>
        <v>74</v>
      </c>
      <c r="L308" s="42">
        <f t="shared" si="11"/>
        <v>0.24104234527687296</v>
      </c>
    </row>
    <row r="309" spans="1:12" x14ac:dyDescent="0.25">
      <c r="A309" s="9" t="str">
        <f>'10'!A309</f>
        <v>Northwestern SD</v>
      </c>
      <c r="B309" s="10" t="str">
        <f>'10'!B309</f>
        <v>Erie</v>
      </c>
      <c r="C309" s="90">
        <f>'10'!C309</f>
        <v>343</v>
      </c>
      <c r="D309" s="90">
        <f>'10'!D309</f>
        <v>216</v>
      </c>
      <c r="E309" s="90">
        <f>'10'!E309</f>
        <v>559</v>
      </c>
      <c r="F309" s="11">
        <f>'5'!L309</f>
        <v>19</v>
      </c>
      <c r="G309" s="11">
        <f>'6'!H309</f>
        <v>123</v>
      </c>
      <c r="H309" s="11">
        <f>'7'!F309</f>
        <v>0</v>
      </c>
      <c r="I309" s="11">
        <f>'8'!J309</f>
        <v>32</v>
      </c>
      <c r="J309" s="32">
        <f>'9'!P309</f>
        <v>21</v>
      </c>
      <c r="K309" s="11">
        <f t="shared" si="10"/>
        <v>195</v>
      </c>
      <c r="L309" s="42">
        <f t="shared" si="11"/>
        <v>0.90277777777777779</v>
      </c>
    </row>
    <row r="310" spans="1:12" x14ac:dyDescent="0.25">
      <c r="A310" s="9" t="str">
        <f>'10'!A310</f>
        <v>Norwin SD</v>
      </c>
      <c r="B310" s="10" t="str">
        <f>'10'!B310</f>
        <v>Westmoreland</v>
      </c>
      <c r="C310" s="90">
        <f>'10'!C310</f>
        <v>829</v>
      </c>
      <c r="D310" s="90">
        <f>'10'!D310</f>
        <v>778</v>
      </c>
      <c r="E310" s="90">
        <f>'10'!E310</f>
        <v>1607</v>
      </c>
      <c r="F310" s="11">
        <f>'5'!L310</f>
        <v>52</v>
      </c>
      <c r="G310" s="11">
        <f>'6'!H310</f>
        <v>20</v>
      </c>
      <c r="H310" s="11">
        <f>'7'!F310</f>
        <v>0</v>
      </c>
      <c r="I310" s="11">
        <f>'8'!J310</f>
        <v>53</v>
      </c>
      <c r="J310" s="32">
        <f>'9'!P310</f>
        <v>128</v>
      </c>
      <c r="K310" s="11">
        <f t="shared" si="10"/>
        <v>253</v>
      </c>
      <c r="L310" s="42">
        <f t="shared" si="11"/>
        <v>0.32519280205655526</v>
      </c>
    </row>
    <row r="311" spans="1:12" x14ac:dyDescent="0.25">
      <c r="A311" s="9" t="str">
        <f>'10'!A311</f>
        <v>Octorara Area SD</v>
      </c>
      <c r="B311" s="10" t="str">
        <f>'10'!B311</f>
        <v>Chester</v>
      </c>
      <c r="C311" s="90">
        <f>'10'!C311</f>
        <v>829</v>
      </c>
      <c r="D311" s="90">
        <f>'10'!D311</f>
        <v>507</v>
      </c>
      <c r="E311" s="90">
        <f>'10'!E311</f>
        <v>1336</v>
      </c>
      <c r="F311" s="11">
        <f>'5'!L311</f>
        <v>0</v>
      </c>
      <c r="G311" s="11">
        <f>'6'!H311</f>
        <v>0</v>
      </c>
      <c r="H311" s="11">
        <f>'7'!F311</f>
        <v>0</v>
      </c>
      <c r="I311" s="11">
        <f>'8'!J311</f>
        <v>51</v>
      </c>
      <c r="J311" s="32">
        <f>'9'!P311</f>
        <v>77</v>
      </c>
      <c r="K311" s="11">
        <f t="shared" si="10"/>
        <v>128</v>
      </c>
      <c r="L311" s="42">
        <f t="shared" si="11"/>
        <v>0.25246548323471402</v>
      </c>
    </row>
    <row r="312" spans="1:12" x14ac:dyDescent="0.25">
      <c r="A312" s="9" t="str">
        <f>'10'!A312</f>
        <v>Oil City Area SD</v>
      </c>
      <c r="B312" s="10" t="str">
        <f>'10'!B312</f>
        <v>Venango</v>
      </c>
      <c r="C312" s="90">
        <f>'10'!C312</f>
        <v>465</v>
      </c>
      <c r="D312" s="90">
        <f>'10'!D312</f>
        <v>327</v>
      </c>
      <c r="E312" s="90">
        <f>'10'!E312</f>
        <v>792</v>
      </c>
      <c r="F312" s="11">
        <f>'5'!L312</f>
        <v>140</v>
      </c>
      <c r="G312" s="11">
        <f>'6'!H312</f>
        <v>63</v>
      </c>
      <c r="H312" s="11">
        <f>'7'!F312</f>
        <v>0</v>
      </c>
      <c r="I312" s="11">
        <f>'8'!J312</f>
        <v>51</v>
      </c>
      <c r="J312" s="32">
        <f>'9'!P312</f>
        <v>54</v>
      </c>
      <c r="K312" s="11">
        <f t="shared" si="10"/>
        <v>308</v>
      </c>
      <c r="L312" s="42">
        <f t="shared" si="11"/>
        <v>0.94189602446483178</v>
      </c>
    </row>
    <row r="313" spans="1:12" x14ac:dyDescent="0.25">
      <c r="A313" s="9" t="str">
        <f>'10'!A313</f>
        <v>Old Forge SD</v>
      </c>
      <c r="B313" s="10" t="str">
        <f>'10'!B313</f>
        <v>Lackawanna</v>
      </c>
      <c r="C313" s="90">
        <f>'10'!C313</f>
        <v>230</v>
      </c>
      <c r="D313" s="90">
        <f>'10'!D313</f>
        <v>161</v>
      </c>
      <c r="E313" s="90">
        <f>'10'!E313</f>
        <v>391</v>
      </c>
      <c r="F313" s="11">
        <f>'5'!L313</f>
        <v>36</v>
      </c>
      <c r="G313" s="11">
        <f>'6'!H313</f>
        <v>19</v>
      </c>
      <c r="H313" s="11">
        <f>'7'!F313</f>
        <v>0</v>
      </c>
      <c r="I313" s="11">
        <f>'8'!J313</f>
        <v>14</v>
      </c>
      <c r="J313" s="32">
        <f>'9'!P313</f>
        <v>19</v>
      </c>
      <c r="K313" s="11">
        <f t="shared" si="10"/>
        <v>88</v>
      </c>
      <c r="L313" s="42">
        <f t="shared" si="11"/>
        <v>0.54658385093167705</v>
      </c>
    </row>
    <row r="314" spans="1:12" x14ac:dyDescent="0.25">
      <c r="A314" s="9" t="str">
        <f>'10'!A314</f>
        <v>Oley Valley SD</v>
      </c>
      <c r="B314" s="10" t="str">
        <f>'10'!B314</f>
        <v>Berks</v>
      </c>
      <c r="C314" s="90">
        <f>'10'!C314</f>
        <v>311</v>
      </c>
      <c r="D314" s="90">
        <f>'10'!D314</f>
        <v>145</v>
      </c>
      <c r="E314" s="90">
        <f>'10'!E314</f>
        <v>456</v>
      </c>
      <c r="F314" s="11">
        <f>'5'!L314</f>
        <v>34</v>
      </c>
      <c r="G314" s="11">
        <f>'6'!H314</f>
        <v>0</v>
      </c>
      <c r="H314" s="11">
        <f>'7'!F314</f>
        <v>0</v>
      </c>
      <c r="I314" s="11">
        <f>'8'!J314</f>
        <v>14</v>
      </c>
      <c r="J314" s="32">
        <f>'9'!P314</f>
        <v>36</v>
      </c>
      <c r="K314" s="11">
        <f t="shared" si="10"/>
        <v>84</v>
      </c>
      <c r="L314" s="42">
        <f t="shared" si="11"/>
        <v>0.57931034482758625</v>
      </c>
    </row>
    <row r="315" spans="1:12" x14ac:dyDescent="0.25">
      <c r="A315" s="9" t="str">
        <f>'10'!A315</f>
        <v>Oswayo Valley SD</v>
      </c>
      <c r="B315" s="10" t="str">
        <f>'10'!B315</f>
        <v>Potter</v>
      </c>
      <c r="C315" s="90">
        <f>'10'!C315</f>
        <v>74</v>
      </c>
      <c r="D315" s="90">
        <f>'10'!D315</f>
        <v>37</v>
      </c>
      <c r="E315" s="90">
        <f>'10'!E315</f>
        <v>111</v>
      </c>
      <c r="F315" s="11">
        <f>'5'!L315</f>
        <v>0</v>
      </c>
      <c r="G315" s="11">
        <f>'6'!H315</f>
        <v>20</v>
      </c>
      <c r="H315" s="11">
        <f>'7'!F315</f>
        <v>28</v>
      </c>
      <c r="I315" s="11">
        <f>'8'!J315</f>
        <v>12</v>
      </c>
      <c r="J315" s="32">
        <f>'9'!P315</f>
        <v>2</v>
      </c>
      <c r="K315" s="11">
        <f t="shared" si="10"/>
        <v>62</v>
      </c>
      <c r="L315" s="42">
        <f t="shared" si="11"/>
        <v>1.6756756756756757</v>
      </c>
    </row>
    <row r="316" spans="1:12" x14ac:dyDescent="0.25">
      <c r="A316" s="9" t="str">
        <f>'10'!A316</f>
        <v>Otto-Eldred SD</v>
      </c>
      <c r="B316" s="10" t="str">
        <f>'10'!B316</f>
        <v>McKean</v>
      </c>
      <c r="C316" s="90">
        <f>'10'!C316</f>
        <v>126</v>
      </c>
      <c r="D316" s="90">
        <f>'10'!D316</f>
        <v>87</v>
      </c>
      <c r="E316" s="90">
        <f>'10'!E316</f>
        <v>213</v>
      </c>
      <c r="F316" s="11">
        <f>'5'!L316</f>
        <v>14</v>
      </c>
      <c r="G316" s="11">
        <f>'6'!H316</f>
        <v>0</v>
      </c>
      <c r="H316" s="11">
        <f>'7'!F316</f>
        <v>21</v>
      </c>
      <c r="I316" s="11">
        <f>'8'!J316</f>
        <v>5</v>
      </c>
      <c r="J316" s="32">
        <f>'9'!P316</f>
        <v>2</v>
      </c>
      <c r="K316" s="11">
        <f t="shared" si="10"/>
        <v>42</v>
      </c>
      <c r="L316" s="42">
        <f t="shared" si="11"/>
        <v>0.48275862068965519</v>
      </c>
    </row>
    <row r="317" spans="1:12" x14ac:dyDescent="0.25">
      <c r="A317" s="9" t="str">
        <f>'10'!A317</f>
        <v>Owen J. Roberts SD</v>
      </c>
      <c r="B317" s="10" t="str">
        <f>'10'!B317</f>
        <v>Chester</v>
      </c>
      <c r="C317" s="90">
        <f>'10'!C317</f>
        <v>814</v>
      </c>
      <c r="D317" s="90">
        <f>'10'!D317</f>
        <v>760</v>
      </c>
      <c r="E317" s="90">
        <f>'10'!E317</f>
        <v>1574</v>
      </c>
      <c r="F317" s="11">
        <f>'5'!L317</f>
        <v>0</v>
      </c>
      <c r="G317" s="11">
        <f>'6'!H317</f>
        <v>57</v>
      </c>
      <c r="H317" s="11">
        <f>'7'!F317</f>
        <v>0</v>
      </c>
      <c r="I317" s="11">
        <f>'8'!J317</f>
        <v>76</v>
      </c>
      <c r="J317" s="32">
        <f>'9'!P317</f>
        <v>194</v>
      </c>
      <c r="K317" s="11">
        <f t="shared" si="10"/>
        <v>327</v>
      </c>
      <c r="L317" s="42">
        <f t="shared" si="11"/>
        <v>0.43026315789473685</v>
      </c>
    </row>
    <row r="318" spans="1:12" x14ac:dyDescent="0.25">
      <c r="A318" s="9" t="str">
        <f>'10'!A318</f>
        <v>Oxford Area SD</v>
      </c>
      <c r="B318" s="10" t="str">
        <f>'10'!B318</f>
        <v>Chester</v>
      </c>
      <c r="C318" s="90">
        <f>'10'!C318</f>
        <v>879</v>
      </c>
      <c r="D318" s="90">
        <f>'10'!D318</f>
        <v>740</v>
      </c>
      <c r="E318" s="90">
        <f>'10'!E318</f>
        <v>1619</v>
      </c>
      <c r="F318" s="11">
        <f>'5'!L318</f>
        <v>34</v>
      </c>
      <c r="G318" s="11">
        <f>'6'!H318</f>
        <v>101</v>
      </c>
      <c r="H318" s="11">
        <f>'7'!F318</f>
        <v>0</v>
      </c>
      <c r="I318" s="11">
        <f>'8'!J318</f>
        <v>70</v>
      </c>
      <c r="J318" s="32">
        <f>'9'!P318</f>
        <v>96</v>
      </c>
      <c r="K318" s="11">
        <f t="shared" si="10"/>
        <v>301</v>
      </c>
      <c r="L318" s="42">
        <f t="shared" si="11"/>
        <v>0.40675675675675677</v>
      </c>
    </row>
    <row r="319" spans="1:12" x14ac:dyDescent="0.25">
      <c r="A319" s="9" t="str">
        <f>'10'!A319</f>
        <v>Palisades SD</v>
      </c>
      <c r="B319" s="10" t="str">
        <f>'10'!B319</f>
        <v>Bucks</v>
      </c>
      <c r="C319" s="90">
        <f>'10'!C319</f>
        <v>242</v>
      </c>
      <c r="D319" s="90">
        <f>'10'!D319</f>
        <v>118</v>
      </c>
      <c r="E319" s="90">
        <f>'10'!E319</f>
        <v>360</v>
      </c>
      <c r="F319" s="11">
        <f>'5'!L319</f>
        <v>0</v>
      </c>
      <c r="G319" s="11">
        <f>'6'!H319</f>
        <v>0</v>
      </c>
      <c r="H319" s="11">
        <f>'7'!F319</f>
        <v>0</v>
      </c>
      <c r="I319" s="11">
        <f>'8'!J319</f>
        <v>23</v>
      </c>
      <c r="J319" s="32">
        <f>'9'!P319</f>
        <v>19</v>
      </c>
      <c r="K319" s="11">
        <f t="shared" si="10"/>
        <v>42</v>
      </c>
      <c r="L319" s="42">
        <f t="shared" si="11"/>
        <v>0.3559322033898305</v>
      </c>
    </row>
    <row r="320" spans="1:12" x14ac:dyDescent="0.25">
      <c r="A320" s="9" t="str">
        <f>'10'!A320</f>
        <v>Palmerton Area SD</v>
      </c>
      <c r="B320" s="10" t="str">
        <f>'10'!B320</f>
        <v>Carbon</v>
      </c>
      <c r="C320" s="90">
        <f>'10'!C320</f>
        <v>277</v>
      </c>
      <c r="D320" s="90">
        <f>'10'!D320</f>
        <v>326</v>
      </c>
      <c r="E320" s="90">
        <f>'10'!E320</f>
        <v>603</v>
      </c>
      <c r="F320" s="11">
        <f>'5'!L320</f>
        <v>18</v>
      </c>
      <c r="G320" s="11">
        <f>'6'!H320</f>
        <v>0</v>
      </c>
      <c r="H320" s="11">
        <f>'7'!F320</f>
        <v>0</v>
      </c>
      <c r="I320" s="11">
        <f>'8'!J320</f>
        <v>28</v>
      </c>
      <c r="J320" s="32">
        <f>'9'!P320</f>
        <v>102</v>
      </c>
      <c r="K320" s="11">
        <f t="shared" si="10"/>
        <v>148</v>
      </c>
      <c r="L320" s="42">
        <f t="shared" si="11"/>
        <v>0.45398773006134968</v>
      </c>
    </row>
    <row r="321" spans="1:12" x14ac:dyDescent="0.25">
      <c r="A321" s="9" t="str">
        <f>'10'!A321</f>
        <v>Palmyra Area SD</v>
      </c>
      <c r="B321" s="10" t="str">
        <f>'10'!B321</f>
        <v>Lebanon</v>
      </c>
      <c r="C321" s="90">
        <f>'10'!C321</f>
        <v>741</v>
      </c>
      <c r="D321" s="90">
        <f>'10'!D321</f>
        <v>539</v>
      </c>
      <c r="E321" s="90">
        <f>'10'!E321</f>
        <v>1280</v>
      </c>
      <c r="F321" s="11">
        <f>'5'!L321</f>
        <v>24</v>
      </c>
      <c r="G321" s="11">
        <f>'6'!H321</f>
        <v>14</v>
      </c>
      <c r="H321" s="11">
        <f>'7'!F321</f>
        <v>0</v>
      </c>
      <c r="I321" s="11">
        <f>'8'!J321</f>
        <v>51</v>
      </c>
      <c r="J321" s="32">
        <f>'9'!P321</f>
        <v>103</v>
      </c>
      <c r="K321" s="11">
        <f t="shared" si="10"/>
        <v>192</v>
      </c>
      <c r="L321" s="42">
        <f t="shared" si="11"/>
        <v>0.35621521335807049</v>
      </c>
    </row>
    <row r="322" spans="1:12" x14ac:dyDescent="0.25">
      <c r="A322" s="9" t="str">
        <f>'10'!A322</f>
        <v>Panther Valley SD</v>
      </c>
      <c r="B322" s="10" t="str">
        <f>'10'!B322</f>
        <v>Carbon</v>
      </c>
      <c r="C322" s="90">
        <f>'10'!C322</f>
        <v>498</v>
      </c>
      <c r="D322" s="90">
        <f>'10'!D322</f>
        <v>254</v>
      </c>
      <c r="E322" s="90">
        <f>'10'!E322</f>
        <v>752</v>
      </c>
      <c r="F322" s="11">
        <f>'5'!L322</f>
        <v>79</v>
      </c>
      <c r="G322" s="11">
        <f>'6'!H322</f>
        <v>15</v>
      </c>
      <c r="H322" s="11">
        <f>'7'!F322</f>
        <v>0</v>
      </c>
      <c r="I322" s="11">
        <f>'8'!J322</f>
        <v>37</v>
      </c>
      <c r="J322" s="32">
        <f>'9'!P322</f>
        <v>33</v>
      </c>
      <c r="K322" s="11">
        <f t="shared" si="10"/>
        <v>164</v>
      </c>
      <c r="L322" s="42">
        <f t="shared" si="11"/>
        <v>0.64566929133858264</v>
      </c>
    </row>
    <row r="323" spans="1:12" x14ac:dyDescent="0.25">
      <c r="A323" s="9" t="str">
        <f>'10'!A323</f>
        <v>Parkland SD</v>
      </c>
      <c r="B323" s="10" t="str">
        <f>'10'!B323</f>
        <v>Lehigh</v>
      </c>
      <c r="C323" s="90">
        <f>'10'!C323</f>
        <v>1690</v>
      </c>
      <c r="D323" s="90">
        <f>'10'!D323</f>
        <v>1482</v>
      </c>
      <c r="E323" s="90">
        <f>'10'!E323</f>
        <v>3172</v>
      </c>
      <c r="F323" s="11">
        <f>'5'!L323</f>
        <v>0</v>
      </c>
      <c r="G323" s="11">
        <f>'6'!H323</f>
        <v>20</v>
      </c>
      <c r="H323" s="11">
        <f>'7'!F323</f>
        <v>0</v>
      </c>
      <c r="I323" s="11">
        <f>'8'!J323</f>
        <v>138</v>
      </c>
      <c r="J323" s="32">
        <f>'9'!P323</f>
        <v>459</v>
      </c>
      <c r="K323" s="11">
        <f t="shared" si="10"/>
        <v>617</v>
      </c>
      <c r="L323" s="42">
        <f t="shared" si="11"/>
        <v>0.41632928475033737</v>
      </c>
    </row>
    <row r="324" spans="1:12" x14ac:dyDescent="0.25">
      <c r="A324" s="9" t="str">
        <f>'10'!A324</f>
        <v>Pen Argyl Area SD</v>
      </c>
      <c r="B324" s="10" t="str">
        <f>'10'!B324</f>
        <v>Northampton</v>
      </c>
      <c r="C324" s="90">
        <f>'10'!C324</f>
        <v>323</v>
      </c>
      <c r="D324" s="90">
        <f>'10'!D324</f>
        <v>175</v>
      </c>
      <c r="E324" s="90">
        <f>'10'!E324</f>
        <v>498</v>
      </c>
      <c r="F324" s="11">
        <f>'5'!L324</f>
        <v>0</v>
      </c>
      <c r="G324" s="11">
        <f>'6'!H324</f>
        <v>0</v>
      </c>
      <c r="H324" s="11">
        <f>'7'!F324</f>
        <v>0</v>
      </c>
      <c r="I324" s="11">
        <f>'8'!J324</f>
        <v>18</v>
      </c>
      <c r="J324" s="32">
        <f>'9'!P324</f>
        <v>52</v>
      </c>
      <c r="K324" s="11">
        <f t="shared" si="10"/>
        <v>70</v>
      </c>
      <c r="L324" s="42">
        <f t="shared" si="11"/>
        <v>0.4</v>
      </c>
    </row>
    <row r="325" spans="1:12" x14ac:dyDescent="0.25">
      <c r="A325" s="9" t="str">
        <f>'10'!A325</f>
        <v>Penn Cambria SD</v>
      </c>
      <c r="B325" s="10" t="str">
        <f>'10'!B325</f>
        <v>Cambria</v>
      </c>
      <c r="C325" s="90">
        <f>'10'!C325</f>
        <v>378</v>
      </c>
      <c r="D325" s="90">
        <f>'10'!D325</f>
        <v>314</v>
      </c>
      <c r="E325" s="90">
        <f>'10'!E325</f>
        <v>692</v>
      </c>
      <c r="F325" s="11">
        <f>'5'!L325</f>
        <v>64</v>
      </c>
      <c r="G325" s="11">
        <f>'6'!H325</f>
        <v>17</v>
      </c>
      <c r="H325" s="11">
        <f>'7'!F325</f>
        <v>17</v>
      </c>
      <c r="I325" s="11">
        <f>'8'!J325</f>
        <v>23</v>
      </c>
      <c r="J325" s="32">
        <f>'9'!P325</f>
        <v>74</v>
      </c>
      <c r="K325" s="11">
        <f t="shared" ref="K325:K388" si="12">SUM(F325:J325)</f>
        <v>195</v>
      </c>
      <c r="L325" s="42">
        <f t="shared" ref="L325:L388" si="13">K325/D325</f>
        <v>0.62101910828025475</v>
      </c>
    </row>
    <row r="326" spans="1:12" x14ac:dyDescent="0.25">
      <c r="A326" s="9" t="str">
        <f>'10'!A326</f>
        <v>Penn Hills SD</v>
      </c>
      <c r="B326" s="10" t="str">
        <f>'10'!B326</f>
        <v>Allegheny</v>
      </c>
      <c r="C326" s="90">
        <f>'10'!C326</f>
        <v>1170</v>
      </c>
      <c r="D326" s="90">
        <f>'10'!D326</f>
        <v>977</v>
      </c>
      <c r="E326" s="90">
        <f>'10'!E326</f>
        <v>2147</v>
      </c>
      <c r="F326" s="11">
        <f>'5'!L326</f>
        <v>62</v>
      </c>
      <c r="G326" s="11">
        <f>'6'!H326</f>
        <v>31</v>
      </c>
      <c r="H326" s="11">
        <f>'7'!F326</f>
        <v>34</v>
      </c>
      <c r="I326" s="11">
        <f>'8'!J326</f>
        <v>86</v>
      </c>
      <c r="J326" s="32">
        <f>'9'!P326</f>
        <v>200</v>
      </c>
      <c r="K326" s="11">
        <f t="shared" si="12"/>
        <v>413</v>
      </c>
      <c r="L326" s="42">
        <f t="shared" si="13"/>
        <v>0.42272262026612079</v>
      </c>
    </row>
    <row r="327" spans="1:12" x14ac:dyDescent="0.25">
      <c r="A327" s="9" t="str">
        <f>'10'!A327</f>
        <v>Penn Manor SD</v>
      </c>
      <c r="B327" s="10" t="str">
        <f>'10'!B327</f>
        <v>Lancaster</v>
      </c>
      <c r="C327" s="90">
        <f>'10'!C327</f>
        <v>1295</v>
      </c>
      <c r="D327" s="90">
        <f>'10'!D327</f>
        <v>923</v>
      </c>
      <c r="E327" s="90">
        <f>'10'!E327</f>
        <v>2218</v>
      </c>
      <c r="F327" s="11">
        <f>'5'!L327</f>
        <v>0</v>
      </c>
      <c r="G327" s="11">
        <f>'6'!H327</f>
        <v>0</v>
      </c>
      <c r="H327" s="11">
        <f>'7'!F327</f>
        <v>0</v>
      </c>
      <c r="I327" s="11">
        <f>'8'!J327</f>
        <v>77</v>
      </c>
      <c r="J327" s="32">
        <f>'9'!P327</f>
        <v>107</v>
      </c>
      <c r="K327" s="11">
        <f t="shared" si="12"/>
        <v>184</v>
      </c>
      <c r="L327" s="42">
        <f t="shared" si="13"/>
        <v>0.19934994582881907</v>
      </c>
    </row>
    <row r="328" spans="1:12" x14ac:dyDescent="0.25">
      <c r="A328" s="9" t="str">
        <f>'10'!A328</f>
        <v>Penncrest SD</v>
      </c>
      <c r="B328" s="10" t="str">
        <f>'10'!B328</f>
        <v>Crawford</v>
      </c>
      <c r="C328" s="90">
        <f>'10'!C328</f>
        <v>670</v>
      </c>
      <c r="D328" s="90">
        <f>'10'!D328</f>
        <v>521</v>
      </c>
      <c r="E328" s="90">
        <f>'10'!E328</f>
        <v>1191</v>
      </c>
      <c r="F328" s="11">
        <f>'5'!L328</f>
        <v>20</v>
      </c>
      <c r="G328" s="11">
        <f>'6'!H328</f>
        <v>75</v>
      </c>
      <c r="H328" s="11">
        <f>'7'!F328</f>
        <v>0</v>
      </c>
      <c r="I328" s="11">
        <f>'8'!J328</f>
        <v>30</v>
      </c>
      <c r="J328" s="32">
        <f>'9'!P328</f>
        <v>115</v>
      </c>
      <c r="K328" s="11">
        <f t="shared" si="12"/>
        <v>240</v>
      </c>
      <c r="L328" s="42">
        <f t="shared" si="13"/>
        <v>0.46065259117082535</v>
      </c>
    </row>
    <row r="329" spans="1:12" x14ac:dyDescent="0.25">
      <c r="A329" s="9" t="str">
        <f>'10'!A329</f>
        <v>Penn-Delco SD</v>
      </c>
      <c r="B329" s="10" t="str">
        <f>'10'!B329</f>
        <v>Delaware</v>
      </c>
      <c r="C329" s="90">
        <f>'10'!C329</f>
        <v>1147</v>
      </c>
      <c r="D329" s="90">
        <f>'10'!D329</f>
        <v>469</v>
      </c>
      <c r="E329" s="90">
        <f>'10'!E329</f>
        <v>1616</v>
      </c>
      <c r="F329" s="11">
        <f>'5'!L329</f>
        <v>0</v>
      </c>
      <c r="G329" s="11">
        <f>'6'!H329</f>
        <v>0</v>
      </c>
      <c r="H329" s="11">
        <f>'7'!F329</f>
        <v>0</v>
      </c>
      <c r="I329" s="11">
        <f>'8'!J329</f>
        <v>43</v>
      </c>
      <c r="J329" s="32">
        <f>'9'!P329</f>
        <v>93</v>
      </c>
      <c r="K329" s="11">
        <f t="shared" si="12"/>
        <v>136</v>
      </c>
      <c r="L329" s="42">
        <f t="shared" si="13"/>
        <v>0.28997867803837951</v>
      </c>
    </row>
    <row r="330" spans="1:12" x14ac:dyDescent="0.25">
      <c r="A330" s="9" t="str">
        <f>'10'!A330</f>
        <v>Pennridge SD</v>
      </c>
      <c r="B330" s="10" t="str">
        <f>'10'!B330</f>
        <v>Bucks</v>
      </c>
      <c r="C330" s="90">
        <f>'10'!C330</f>
        <v>1297</v>
      </c>
      <c r="D330" s="90">
        <f>'10'!D330</f>
        <v>968</v>
      </c>
      <c r="E330" s="90">
        <f>'10'!E330</f>
        <v>2265</v>
      </c>
      <c r="F330" s="11">
        <f>'5'!L330</f>
        <v>17</v>
      </c>
      <c r="G330" s="11">
        <f>'6'!H330</f>
        <v>16</v>
      </c>
      <c r="H330" s="11">
        <f>'7'!F330</f>
        <v>0</v>
      </c>
      <c r="I330" s="11">
        <f>'8'!J330</f>
        <v>89</v>
      </c>
      <c r="J330" s="32">
        <f>'9'!P330</f>
        <v>272</v>
      </c>
      <c r="K330" s="11">
        <f t="shared" si="12"/>
        <v>394</v>
      </c>
      <c r="L330" s="42">
        <f t="shared" si="13"/>
        <v>0.40702479338842973</v>
      </c>
    </row>
    <row r="331" spans="1:12" x14ac:dyDescent="0.25">
      <c r="A331" s="9" t="str">
        <f>'10'!A331</f>
        <v>Penns Manor Area SD</v>
      </c>
      <c r="B331" s="10" t="str">
        <f>'10'!B331</f>
        <v>Indiana</v>
      </c>
      <c r="C331" s="90">
        <f>'10'!C331</f>
        <v>151</v>
      </c>
      <c r="D331" s="90">
        <f>'10'!D331</f>
        <v>130</v>
      </c>
      <c r="E331" s="90">
        <f>'10'!E331</f>
        <v>281</v>
      </c>
      <c r="F331" s="11">
        <f>'5'!L331</f>
        <v>54</v>
      </c>
      <c r="G331" s="11">
        <f>'6'!H331</f>
        <v>24</v>
      </c>
      <c r="H331" s="11">
        <f>'7'!F331</f>
        <v>39</v>
      </c>
      <c r="I331" s="11">
        <f>'8'!J331</f>
        <v>16</v>
      </c>
      <c r="J331" s="32">
        <f>'9'!P331</f>
        <v>6</v>
      </c>
      <c r="K331" s="11">
        <f t="shared" si="12"/>
        <v>139</v>
      </c>
      <c r="L331" s="42">
        <f t="shared" si="13"/>
        <v>1.0692307692307692</v>
      </c>
    </row>
    <row r="332" spans="1:12" x14ac:dyDescent="0.25">
      <c r="A332" s="9" t="str">
        <f>'10'!A332</f>
        <v>Penns Valley Area SD</v>
      </c>
      <c r="B332" s="10" t="str">
        <f>'10'!B332</f>
        <v>Centre</v>
      </c>
      <c r="C332" s="90">
        <f>'10'!C332</f>
        <v>542</v>
      </c>
      <c r="D332" s="90">
        <f>'10'!D332</f>
        <v>221</v>
      </c>
      <c r="E332" s="90">
        <f>'10'!E332</f>
        <v>763</v>
      </c>
      <c r="F332" s="11">
        <f>'5'!L332</f>
        <v>34</v>
      </c>
      <c r="G332" s="11">
        <f>'6'!H332</f>
        <v>0</v>
      </c>
      <c r="H332" s="11">
        <f>'7'!F332</f>
        <v>33</v>
      </c>
      <c r="I332" s="11">
        <f>'8'!J332</f>
        <v>26</v>
      </c>
      <c r="J332" s="32">
        <f>'9'!P332</f>
        <v>65</v>
      </c>
      <c r="K332" s="11">
        <f t="shared" si="12"/>
        <v>158</v>
      </c>
      <c r="L332" s="42">
        <f t="shared" si="13"/>
        <v>0.71493212669683259</v>
      </c>
    </row>
    <row r="333" spans="1:12" x14ac:dyDescent="0.25">
      <c r="A333" s="9" t="str">
        <f>'10'!A333</f>
        <v>Pennsbury SD</v>
      </c>
      <c r="B333" s="10" t="str">
        <f>'10'!B333</f>
        <v>Bucks</v>
      </c>
      <c r="C333" s="90">
        <f>'10'!C333</f>
        <v>1845</v>
      </c>
      <c r="D333" s="90">
        <f>'10'!D333</f>
        <v>1591</v>
      </c>
      <c r="E333" s="90">
        <f>'10'!E333</f>
        <v>3436</v>
      </c>
      <c r="F333" s="11">
        <f>'5'!L333</f>
        <v>17</v>
      </c>
      <c r="G333" s="11">
        <f>'6'!H333</f>
        <v>68</v>
      </c>
      <c r="H333" s="11">
        <f>'7'!F333</f>
        <v>0</v>
      </c>
      <c r="I333" s="11">
        <f>'8'!J333</f>
        <v>132</v>
      </c>
      <c r="J333" s="32">
        <f>'9'!P333</f>
        <v>313</v>
      </c>
      <c r="K333" s="11">
        <f t="shared" si="12"/>
        <v>530</v>
      </c>
      <c r="L333" s="42">
        <f t="shared" si="13"/>
        <v>0.33312382149591452</v>
      </c>
    </row>
    <row r="334" spans="1:12" x14ac:dyDescent="0.25">
      <c r="A334" s="9" t="str">
        <f>'10'!A334</f>
        <v>Penn-Trafford SD</v>
      </c>
      <c r="B334" s="10" t="str">
        <f>'10'!B334</f>
        <v>Westmoreland</v>
      </c>
      <c r="C334" s="90">
        <f>'10'!C334</f>
        <v>801</v>
      </c>
      <c r="D334" s="90">
        <f>'10'!D334</f>
        <v>608</v>
      </c>
      <c r="E334" s="90">
        <f>'10'!E334</f>
        <v>1409</v>
      </c>
      <c r="F334" s="11">
        <f>'5'!L334</f>
        <v>0</v>
      </c>
      <c r="G334" s="11">
        <f>'6'!H334</f>
        <v>0</v>
      </c>
      <c r="H334" s="11">
        <f>'7'!F334</f>
        <v>0</v>
      </c>
      <c r="I334" s="11">
        <f>'8'!J334</f>
        <v>54</v>
      </c>
      <c r="J334" s="32">
        <f>'9'!P334</f>
        <v>18</v>
      </c>
      <c r="K334" s="11">
        <f t="shared" si="12"/>
        <v>72</v>
      </c>
      <c r="L334" s="42">
        <f t="shared" si="13"/>
        <v>0.11842105263157894</v>
      </c>
    </row>
    <row r="335" spans="1:12" x14ac:dyDescent="0.25">
      <c r="A335" s="9" t="str">
        <f>'10'!A335</f>
        <v>Pequea Valley SD</v>
      </c>
      <c r="B335" s="10" t="str">
        <f>'10'!B335</f>
        <v>Lancaster</v>
      </c>
      <c r="C335" s="90">
        <f>'10'!C335</f>
        <v>1270</v>
      </c>
      <c r="D335" s="90">
        <f>'10'!D335</f>
        <v>790</v>
      </c>
      <c r="E335" s="90">
        <f>'10'!E335</f>
        <v>2060</v>
      </c>
      <c r="F335" s="11">
        <f>'5'!L335</f>
        <v>0</v>
      </c>
      <c r="G335" s="11">
        <f>'6'!H335</f>
        <v>38</v>
      </c>
      <c r="H335" s="11">
        <f>'7'!F335</f>
        <v>0</v>
      </c>
      <c r="I335" s="11">
        <f>'8'!J335</f>
        <v>35</v>
      </c>
      <c r="J335" s="32">
        <f>'9'!P335</f>
        <v>18</v>
      </c>
      <c r="K335" s="11">
        <f t="shared" si="12"/>
        <v>91</v>
      </c>
      <c r="L335" s="42">
        <f t="shared" si="13"/>
        <v>0.11518987341772152</v>
      </c>
    </row>
    <row r="336" spans="1:12" x14ac:dyDescent="0.25">
      <c r="A336" s="9" t="str">
        <f>'10'!A336</f>
        <v>Perkiomen Valley SD</v>
      </c>
      <c r="B336" s="10" t="str">
        <f>'10'!B336</f>
        <v>Montgomery</v>
      </c>
      <c r="C336" s="90">
        <f>'10'!C336</f>
        <v>1124</v>
      </c>
      <c r="D336" s="90">
        <f>'10'!D336</f>
        <v>852</v>
      </c>
      <c r="E336" s="90">
        <f>'10'!E336</f>
        <v>1976</v>
      </c>
      <c r="F336" s="11">
        <f>'5'!L336</f>
        <v>15</v>
      </c>
      <c r="G336" s="11">
        <f>'6'!H336</f>
        <v>0</v>
      </c>
      <c r="H336" s="11">
        <f>'7'!F336</f>
        <v>0</v>
      </c>
      <c r="I336" s="11">
        <f>'8'!J336</f>
        <v>62</v>
      </c>
      <c r="J336" s="32">
        <f>'9'!P336</f>
        <v>214</v>
      </c>
      <c r="K336" s="11">
        <f t="shared" si="12"/>
        <v>291</v>
      </c>
      <c r="L336" s="42">
        <f t="shared" si="13"/>
        <v>0.34154929577464788</v>
      </c>
    </row>
    <row r="337" spans="1:12" x14ac:dyDescent="0.25">
      <c r="A337" s="9" t="str">
        <f>'10'!A337</f>
        <v>Peters Township SD</v>
      </c>
      <c r="B337" s="10" t="str">
        <f>'10'!B337</f>
        <v>Washington</v>
      </c>
      <c r="C337" s="90">
        <f>'10'!C337</f>
        <v>650</v>
      </c>
      <c r="D337" s="90">
        <f>'10'!D337</f>
        <v>533</v>
      </c>
      <c r="E337" s="90">
        <f>'10'!E337</f>
        <v>1183</v>
      </c>
      <c r="F337" s="11">
        <f>'5'!L337</f>
        <v>0</v>
      </c>
      <c r="G337" s="11">
        <f>'6'!H337</f>
        <v>0</v>
      </c>
      <c r="H337" s="11">
        <f>'7'!F337</f>
        <v>0</v>
      </c>
      <c r="I337" s="11">
        <f>'8'!J337</f>
        <v>25</v>
      </c>
      <c r="J337" s="32">
        <f>'9'!P337</f>
        <v>56</v>
      </c>
      <c r="K337" s="11">
        <f t="shared" si="12"/>
        <v>81</v>
      </c>
      <c r="L337" s="42">
        <f t="shared" si="13"/>
        <v>0.15196998123827393</v>
      </c>
    </row>
    <row r="338" spans="1:12" x14ac:dyDescent="0.25">
      <c r="A338" s="9" t="str">
        <f>'10'!A338</f>
        <v>Philadelphia City SD</v>
      </c>
      <c r="B338" s="10" t="str">
        <f>'10'!B338</f>
        <v>Philadelphia</v>
      </c>
      <c r="C338" s="90">
        <f>'10'!C338</f>
        <v>64267</v>
      </c>
      <c r="D338" s="90">
        <f>'10'!D338</f>
        <v>43607</v>
      </c>
      <c r="E338" s="90">
        <f>'10'!E338</f>
        <v>107874</v>
      </c>
      <c r="F338" s="11">
        <f>'5'!L338</f>
        <v>7322</v>
      </c>
      <c r="G338" s="11">
        <f>'6'!H338</f>
        <v>4022</v>
      </c>
      <c r="H338" s="11">
        <f>'7'!F338</f>
        <v>2064</v>
      </c>
      <c r="I338" s="11">
        <f>'8'!J338</f>
        <v>4000</v>
      </c>
      <c r="J338" s="32">
        <f>'9'!P338</f>
        <v>11674</v>
      </c>
      <c r="K338" s="11">
        <f t="shared" si="12"/>
        <v>29082</v>
      </c>
      <c r="L338" s="42">
        <f t="shared" si="13"/>
        <v>0.66691127571261499</v>
      </c>
    </row>
    <row r="339" spans="1:12" x14ac:dyDescent="0.25">
      <c r="A339" s="9" t="str">
        <f>'10'!A339</f>
        <v>Philipsburg-Osceola Area SD</v>
      </c>
      <c r="B339" s="10" t="str">
        <f>'10'!B339</f>
        <v>Clearfield</v>
      </c>
      <c r="C339" s="90">
        <f>'10'!C339</f>
        <v>441</v>
      </c>
      <c r="D339" s="90">
        <f>'10'!D339</f>
        <v>240</v>
      </c>
      <c r="E339" s="90">
        <f>'10'!E339</f>
        <v>681</v>
      </c>
      <c r="F339" s="11">
        <f>'5'!L339</f>
        <v>32</v>
      </c>
      <c r="G339" s="11">
        <f>'6'!H339</f>
        <v>51</v>
      </c>
      <c r="H339" s="11">
        <f>'7'!F339</f>
        <v>0</v>
      </c>
      <c r="I339" s="11">
        <f>'8'!J339</f>
        <v>41</v>
      </c>
      <c r="J339" s="32">
        <f>'9'!P339</f>
        <v>81</v>
      </c>
      <c r="K339" s="11">
        <f t="shared" si="12"/>
        <v>205</v>
      </c>
      <c r="L339" s="42">
        <f t="shared" si="13"/>
        <v>0.85416666666666663</v>
      </c>
    </row>
    <row r="340" spans="1:12" x14ac:dyDescent="0.25">
      <c r="A340" s="9" t="str">
        <f>'10'!A340</f>
        <v>Phoenixville Area SD</v>
      </c>
      <c r="B340" s="10" t="str">
        <f>'10'!B340</f>
        <v>Chester</v>
      </c>
      <c r="C340" s="90">
        <f>'10'!C340</f>
        <v>1495</v>
      </c>
      <c r="D340" s="90">
        <f>'10'!D340</f>
        <v>811</v>
      </c>
      <c r="E340" s="90">
        <f>'10'!E340</f>
        <v>2306</v>
      </c>
      <c r="F340" s="11">
        <f>'5'!L340</f>
        <v>31</v>
      </c>
      <c r="G340" s="11">
        <f>'6'!H340</f>
        <v>15</v>
      </c>
      <c r="H340" s="11">
        <f>'7'!F340</f>
        <v>0</v>
      </c>
      <c r="I340" s="11">
        <f>'8'!J340</f>
        <v>88</v>
      </c>
      <c r="J340" s="32">
        <f>'9'!P340</f>
        <v>250</v>
      </c>
      <c r="K340" s="11">
        <f t="shared" si="12"/>
        <v>384</v>
      </c>
      <c r="L340" s="42">
        <f t="shared" si="13"/>
        <v>0.47348951911220716</v>
      </c>
    </row>
    <row r="341" spans="1:12" x14ac:dyDescent="0.25">
      <c r="A341" s="9" t="str">
        <f>'10'!A341</f>
        <v>Pine Grove Area SD</v>
      </c>
      <c r="B341" s="10" t="str">
        <f>'10'!B341</f>
        <v>Schuylkill</v>
      </c>
      <c r="C341" s="90">
        <f>'10'!C341</f>
        <v>335</v>
      </c>
      <c r="D341" s="90">
        <f>'10'!D341</f>
        <v>216</v>
      </c>
      <c r="E341" s="90">
        <f>'10'!E341</f>
        <v>551</v>
      </c>
      <c r="F341" s="11">
        <f>'5'!L341</f>
        <v>3</v>
      </c>
      <c r="G341" s="11">
        <f>'6'!H341</f>
        <v>33</v>
      </c>
      <c r="H341" s="11">
        <f>'7'!F341</f>
        <v>0</v>
      </c>
      <c r="I341" s="11">
        <f>'8'!J341</f>
        <v>27</v>
      </c>
      <c r="J341" s="32">
        <f>'9'!P341</f>
        <v>20</v>
      </c>
      <c r="K341" s="11">
        <f t="shared" si="12"/>
        <v>83</v>
      </c>
      <c r="L341" s="42">
        <f t="shared" si="13"/>
        <v>0.38425925925925924</v>
      </c>
    </row>
    <row r="342" spans="1:12" x14ac:dyDescent="0.25">
      <c r="A342" s="9" t="str">
        <f>'10'!A342</f>
        <v>Pine-Richland SD</v>
      </c>
      <c r="B342" s="10" t="str">
        <f>'10'!B342</f>
        <v>Allegheny</v>
      </c>
      <c r="C342" s="90">
        <f>'10'!C342</f>
        <v>895</v>
      </c>
      <c r="D342" s="90">
        <f>'10'!D342</f>
        <v>577</v>
      </c>
      <c r="E342" s="90">
        <f>'10'!E342</f>
        <v>1472</v>
      </c>
      <c r="F342" s="11">
        <f>'5'!L342</f>
        <v>0</v>
      </c>
      <c r="G342" s="11">
        <f>'6'!H342</f>
        <v>0</v>
      </c>
      <c r="H342" s="11">
        <f>'7'!F342</f>
        <v>0</v>
      </c>
      <c r="I342" s="11">
        <f>'8'!J342</f>
        <v>36</v>
      </c>
      <c r="J342" s="32">
        <f>'9'!P342</f>
        <v>114</v>
      </c>
      <c r="K342" s="11">
        <f t="shared" si="12"/>
        <v>150</v>
      </c>
      <c r="L342" s="42">
        <f t="shared" si="13"/>
        <v>0.25996533795493937</v>
      </c>
    </row>
    <row r="343" spans="1:12" x14ac:dyDescent="0.25">
      <c r="A343" s="9" t="str">
        <f>'10'!A343</f>
        <v>Pittsburgh SD</v>
      </c>
      <c r="B343" s="10" t="str">
        <f>'10'!B343</f>
        <v>Allegheny</v>
      </c>
      <c r="C343" s="90">
        <f>'10'!C343</f>
        <v>9393</v>
      </c>
      <c r="D343" s="90">
        <f>'10'!D343</f>
        <v>5979</v>
      </c>
      <c r="E343" s="90">
        <f>'10'!E343</f>
        <v>15372</v>
      </c>
      <c r="F343" s="11">
        <f>'5'!L343</f>
        <v>1827</v>
      </c>
      <c r="G343" s="11">
        <f>'6'!H343</f>
        <v>699</v>
      </c>
      <c r="H343" s="11">
        <f>'7'!F343</f>
        <v>392</v>
      </c>
      <c r="I343" s="11">
        <f>'8'!J343</f>
        <v>668</v>
      </c>
      <c r="J343" s="32">
        <f>'9'!P343</f>
        <v>1678</v>
      </c>
      <c r="K343" s="11">
        <f t="shared" si="12"/>
        <v>5264</v>
      </c>
      <c r="L343" s="42">
        <f t="shared" si="13"/>
        <v>0.88041478508111726</v>
      </c>
    </row>
    <row r="344" spans="1:12" x14ac:dyDescent="0.25">
      <c r="A344" s="9" t="str">
        <f>'10'!A344</f>
        <v>Pittston Area SD</v>
      </c>
      <c r="B344" s="10" t="str">
        <f>'10'!B344</f>
        <v>Luzerne</v>
      </c>
      <c r="C344" s="90">
        <f>'10'!C344</f>
        <v>760</v>
      </c>
      <c r="D344" s="90">
        <f>'10'!D344</f>
        <v>533</v>
      </c>
      <c r="E344" s="90">
        <f>'10'!E344</f>
        <v>1293</v>
      </c>
      <c r="F344" s="11">
        <f>'5'!L344</f>
        <v>21</v>
      </c>
      <c r="G344" s="11">
        <f>'6'!H344</f>
        <v>61</v>
      </c>
      <c r="H344" s="11">
        <f>'7'!F344</f>
        <v>0</v>
      </c>
      <c r="I344" s="11">
        <f>'8'!J344</f>
        <v>35</v>
      </c>
      <c r="J344" s="32">
        <f>'9'!P344</f>
        <v>65</v>
      </c>
      <c r="K344" s="11">
        <f t="shared" si="12"/>
        <v>182</v>
      </c>
      <c r="L344" s="42">
        <f t="shared" si="13"/>
        <v>0.34146341463414637</v>
      </c>
    </row>
    <row r="345" spans="1:12" x14ac:dyDescent="0.25">
      <c r="A345" s="9" t="str">
        <f>'10'!A345</f>
        <v>Pleasant Valley SD</v>
      </c>
      <c r="B345" s="10" t="str">
        <f>'10'!B345</f>
        <v>Monroe</v>
      </c>
      <c r="C345" s="90">
        <f>'10'!C345</f>
        <v>632</v>
      </c>
      <c r="D345" s="90">
        <f>'10'!D345</f>
        <v>538</v>
      </c>
      <c r="E345" s="90">
        <f>'10'!E345</f>
        <v>1170</v>
      </c>
      <c r="F345" s="11">
        <f>'5'!L345</f>
        <v>0</v>
      </c>
      <c r="G345" s="11">
        <f>'6'!H345</f>
        <v>91</v>
      </c>
      <c r="H345" s="11">
        <f>'7'!F345</f>
        <v>0</v>
      </c>
      <c r="I345" s="11">
        <f>'8'!J345</f>
        <v>45</v>
      </c>
      <c r="J345" s="32">
        <f>'9'!P345</f>
        <v>117</v>
      </c>
      <c r="K345" s="11">
        <f t="shared" si="12"/>
        <v>253</v>
      </c>
      <c r="L345" s="42">
        <f t="shared" si="13"/>
        <v>0.47026022304832715</v>
      </c>
    </row>
    <row r="346" spans="1:12" x14ac:dyDescent="0.25">
      <c r="A346" s="9" t="str">
        <f>'10'!A346</f>
        <v>Plum Borough SD</v>
      </c>
      <c r="B346" s="10" t="str">
        <f>'10'!B346</f>
        <v>Allegheny</v>
      </c>
      <c r="C346" s="90">
        <f>'10'!C346</f>
        <v>846</v>
      </c>
      <c r="D346" s="90">
        <f>'10'!D346</f>
        <v>590</v>
      </c>
      <c r="E346" s="90">
        <f>'10'!E346</f>
        <v>1436</v>
      </c>
      <c r="F346" s="11">
        <f>'5'!L346</f>
        <v>14</v>
      </c>
      <c r="G346" s="11">
        <f>'6'!H346</f>
        <v>0</v>
      </c>
      <c r="H346" s="11">
        <f>'7'!F346</f>
        <v>0</v>
      </c>
      <c r="I346" s="11">
        <f>'8'!J346</f>
        <v>44</v>
      </c>
      <c r="J346" s="32">
        <f>'9'!P346</f>
        <v>95</v>
      </c>
      <c r="K346" s="11">
        <f t="shared" si="12"/>
        <v>153</v>
      </c>
      <c r="L346" s="42">
        <f t="shared" si="13"/>
        <v>0.2593220338983051</v>
      </c>
    </row>
    <row r="347" spans="1:12" x14ac:dyDescent="0.25">
      <c r="A347" s="9" t="str">
        <f>'10'!A347</f>
        <v>Pocono Mountain SD</v>
      </c>
      <c r="B347" s="10" t="str">
        <f>'10'!B347</f>
        <v>Monroe</v>
      </c>
      <c r="C347" s="90">
        <f>'10'!C347</f>
        <v>1526</v>
      </c>
      <c r="D347" s="90">
        <f>'10'!D347</f>
        <v>1728</v>
      </c>
      <c r="E347" s="90">
        <f>'10'!E347</f>
        <v>3254</v>
      </c>
      <c r="F347" s="11">
        <f>'5'!L347</f>
        <v>148</v>
      </c>
      <c r="G347" s="11">
        <f>'6'!H347</f>
        <v>59</v>
      </c>
      <c r="H347" s="11">
        <f>'7'!F347</f>
        <v>0</v>
      </c>
      <c r="I347" s="11">
        <f>'8'!J347</f>
        <v>88</v>
      </c>
      <c r="J347" s="32">
        <f>'9'!P347</f>
        <v>352</v>
      </c>
      <c r="K347" s="11">
        <f t="shared" si="12"/>
        <v>647</v>
      </c>
      <c r="L347" s="42">
        <f t="shared" si="13"/>
        <v>0.37442129629629628</v>
      </c>
    </row>
    <row r="348" spans="1:12" x14ac:dyDescent="0.25">
      <c r="A348" s="9" t="str">
        <f>'10'!A348</f>
        <v>Port Allegany SD</v>
      </c>
      <c r="B348" s="10" t="str">
        <f>'10'!B348</f>
        <v>McKean</v>
      </c>
      <c r="C348" s="90">
        <f>'10'!C348</f>
        <v>111</v>
      </c>
      <c r="D348" s="90">
        <f>'10'!D348</f>
        <v>130</v>
      </c>
      <c r="E348" s="90">
        <f>'10'!E348</f>
        <v>241</v>
      </c>
      <c r="F348" s="11">
        <f>'5'!L348</f>
        <v>0</v>
      </c>
      <c r="G348" s="11">
        <f>'6'!H348</f>
        <v>0</v>
      </c>
      <c r="H348" s="11">
        <f>'7'!F348</f>
        <v>0</v>
      </c>
      <c r="I348" s="11">
        <f>'8'!J348</f>
        <v>25</v>
      </c>
      <c r="J348" s="32">
        <f>'9'!P348</f>
        <v>24</v>
      </c>
      <c r="K348" s="11">
        <f t="shared" si="12"/>
        <v>49</v>
      </c>
      <c r="L348" s="42">
        <f t="shared" si="13"/>
        <v>0.37692307692307692</v>
      </c>
    </row>
    <row r="349" spans="1:12" x14ac:dyDescent="0.25">
      <c r="A349" s="9" t="str">
        <f>'10'!A349</f>
        <v>Portage Area SD</v>
      </c>
      <c r="B349" s="10" t="str">
        <f>'10'!B349</f>
        <v>Cambria</v>
      </c>
      <c r="C349" s="90">
        <f>'10'!C349</f>
        <v>234</v>
      </c>
      <c r="D349" s="90">
        <f>'10'!D349</f>
        <v>109</v>
      </c>
      <c r="E349" s="90">
        <f>'10'!E349</f>
        <v>343</v>
      </c>
      <c r="F349" s="11">
        <f>'5'!L349</f>
        <v>2</v>
      </c>
      <c r="G349" s="11">
        <f>'6'!H349</f>
        <v>0</v>
      </c>
      <c r="H349" s="11">
        <f>'7'!F349</f>
        <v>52</v>
      </c>
      <c r="I349" s="11">
        <f>'8'!J349</f>
        <v>5</v>
      </c>
      <c r="J349" s="32">
        <f>'9'!P349</f>
        <v>0</v>
      </c>
      <c r="K349" s="11">
        <f t="shared" si="12"/>
        <v>59</v>
      </c>
      <c r="L349" s="42">
        <f t="shared" si="13"/>
        <v>0.54128440366972475</v>
      </c>
    </row>
    <row r="350" spans="1:12" x14ac:dyDescent="0.25">
      <c r="A350" s="9" t="str">
        <f>'10'!A350</f>
        <v>Pottsgrove SD</v>
      </c>
      <c r="B350" s="10" t="str">
        <f>'10'!B350</f>
        <v>Montgomery</v>
      </c>
      <c r="C350" s="90">
        <f>'10'!C350</f>
        <v>745</v>
      </c>
      <c r="D350" s="90">
        <f>'10'!D350</f>
        <v>656</v>
      </c>
      <c r="E350" s="90">
        <f>'10'!E350</f>
        <v>1401</v>
      </c>
      <c r="F350" s="11">
        <f>'5'!L350</f>
        <v>0</v>
      </c>
      <c r="G350" s="11">
        <f>'6'!H350</f>
        <v>0</v>
      </c>
      <c r="H350" s="11">
        <f>'7'!F350</f>
        <v>0</v>
      </c>
      <c r="I350" s="11">
        <f>'8'!J350</f>
        <v>46</v>
      </c>
      <c r="J350" s="32">
        <f>'9'!P350</f>
        <v>157</v>
      </c>
      <c r="K350" s="11">
        <f t="shared" si="12"/>
        <v>203</v>
      </c>
      <c r="L350" s="42">
        <f t="shared" si="13"/>
        <v>0.30945121951219512</v>
      </c>
    </row>
    <row r="351" spans="1:12" x14ac:dyDescent="0.25">
      <c r="A351" s="9" t="str">
        <f>'10'!A351</f>
        <v>Pottstown SD</v>
      </c>
      <c r="B351" s="10" t="str">
        <f>'10'!B351</f>
        <v>Montgomery</v>
      </c>
      <c r="C351" s="90">
        <f>'10'!C351</f>
        <v>1196</v>
      </c>
      <c r="D351" s="90">
        <f>'10'!D351</f>
        <v>784</v>
      </c>
      <c r="E351" s="90">
        <f>'10'!E351</f>
        <v>1980</v>
      </c>
      <c r="F351" s="11">
        <f>'5'!L351</f>
        <v>80</v>
      </c>
      <c r="G351" s="11">
        <f>'6'!H351</f>
        <v>196</v>
      </c>
      <c r="H351" s="11">
        <f>'7'!F351</f>
        <v>92</v>
      </c>
      <c r="I351" s="11">
        <f>'8'!J351</f>
        <v>71</v>
      </c>
      <c r="J351" s="32">
        <f>'9'!P351</f>
        <v>175</v>
      </c>
      <c r="K351" s="11">
        <f t="shared" si="12"/>
        <v>614</v>
      </c>
      <c r="L351" s="42">
        <f t="shared" si="13"/>
        <v>0.78316326530612246</v>
      </c>
    </row>
    <row r="352" spans="1:12" x14ac:dyDescent="0.25">
      <c r="A352" s="9" t="str">
        <f>'10'!A352</f>
        <v>Pottsville Area SD</v>
      </c>
      <c r="B352" s="10" t="str">
        <f>'10'!B352</f>
        <v>Schuylkill</v>
      </c>
      <c r="C352" s="90">
        <f>'10'!C352</f>
        <v>518</v>
      </c>
      <c r="D352" s="90">
        <f>'10'!D352</f>
        <v>296</v>
      </c>
      <c r="E352" s="90">
        <f>'10'!E352</f>
        <v>814</v>
      </c>
      <c r="F352" s="11">
        <f>'5'!L352</f>
        <v>98</v>
      </c>
      <c r="G352" s="11">
        <f>'6'!H352</f>
        <v>51</v>
      </c>
      <c r="H352" s="11">
        <f>'7'!F352</f>
        <v>0</v>
      </c>
      <c r="I352" s="11">
        <f>'8'!J352</f>
        <v>75</v>
      </c>
      <c r="J352" s="32">
        <f>'9'!P352</f>
        <v>99</v>
      </c>
      <c r="K352" s="11">
        <f t="shared" si="12"/>
        <v>323</v>
      </c>
      <c r="L352" s="42">
        <f t="shared" si="13"/>
        <v>1.0912162162162162</v>
      </c>
    </row>
    <row r="353" spans="1:12" x14ac:dyDescent="0.25">
      <c r="A353" s="9" t="str">
        <f>'10'!A353</f>
        <v>Punxsutawney Area SD</v>
      </c>
      <c r="B353" s="10" t="str">
        <f>'10'!B353</f>
        <v>Jefferson</v>
      </c>
      <c r="C353" s="90">
        <f>'10'!C353</f>
        <v>824</v>
      </c>
      <c r="D353" s="90">
        <f>'10'!D353</f>
        <v>615</v>
      </c>
      <c r="E353" s="90">
        <f>'10'!E353</f>
        <v>1439</v>
      </c>
      <c r="F353" s="11">
        <f>'5'!L353</f>
        <v>51</v>
      </c>
      <c r="G353" s="11">
        <f>'6'!H353</f>
        <v>50</v>
      </c>
      <c r="H353" s="11">
        <f>'7'!F353</f>
        <v>0</v>
      </c>
      <c r="I353" s="11">
        <f>'8'!J353</f>
        <v>48</v>
      </c>
      <c r="J353" s="32">
        <f>'9'!P353</f>
        <v>59</v>
      </c>
      <c r="K353" s="11">
        <f t="shared" si="12"/>
        <v>208</v>
      </c>
      <c r="L353" s="42">
        <f t="shared" si="13"/>
        <v>0.33821138211382112</v>
      </c>
    </row>
    <row r="354" spans="1:12" x14ac:dyDescent="0.25">
      <c r="A354" s="9" t="str">
        <f>'10'!A354</f>
        <v>Purchase Line SD</v>
      </c>
      <c r="B354" s="10" t="str">
        <f>'10'!B354</f>
        <v>Indiana</v>
      </c>
      <c r="C354" s="90">
        <f>'10'!C354</f>
        <v>177</v>
      </c>
      <c r="D354" s="90">
        <f>'10'!D354</f>
        <v>196</v>
      </c>
      <c r="E354" s="90">
        <f>'10'!E354</f>
        <v>373</v>
      </c>
      <c r="F354" s="11">
        <f>'5'!L354</f>
        <v>5</v>
      </c>
      <c r="G354" s="11">
        <f>'6'!H354</f>
        <v>0</v>
      </c>
      <c r="H354" s="11">
        <f>'7'!F354</f>
        <v>0</v>
      </c>
      <c r="I354" s="11">
        <f>'8'!J354</f>
        <v>15</v>
      </c>
      <c r="J354" s="32">
        <f>'9'!P354</f>
        <v>2</v>
      </c>
      <c r="K354" s="11">
        <f t="shared" si="12"/>
        <v>22</v>
      </c>
      <c r="L354" s="42">
        <f t="shared" si="13"/>
        <v>0.11224489795918367</v>
      </c>
    </row>
    <row r="355" spans="1:12" x14ac:dyDescent="0.25">
      <c r="A355" s="9" t="str">
        <f>'10'!A355</f>
        <v>Quaker Valley SD</v>
      </c>
      <c r="B355" s="10" t="str">
        <f>'10'!B355</f>
        <v>Allegheny</v>
      </c>
      <c r="C355" s="90">
        <f>'10'!C355</f>
        <v>396</v>
      </c>
      <c r="D355" s="90">
        <f>'10'!D355</f>
        <v>384</v>
      </c>
      <c r="E355" s="90">
        <f>'10'!E355</f>
        <v>780</v>
      </c>
      <c r="F355" s="11">
        <f>'5'!L355</f>
        <v>0</v>
      </c>
      <c r="G355" s="11">
        <f>'6'!H355</f>
        <v>0</v>
      </c>
      <c r="H355" s="11">
        <f>'7'!F355</f>
        <v>0</v>
      </c>
      <c r="I355" s="11">
        <f>'8'!J355</f>
        <v>16</v>
      </c>
      <c r="J355" s="32">
        <f>'9'!P355</f>
        <v>95</v>
      </c>
      <c r="K355" s="11">
        <f t="shared" si="12"/>
        <v>111</v>
      </c>
      <c r="L355" s="42">
        <f t="shared" si="13"/>
        <v>0.2890625</v>
      </c>
    </row>
    <row r="356" spans="1:12" x14ac:dyDescent="0.25">
      <c r="A356" s="9" t="str">
        <f>'10'!A356</f>
        <v>Quakertown Community SD</v>
      </c>
      <c r="B356" s="10" t="str">
        <f>'10'!B356</f>
        <v>Bucks</v>
      </c>
      <c r="C356" s="90">
        <f>'10'!C356</f>
        <v>1120</v>
      </c>
      <c r="D356" s="90">
        <f>'10'!D356</f>
        <v>893</v>
      </c>
      <c r="E356" s="90">
        <f>'10'!E356</f>
        <v>2013</v>
      </c>
      <c r="F356" s="11">
        <f>'5'!L356</f>
        <v>17</v>
      </c>
      <c r="G356" s="11">
        <f>'6'!H356</f>
        <v>59</v>
      </c>
      <c r="H356" s="11">
        <f>'7'!F356</f>
        <v>0</v>
      </c>
      <c r="I356" s="11">
        <f>'8'!J356</f>
        <v>87</v>
      </c>
      <c r="J356" s="32">
        <f>'9'!P356</f>
        <v>253</v>
      </c>
      <c r="K356" s="11">
        <f t="shared" si="12"/>
        <v>416</v>
      </c>
      <c r="L356" s="42">
        <f t="shared" si="13"/>
        <v>0.46584546472564392</v>
      </c>
    </row>
    <row r="357" spans="1:12" x14ac:dyDescent="0.25">
      <c r="A357" s="9" t="str">
        <f>'10'!A357</f>
        <v>Radnor Township SD</v>
      </c>
      <c r="B357" s="10" t="str">
        <f>'10'!B357</f>
        <v>Delaware</v>
      </c>
      <c r="C357" s="90">
        <f>'10'!C357</f>
        <v>680</v>
      </c>
      <c r="D357" s="90">
        <f>'10'!D357</f>
        <v>801</v>
      </c>
      <c r="E357" s="90">
        <f>'10'!E357</f>
        <v>1481</v>
      </c>
      <c r="F357" s="11">
        <f>'5'!L357</f>
        <v>0</v>
      </c>
      <c r="G357" s="11">
        <f>'6'!H357</f>
        <v>0</v>
      </c>
      <c r="H357" s="11">
        <f>'7'!F357</f>
        <v>0</v>
      </c>
      <c r="I357" s="11">
        <f>'8'!J357</f>
        <v>34</v>
      </c>
      <c r="J357" s="32">
        <f>'9'!P357</f>
        <v>0</v>
      </c>
      <c r="K357" s="11">
        <f t="shared" si="12"/>
        <v>34</v>
      </c>
      <c r="L357" s="42">
        <f t="shared" si="13"/>
        <v>4.2446941323345817E-2</v>
      </c>
    </row>
    <row r="358" spans="1:12" x14ac:dyDescent="0.25">
      <c r="A358" s="9" t="str">
        <f>'10'!A358</f>
        <v>Reading SD</v>
      </c>
      <c r="B358" s="10" t="str">
        <f>'10'!B358</f>
        <v>Berks</v>
      </c>
      <c r="C358" s="90">
        <f>'10'!C358</f>
        <v>4577</v>
      </c>
      <c r="D358" s="90">
        <f>'10'!D358</f>
        <v>2938</v>
      </c>
      <c r="E358" s="90">
        <f>'10'!E358</f>
        <v>7515</v>
      </c>
      <c r="F358" s="11">
        <f>'5'!L358</f>
        <v>438</v>
      </c>
      <c r="G358" s="11">
        <f>'6'!H358</f>
        <v>200</v>
      </c>
      <c r="H358" s="11">
        <f>'7'!F358</f>
        <v>446</v>
      </c>
      <c r="I358" s="11">
        <f>'8'!J358</f>
        <v>435</v>
      </c>
      <c r="J358" s="32">
        <f>'9'!P358</f>
        <v>486</v>
      </c>
      <c r="K358" s="11">
        <f t="shared" si="12"/>
        <v>2005</v>
      </c>
      <c r="L358" s="42">
        <f t="shared" si="13"/>
        <v>0.68243703199455408</v>
      </c>
    </row>
    <row r="359" spans="1:12" x14ac:dyDescent="0.25">
      <c r="A359" s="9" t="str">
        <f>'10'!A359</f>
        <v>Red Lion Area SD</v>
      </c>
      <c r="B359" s="10" t="str">
        <f>'10'!B359</f>
        <v>York</v>
      </c>
      <c r="C359" s="90">
        <f>'10'!C359</f>
        <v>1472</v>
      </c>
      <c r="D359" s="90">
        <f>'10'!D359</f>
        <v>867</v>
      </c>
      <c r="E359" s="90">
        <f>'10'!E359</f>
        <v>2339</v>
      </c>
      <c r="F359" s="11">
        <f>'5'!L359</f>
        <v>53</v>
      </c>
      <c r="G359" s="11">
        <f>'6'!H359</f>
        <v>0</v>
      </c>
      <c r="H359" s="11">
        <f>'7'!F359</f>
        <v>0</v>
      </c>
      <c r="I359" s="11">
        <f>'8'!J359</f>
        <v>50</v>
      </c>
      <c r="J359" s="32">
        <f>'9'!P359</f>
        <v>61</v>
      </c>
      <c r="K359" s="11">
        <f t="shared" si="12"/>
        <v>164</v>
      </c>
      <c r="L359" s="42">
        <f t="shared" si="13"/>
        <v>0.18915801614763553</v>
      </c>
    </row>
    <row r="360" spans="1:12" x14ac:dyDescent="0.25">
      <c r="A360" s="9" t="str">
        <f>'10'!A360</f>
        <v>Redbank Valley SD</v>
      </c>
      <c r="B360" s="10" t="str">
        <f>'10'!B360</f>
        <v>Clarion</v>
      </c>
      <c r="C360" s="90">
        <f>'10'!C360</f>
        <v>253</v>
      </c>
      <c r="D360" s="90">
        <f>'10'!D360</f>
        <v>227</v>
      </c>
      <c r="E360" s="90">
        <f>'10'!E360</f>
        <v>480</v>
      </c>
      <c r="F360" s="11">
        <f>'5'!L360</f>
        <v>18</v>
      </c>
      <c r="G360" s="11">
        <f>'6'!H360</f>
        <v>17</v>
      </c>
      <c r="H360" s="11">
        <f>'7'!F360</f>
        <v>0</v>
      </c>
      <c r="I360" s="11">
        <f>'8'!J360</f>
        <v>30</v>
      </c>
      <c r="J360" s="32">
        <f>'9'!P360</f>
        <v>41</v>
      </c>
      <c r="K360" s="11">
        <f t="shared" si="12"/>
        <v>106</v>
      </c>
      <c r="L360" s="42">
        <f t="shared" si="13"/>
        <v>0.46696035242290751</v>
      </c>
    </row>
    <row r="361" spans="1:12" x14ac:dyDescent="0.25">
      <c r="A361" s="9" t="str">
        <f>'10'!A361</f>
        <v>Reynolds SD</v>
      </c>
      <c r="B361" s="10" t="str">
        <f>'10'!B361</f>
        <v>Mercer</v>
      </c>
      <c r="C361" s="90">
        <f>'10'!C361</f>
        <v>340</v>
      </c>
      <c r="D361" s="90">
        <f>'10'!D361</f>
        <v>229</v>
      </c>
      <c r="E361" s="90">
        <f>'10'!E361</f>
        <v>569</v>
      </c>
      <c r="F361" s="11">
        <f>'5'!L361</f>
        <v>18</v>
      </c>
      <c r="G361" s="11">
        <f>'6'!H361</f>
        <v>16</v>
      </c>
      <c r="H361" s="11">
        <f>'7'!F361</f>
        <v>0</v>
      </c>
      <c r="I361" s="11">
        <f>'8'!J361</f>
        <v>15</v>
      </c>
      <c r="J361" s="32">
        <f>'9'!P361</f>
        <v>2</v>
      </c>
      <c r="K361" s="11">
        <f t="shared" si="12"/>
        <v>51</v>
      </c>
      <c r="L361" s="42">
        <f t="shared" si="13"/>
        <v>0.22270742358078602</v>
      </c>
    </row>
    <row r="362" spans="1:12" x14ac:dyDescent="0.25">
      <c r="A362" s="9" t="str">
        <f>'10'!A362</f>
        <v>Richland SD</v>
      </c>
      <c r="B362" s="10" t="str">
        <f>'10'!B362</f>
        <v>Cambria</v>
      </c>
      <c r="C362" s="90">
        <f>'10'!C362</f>
        <v>312</v>
      </c>
      <c r="D362" s="90">
        <f>'10'!D362</f>
        <v>160</v>
      </c>
      <c r="E362" s="90">
        <f>'10'!E362</f>
        <v>472</v>
      </c>
      <c r="F362" s="11">
        <f>'5'!L362</f>
        <v>0</v>
      </c>
      <c r="G362" s="11">
        <f>'6'!H362</f>
        <v>0</v>
      </c>
      <c r="H362" s="11">
        <f>'7'!F362</f>
        <v>0</v>
      </c>
      <c r="I362" s="11">
        <f>'8'!J362</f>
        <v>14</v>
      </c>
      <c r="J362" s="32">
        <f>'9'!P362</f>
        <v>56</v>
      </c>
      <c r="K362" s="11">
        <f t="shared" si="12"/>
        <v>70</v>
      </c>
      <c r="L362" s="42">
        <f t="shared" si="13"/>
        <v>0.4375</v>
      </c>
    </row>
    <row r="363" spans="1:12" x14ac:dyDescent="0.25">
      <c r="A363" s="9" t="str">
        <f>'10'!A363</f>
        <v>Ridgway Area SD</v>
      </c>
      <c r="B363" s="10" t="str">
        <f>'10'!B363</f>
        <v>Elk</v>
      </c>
      <c r="C363" s="90">
        <f>'10'!C363</f>
        <v>195</v>
      </c>
      <c r="D363" s="90">
        <f>'10'!D363</f>
        <v>103</v>
      </c>
      <c r="E363" s="90">
        <f>'10'!E363</f>
        <v>298</v>
      </c>
      <c r="F363" s="11">
        <f>'5'!L363</f>
        <v>19</v>
      </c>
      <c r="G363" s="11">
        <f>'6'!H363</f>
        <v>0</v>
      </c>
      <c r="H363" s="11">
        <f>'7'!F363</f>
        <v>0</v>
      </c>
      <c r="I363" s="11">
        <f>'8'!J363</f>
        <v>15</v>
      </c>
      <c r="J363" s="32">
        <f>'9'!P363</f>
        <v>29</v>
      </c>
      <c r="K363" s="11">
        <f t="shared" si="12"/>
        <v>63</v>
      </c>
      <c r="L363" s="42">
        <f t="shared" si="13"/>
        <v>0.61165048543689315</v>
      </c>
    </row>
    <row r="364" spans="1:12" x14ac:dyDescent="0.25">
      <c r="A364" s="9" t="str">
        <f>'10'!A364</f>
        <v>Ridley SD</v>
      </c>
      <c r="B364" s="10" t="str">
        <f>'10'!B364</f>
        <v>Delaware</v>
      </c>
      <c r="C364" s="90">
        <f>'10'!C364</f>
        <v>1546</v>
      </c>
      <c r="D364" s="90">
        <f>'10'!D364</f>
        <v>807</v>
      </c>
      <c r="E364" s="90">
        <f>'10'!E364</f>
        <v>2353</v>
      </c>
      <c r="F364" s="11">
        <f>'5'!L364</f>
        <v>38</v>
      </c>
      <c r="G364" s="11">
        <f>'6'!H364</f>
        <v>0</v>
      </c>
      <c r="H364" s="11">
        <f>'7'!F364</f>
        <v>0</v>
      </c>
      <c r="I364" s="11">
        <f>'8'!J364</f>
        <v>65</v>
      </c>
      <c r="J364" s="32">
        <f>'9'!P364</f>
        <v>93</v>
      </c>
      <c r="K364" s="11">
        <f t="shared" si="12"/>
        <v>196</v>
      </c>
      <c r="L364" s="42">
        <f t="shared" si="13"/>
        <v>0.24287484510532836</v>
      </c>
    </row>
    <row r="365" spans="1:12" x14ac:dyDescent="0.25">
      <c r="A365" s="9" t="str">
        <f>'10'!A365</f>
        <v>Ringgold SD</v>
      </c>
      <c r="B365" s="10" t="str">
        <f>'10'!B365</f>
        <v>Washington</v>
      </c>
      <c r="C365" s="90">
        <f>'10'!C365</f>
        <v>660</v>
      </c>
      <c r="D365" s="90">
        <f>'10'!D365</f>
        <v>560</v>
      </c>
      <c r="E365" s="90">
        <f>'10'!E365</f>
        <v>1220</v>
      </c>
      <c r="F365" s="11">
        <f>'5'!L365</f>
        <v>62</v>
      </c>
      <c r="G365" s="11">
        <f>'6'!H365</f>
        <v>46</v>
      </c>
      <c r="H365" s="11">
        <f>'7'!F365</f>
        <v>0</v>
      </c>
      <c r="I365" s="11">
        <f>'8'!J365</f>
        <v>45</v>
      </c>
      <c r="J365" s="32">
        <f>'9'!P365</f>
        <v>111</v>
      </c>
      <c r="K365" s="11">
        <f t="shared" si="12"/>
        <v>264</v>
      </c>
      <c r="L365" s="42">
        <f t="shared" si="13"/>
        <v>0.47142857142857142</v>
      </c>
    </row>
    <row r="366" spans="1:12" x14ac:dyDescent="0.25">
      <c r="A366" s="9" t="str">
        <f>'10'!A366</f>
        <v>Riverside Beaver County SD</v>
      </c>
      <c r="B366" s="10" t="str">
        <f>'10'!B366</f>
        <v>Beaver</v>
      </c>
      <c r="C366" s="90">
        <f>'10'!C366</f>
        <v>301</v>
      </c>
      <c r="D366" s="90">
        <f>'10'!D366</f>
        <v>282</v>
      </c>
      <c r="E366" s="90">
        <f>'10'!E366</f>
        <v>583</v>
      </c>
      <c r="F366" s="11">
        <f>'5'!L366</f>
        <v>20</v>
      </c>
      <c r="G366" s="11">
        <f>'6'!H366</f>
        <v>19</v>
      </c>
      <c r="H366" s="11">
        <f>'7'!F366</f>
        <v>0</v>
      </c>
      <c r="I366" s="11">
        <f>'8'!J366</f>
        <v>13</v>
      </c>
      <c r="J366" s="32">
        <f>'9'!P366</f>
        <v>0</v>
      </c>
      <c r="K366" s="11">
        <f t="shared" si="12"/>
        <v>52</v>
      </c>
      <c r="L366" s="42">
        <f t="shared" si="13"/>
        <v>0.18439716312056736</v>
      </c>
    </row>
    <row r="367" spans="1:12" x14ac:dyDescent="0.25">
      <c r="A367" s="9" t="str">
        <f>'10'!A367</f>
        <v>Riverside SD</v>
      </c>
      <c r="B367" s="10" t="str">
        <f>'10'!B367</f>
        <v>Lackawanna</v>
      </c>
      <c r="C367" s="90">
        <f>'10'!C367</f>
        <v>334</v>
      </c>
      <c r="D367" s="90">
        <f>'10'!D367</f>
        <v>217</v>
      </c>
      <c r="E367" s="90">
        <f>'10'!E367</f>
        <v>551</v>
      </c>
      <c r="F367" s="11">
        <f>'5'!L367</f>
        <v>45</v>
      </c>
      <c r="G367" s="11">
        <f>'6'!H367</f>
        <v>38</v>
      </c>
      <c r="H367" s="11">
        <f>'7'!F367</f>
        <v>0</v>
      </c>
      <c r="I367" s="11">
        <f>'8'!J367</f>
        <v>24</v>
      </c>
      <c r="J367" s="32">
        <f>'9'!P367</f>
        <v>74</v>
      </c>
      <c r="K367" s="11">
        <f t="shared" si="12"/>
        <v>181</v>
      </c>
      <c r="L367" s="42">
        <f t="shared" si="13"/>
        <v>0.83410138248847931</v>
      </c>
    </row>
    <row r="368" spans="1:12" x14ac:dyDescent="0.25">
      <c r="A368" s="9" t="str">
        <f>'10'!A368</f>
        <v>Riverview SD</v>
      </c>
      <c r="B368" s="10" t="str">
        <f>'10'!B368</f>
        <v>Allegheny</v>
      </c>
      <c r="C368" s="90">
        <f>'10'!C368</f>
        <v>308</v>
      </c>
      <c r="D368" s="90">
        <f>'10'!D368</f>
        <v>79</v>
      </c>
      <c r="E368" s="90">
        <f>'10'!E368</f>
        <v>387</v>
      </c>
      <c r="F368" s="11">
        <f>'5'!L368</f>
        <v>0</v>
      </c>
      <c r="G368" s="11">
        <f>'6'!H368</f>
        <v>72</v>
      </c>
      <c r="H368" s="11">
        <f>'7'!F368</f>
        <v>0</v>
      </c>
      <c r="I368" s="11">
        <f>'8'!J368</f>
        <v>13</v>
      </c>
      <c r="J368" s="32">
        <f>'9'!P368</f>
        <v>57</v>
      </c>
      <c r="K368" s="11">
        <f t="shared" si="12"/>
        <v>142</v>
      </c>
      <c r="L368" s="42">
        <f t="shared" si="13"/>
        <v>1.7974683544303798</v>
      </c>
    </row>
    <row r="369" spans="1:12" x14ac:dyDescent="0.25">
      <c r="A369" s="9" t="str">
        <f>'10'!A369</f>
        <v>Rochester Area SD</v>
      </c>
      <c r="B369" s="10" t="str">
        <f>'10'!B369</f>
        <v>Beaver</v>
      </c>
      <c r="C369" s="90">
        <f>'10'!C369</f>
        <v>135</v>
      </c>
      <c r="D369" s="90">
        <f>'10'!D369</f>
        <v>102</v>
      </c>
      <c r="E369" s="90">
        <f>'10'!E369</f>
        <v>237</v>
      </c>
      <c r="F369" s="11">
        <f>'5'!L369</f>
        <v>43</v>
      </c>
      <c r="G369" s="11">
        <f>'6'!H369</f>
        <v>31</v>
      </c>
      <c r="H369" s="11">
        <f>'7'!F369</f>
        <v>0</v>
      </c>
      <c r="I369" s="11">
        <f>'8'!J369</f>
        <v>10</v>
      </c>
      <c r="J369" s="32">
        <f>'9'!P369</f>
        <v>38</v>
      </c>
      <c r="K369" s="11">
        <f t="shared" si="12"/>
        <v>122</v>
      </c>
      <c r="L369" s="42">
        <f t="shared" si="13"/>
        <v>1.196078431372549</v>
      </c>
    </row>
    <row r="370" spans="1:12" x14ac:dyDescent="0.25">
      <c r="A370" s="9" t="str">
        <f>'10'!A370</f>
        <v>Rockwood Area SD</v>
      </c>
      <c r="B370" s="10" t="str">
        <f>'10'!B370</f>
        <v>Somerset</v>
      </c>
      <c r="C370" s="90">
        <f>'10'!C370</f>
        <v>98</v>
      </c>
      <c r="D370" s="90">
        <f>'10'!D370</f>
        <v>75</v>
      </c>
      <c r="E370" s="90">
        <f>'10'!E370</f>
        <v>173</v>
      </c>
      <c r="F370" s="11">
        <f>'5'!L370</f>
        <v>0</v>
      </c>
      <c r="G370" s="11">
        <f>'6'!H370</f>
        <v>20</v>
      </c>
      <c r="H370" s="11">
        <f>'7'!F370</f>
        <v>0</v>
      </c>
      <c r="I370" s="11">
        <f>'8'!J370</f>
        <v>12</v>
      </c>
      <c r="J370" s="32">
        <f>'9'!P370</f>
        <v>0</v>
      </c>
      <c r="K370" s="11">
        <f t="shared" si="12"/>
        <v>32</v>
      </c>
      <c r="L370" s="42">
        <f t="shared" si="13"/>
        <v>0.42666666666666669</v>
      </c>
    </row>
    <row r="371" spans="1:12" x14ac:dyDescent="0.25">
      <c r="A371" s="9" t="str">
        <f>'10'!A371</f>
        <v>Rose Tree Media SD</v>
      </c>
      <c r="B371" s="10" t="str">
        <f>'10'!B371</f>
        <v>Delaware</v>
      </c>
      <c r="C371" s="90">
        <f>'10'!C371</f>
        <v>907</v>
      </c>
      <c r="D371" s="90">
        <f>'10'!D371</f>
        <v>842</v>
      </c>
      <c r="E371" s="90">
        <f>'10'!E371</f>
        <v>1749</v>
      </c>
      <c r="F371" s="11">
        <f>'5'!L371</f>
        <v>0</v>
      </c>
      <c r="G371" s="11">
        <f>'6'!H371</f>
        <v>0</v>
      </c>
      <c r="H371" s="11">
        <f>'7'!F371</f>
        <v>0</v>
      </c>
      <c r="I371" s="11">
        <f>'8'!J371</f>
        <v>41</v>
      </c>
      <c r="J371" s="32">
        <f>'9'!P371</f>
        <v>130</v>
      </c>
      <c r="K371" s="11">
        <f t="shared" si="12"/>
        <v>171</v>
      </c>
      <c r="L371" s="42">
        <f t="shared" si="13"/>
        <v>0.20308788598574823</v>
      </c>
    </row>
    <row r="372" spans="1:12" x14ac:dyDescent="0.25">
      <c r="A372" s="9" t="str">
        <f>'10'!A372</f>
        <v>Saint Clair Area SD</v>
      </c>
      <c r="B372" s="10" t="str">
        <f>'10'!B372</f>
        <v>Schuylkill</v>
      </c>
      <c r="C372" s="90">
        <f>'10'!C372</f>
        <v>150</v>
      </c>
      <c r="D372" s="90">
        <f>'10'!D372</f>
        <v>143</v>
      </c>
      <c r="E372" s="90">
        <f>'10'!E372</f>
        <v>293</v>
      </c>
      <c r="F372" s="11">
        <f>'5'!L372</f>
        <v>36</v>
      </c>
      <c r="G372" s="11">
        <f>'6'!H372</f>
        <v>17</v>
      </c>
      <c r="H372" s="11">
        <f>'7'!F372</f>
        <v>0</v>
      </c>
      <c r="I372" s="11">
        <f>'8'!J372</f>
        <v>12</v>
      </c>
      <c r="J372" s="32">
        <f>'9'!P372</f>
        <v>0</v>
      </c>
      <c r="K372" s="11">
        <f t="shared" si="12"/>
        <v>65</v>
      </c>
      <c r="L372" s="42">
        <f t="shared" si="13"/>
        <v>0.45454545454545453</v>
      </c>
    </row>
    <row r="373" spans="1:12" x14ac:dyDescent="0.25">
      <c r="A373" s="9" t="str">
        <f>'10'!A373</f>
        <v>Salisbury Township SD</v>
      </c>
      <c r="B373" s="10" t="str">
        <f>'10'!B373</f>
        <v>Lehigh</v>
      </c>
      <c r="C373" s="90">
        <f>'10'!C373</f>
        <v>332</v>
      </c>
      <c r="D373" s="90">
        <f>'10'!D373</f>
        <v>278</v>
      </c>
      <c r="E373" s="90">
        <f>'10'!E373</f>
        <v>610</v>
      </c>
      <c r="F373" s="11">
        <f>'5'!L373</f>
        <v>20</v>
      </c>
      <c r="G373" s="11">
        <f>'6'!H373</f>
        <v>0</v>
      </c>
      <c r="H373" s="11">
        <f>'7'!F373</f>
        <v>0</v>
      </c>
      <c r="I373" s="11">
        <f>'8'!J373</f>
        <v>46</v>
      </c>
      <c r="J373" s="32">
        <f>'9'!P373</f>
        <v>67</v>
      </c>
      <c r="K373" s="11">
        <f t="shared" si="12"/>
        <v>133</v>
      </c>
      <c r="L373" s="42">
        <f t="shared" si="13"/>
        <v>0.47841726618705038</v>
      </c>
    </row>
    <row r="374" spans="1:12" x14ac:dyDescent="0.25">
      <c r="A374" s="9" t="str">
        <f>'10'!A374</f>
        <v>Salisbury-Elk Lick SD</v>
      </c>
      <c r="B374" s="10" t="str">
        <f>'10'!B374</f>
        <v>Somerset</v>
      </c>
      <c r="C374" s="90">
        <f>'10'!C374</f>
        <v>117</v>
      </c>
      <c r="D374" s="90">
        <f>'10'!D374</f>
        <v>93</v>
      </c>
      <c r="E374" s="90">
        <f>'10'!E374</f>
        <v>210</v>
      </c>
      <c r="F374" s="11">
        <f>'5'!L374</f>
        <v>5</v>
      </c>
      <c r="G374" s="11">
        <f>'6'!H374</f>
        <v>8</v>
      </c>
      <c r="H374" s="11">
        <f>'7'!F374</f>
        <v>0</v>
      </c>
      <c r="I374" s="11">
        <f>'8'!J374</f>
        <v>24</v>
      </c>
      <c r="J374" s="32">
        <f>'9'!P374</f>
        <v>2</v>
      </c>
      <c r="K374" s="11">
        <f t="shared" si="12"/>
        <v>39</v>
      </c>
      <c r="L374" s="42">
        <f t="shared" si="13"/>
        <v>0.41935483870967744</v>
      </c>
    </row>
    <row r="375" spans="1:12" x14ac:dyDescent="0.25">
      <c r="A375" s="9" t="str">
        <f>'10'!A375</f>
        <v>Saucon Valley SD</v>
      </c>
      <c r="B375" s="10" t="str">
        <f>'10'!B375</f>
        <v>Northampton</v>
      </c>
      <c r="C375" s="90">
        <f>'10'!C375</f>
        <v>523</v>
      </c>
      <c r="D375" s="90">
        <f>'10'!D375</f>
        <v>261</v>
      </c>
      <c r="E375" s="90">
        <f>'10'!E375</f>
        <v>784</v>
      </c>
      <c r="F375" s="11">
        <f>'5'!L375</f>
        <v>0</v>
      </c>
      <c r="G375" s="11">
        <f>'6'!H375</f>
        <v>0</v>
      </c>
      <c r="H375" s="11">
        <f>'7'!F375</f>
        <v>0</v>
      </c>
      <c r="I375" s="11">
        <f>'8'!J375</f>
        <v>3</v>
      </c>
      <c r="J375" s="32">
        <f>'9'!P375</f>
        <v>34</v>
      </c>
      <c r="K375" s="11">
        <f t="shared" si="12"/>
        <v>37</v>
      </c>
      <c r="L375" s="42">
        <f t="shared" si="13"/>
        <v>0.1417624521072797</v>
      </c>
    </row>
    <row r="376" spans="1:12" x14ac:dyDescent="0.25">
      <c r="A376" s="9" t="str">
        <f>'10'!A376</f>
        <v>Sayre Area SD</v>
      </c>
      <c r="B376" s="10" t="str">
        <f>'10'!B376</f>
        <v>Bradford</v>
      </c>
      <c r="C376" s="90">
        <f>'10'!C376</f>
        <v>204</v>
      </c>
      <c r="D376" s="90">
        <f>'10'!D376</f>
        <v>71</v>
      </c>
      <c r="E376" s="90">
        <f>'10'!E376</f>
        <v>275</v>
      </c>
      <c r="F376" s="11">
        <f>'5'!L376</f>
        <v>12</v>
      </c>
      <c r="G376" s="11">
        <f>'6'!H376</f>
        <v>0</v>
      </c>
      <c r="H376" s="11">
        <f>'7'!F376</f>
        <v>30</v>
      </c>
      <c r="I376" s="11">
        <f>'8'!J376</f>
        <v>25</v>
      </c>
      <c r="J376" s="32">
        <f>'9'!P376</f>
        <v>90</v>
      </c>
      <c r="K376" s="11">
        <f t="shared" si="12"/>
        <v>157</v>
      </c>
      <c r="L376" s="42">
        <f t="shared" si="13"/>
        <v>2.211267605633803</v>
      </c>
    </row>
    <row r="377" spans="1:12" x14ac:dyDescent="0.25">
      <c r="A377" s="9" t="str">
        <f>'10'!A377</f>
        <v>Schuylkill Haven Area SD</v>
      </c>
      <c r="B377" s="10" t="str">
        <f>'10'!B377</f>
        <v>Schuylkill</v>
      </c>
      <c r="C377" s="90">
        <f>'10'!C377</f>
        <v>125</v>
      </c>
      <c r="D377" s="90">
        <f>'10'!D377</f>
        <v>277</v>
      </c>
      <c r="E377" s="90">
        <f>'10'!E377</f>
        <v>402</v>
      </c>
      <c r="F377" s="11">
        <f>'5'!L377</f>
        <v>7</v>
      </c>
      <c r="G377" s="11">
        <f>'6'!H377</f>
        <v>33</v>
      </c>
      <c r="H377" s="11">
        <f>'7'!F377</f>
        <v>0</v>
      </c>
      <c r="I377" s="11">
        <f>'8'!J377</f>
        <v>19</v>
      </c>
      <c r="J377" s="32">
        <f>'9'!P377</f>
        <v>60</v>
      </c>
      <c r="K377" s="11">
        <f t="shared" si="12"/>
        <v>119</v>
      </c>
      <c r="L377" s="42">
        <f t="shared" si="13"/>
        <v>0.4296028880866426</v>
      </c>
    </row>
    <row r="378" spans="1:12" x14ac:dyDescent="0.25">
      <c r="A378" s="9" t="str">
        <f>'10'!A378</f>
        <v>Schuylkill Valley SD</v>
      </c>
      <c r="B378" s="10" t="str">
        <f>'10'!B378</f>
        <v>Berks</v>
      </c>
      <c r="C378" s="90">
        <f>'10'!C378</f>
        <v>507</v>
      </c>
      <c r="D378" s="90">
        <f>'10'!D378</f>
        <v>299</v>
      </c>
      <c r="E378" s="90">
        <f>'10'!E378</f>
        <v>806</v>
      </c>
      <c r="F378" s="11">
        <f>'5'!L378</f>
        <v>34</v>
      </c>
      <c r="G378" s="11">
        <f>'6'!H378</f>
        <v>0</v>
      </c>
      <c r="H378" s="11">
        <f>'7'!F378</f>
        <v>0</v>
      </c>
      <c r="I378" s="11">
        <f>'8'!J378</f>
        <v>25</v>
      </c>
      <c r="J378" s="32">
        <f>'9'!P378</f>
        <v>72</v>
      </c>
      <c r="K378" s="11">
        <f t="shared" si="12"/>
        <v>131</v>
      </c>
      <c r="L378" s="42">
        <f t="shared" si="13"/>
        <v>0.43812709030100333</v>
      </c>
    </row>
    <row r="379" spans="1:12" x14ac:dyDescent="0.25">
      <c r="A379" s="9" t="str">
        <f>'10'!A379</f>
        <v>Scranton SD</v>
      </c>
      <c r="B379" s="10" t="str">
        <f>'10'!B379</f>
        <v>Lackawanna</v>
      </c>
      <c r="C379" s="90">
        <f>'10'!C379</f>
        <v>2744</v>
      </c>
      <c r="D379" s="90">
        <f>'10'!D379</f>
        <v>1847</v>
      </c>
      <c r="E379" s="90">
        <f>'10'!E379</f>
        <v>4591</v>
      </c>
      <c r="F379" s="11">
        <f>'5'!L379</f>
        <v>641</v>
      </c>
      <c r="G379" s="11">
        <f>'6'!H379</f>
        <v>25</v>
      </c>
      <c r="H379" s="11">
        <f>'7'!F379</f>
        <v>445</v>
      </c>
      <c r="I379" s="11">
        <f>'8'!J379</f>
        <v>31</v>
      </c>
      <c r="J379" s="32">
        <f>'9'!P379</f>
        <v>342</v>
      </c>
      <c r="K379" s="11">
        <f t="shared" si="12"/>
        <v>1484</v>
      </c>
      <c r="L379" s="42">
        <f t="shared" si="13"/>
        <v>0.80346507850568494</v>
      </c>
    </row>
    <row r="380" spans="1:12" x14ac:dyDescent="0.25">
      <c r="A380" s="9" t="str">
        <f>'10'!A380</f>
        <v>Selinsgrove Area SD</v>
      </c>
      <c r="B380" s="10" t="str">
        <f>'10'!B380</f>
        <v>Snyder</v>
      </c>
      <c r="C380" s="90">
        <f>'10'!C380</f>
        <v>845</v>
      </c>
      <c r="D380" s="90">
        <f>'10'!D380</f>
        <v>408</v>
      </c>
      <c r="E380" s="90">
        <f>'10'!E380</f>
        <v>1253</v>
      </c>
      <c r="F380" s="11">
        <f>'5'!L380</f>
        <v>30</v>
      </c>
      <c r="G380" s="11">
        <f>'6'!H380</f>
        <v>21</v>
      </c>
      <c r="H380" s="11">
        <f>'7'!F380</f>
        <v>0</v>
      </c>
      <c r="I380" s="11">
        <f>'8'!J380</f>
        <v>135</v>
      </c>
      <c r="J380" s="32">
        <f>'9'!P380</f>
        <v>94</v>
      </c>
      <c r="K380" s="11">
        <f t="shared" si="12"/>
        <v>280</v>
      </c>
      <c r="L380" s="42">
        <f t="shared" si="13"/>
        <v>0.68627450980392157</v>
      </c>
    </row>
    <row r="381" spans="1:12" x14ac:dyDescent="0.25">
      <c r="A381" s="9" t="str">
        <f>'10'!A381</f>
        <v>Seneca Valley SD</v>
      </c>
      <c r="B381" s="10" t="str">
        <f>'10'!B381</f>
        <v>Butler</v>
      </c>
      <c r="C381" s="90">
        <f>'10'!C381</f>
        <v>1707</v>
      </c>
      <c r="D381" s="90">
        <f>'10'!D381</f>
        <v>1139</v>
      </c>
      <c r="E381" s="90">
        <f>'10'!E381</f>
        <v>2846</v>
      </c>
      <c r="F381" s="11">
        <f>'5'!L381</f>
        <v>21</v>
      </c>
      <c r="G381" s="11">
        <f>'6'!H381</f>
        <v>0</v>
      </c>
      <c r="H381" s="11">
        <f>'7'!F381</f>
        <v>0</v>
      </c>
      <c r="I381" s="11">
        <f>'8'!J381</f>
        <v>33</v>
      </c>
      <c r="J381" s="32">
        <f>'9'!P381</f>
        <v>143</v>
      </c>
      <c r="K381" s="11">
        <f t="shared" si="12"/>
        <v>197</v>
      </c>
      <c r="L381" s="42">
        <f t="shared" si="13"/>
        <v>0.17295873573309922</v>
      </c>
    </row>
    <row r="382" spans="1:12" x14ac:dyDescent="0.25">
      <c r="A382" s="9" t="str">
        <f>'10'!A382</f>
        <v>Shade-Central City SD</v>
      </c>
      <c r="B382" s="10" t="str">
        <f>'10'!B382</f>
        <v>Somerset</v>
      </c>
      <c r="C382" s="90">
        <f>'10'!C382</f>
        <v>85</v>
      </c>
      <c r="D382" s="90">
        <f>'10'!D382</f>
        <v>25</v>
      </c>
      <c r="E382" s="90">
        <f>'10'!E382</f>
        <v>110</v>
      </c>
      <c r="F382" s="11">
        <f>'5'!L382</f>
        <v>4</v>
      </c>
      <c r="G382" s="11">
        <f>'6'!H382</f>
        <v>14</v>
      </c>
      <c r="H382" s="11">
        <f>'7'!F382</f>
        <v>0</v>
      </c>
      <c r="I382" s="11">
        <f>'8'!J382</f>
        <v>79</v>
      </c>
      <c r="J382" s="32">
        <f>'9'!P382</f>
        <v>2</v>
      </c>
      <c r="K382" s="11">
        <f t="shared" si="12"/>
        <v>99</v>
      </c>
      <c r="L382" s="42">
        <f t="shared" si="13"/>
        <v>3.96</v>
      </c>
    </row>
    <row r="383" spans="1:12" x14ac:dyDescent="0.25">
      <c r="A383" s="9" t="str">
        <f>'10'!A383</f>
        <v>Shaler Area SD</v>
      </c>
      <c r="B383" s="10" t="str">
        <f>'10'!B383</f>
        <v>Allegheny</v>
      </c>
      <c r="C383" s="90">
        <f>'10'!C383</f>
        <v>1146</v>
      </c>
      <c r="D383" s="90">
        <f>'10'!D383</f>
        <v>821</v>
      </c>
      <c r="E383" s="90">
        <f>'10'!E383</f>
        <v>1967</v>
      </c>
      <c r="F383" s="11">
        <f>'5'!L383</f>
        <v>0</v>
      </c>
      <c r="G383" s="11">
        <f>'6'!H383</f>
        <v>40</v>
      </c>
      <c r="H383" s="11">
        <f>'7'!F383</f>
        <v>0</v>
      </c>
      <c r="I383" s="11">
        <f>'8'!J383</f>
        <v>10</v>
      </c>
      <c r="J383" s="32">
        <f>'9'!P383</f>
        <v>57</v>
      </c>
      <c r="K383" s="11">
        <f t="shared" si="12"/>
        <v>107</v>
      </c>
      <c r="L383" s="42">
        <f t="shared" si="13"/>
        <v>0.13032886723507917</v>
      </c>
    </row>
    <row r="384" spans="1:12" x14ac:dyDescent="0.25">
      <c r="A384" s="9" t="str">
        <f>'10'!A384</f>
        <v>Shamokin Area SD</v>
      </c>
      <c r="B384" s="10" t="str">
        <f>'10'!B384</f>
        <v>Northumberland</v>
      </c>
      <c r="C384" s="90">
        <f>'10'!C384</f>
        <v>524</v>
      </c>
      <c r="D384" s="90">
        <f>'10'!D384</f>
        <v>458</v>
      </c>
      <c r="E384" s="90">
        <f>'10'!E384</f>
        <v>982</v>
      </c>
      <c r="F384" s="11">
        <f>'5'!L384</f>
        <v>68</v>
      </c>
      <c r="G384" s="11">
        <f>'6'!H384</f>
        <v>40</v>
      </c>
      <c r="H384" s="11">
        <f>'7'!F384</f>
        <v>0</v>
      </c>
      <c r="I384" s="11">
        <f>'8'!J384</f>
        <v>64</v>
      </c>
      <c r="J384" s="32">
        <f>'9'!P384</f>
        <v>7</v>
      </c>
      <c r="K384" s="11">
        <f t="shared" si="12"/>
        <v>179</v>
      </c>
      <c r="L384" s="42">
        <f t="shared" si="13"/>
        <v>0.39082969432314413</v>
      </c>
    </row>
    <row r="385" spans="1:12" x14ac:dyDescent="0.25">
      <c r="A385" s="9" t="str">
        <f>'10'!A385</f>
        <v>Shanksville-Stonycreek SD</v>
      </c>
      <c r="B385" s="10" t="str">
        <f>'10'!B385</f>
        <v>Somerset</v>
      </c>
      <c r="C385" s="90">
        <f>'10'!C385</f>
        <v>127</v>
      </c>
      <c r="D385" s="90">
        <f>'10'!D385</f>
        <v>62</v>
      </c>
      <c r="E385" s="90">
        <f>'10'!E385</f>
        <v>189</v>
      </c>
      <c r="F385" s="11">
        <f>'5'!L385</f>
        <v>0</v>
      </c>
      <c r="G385" s="11">
        <f>'6'!H385</f>
        <v>0</v>
      </c>
      <c r="H385" s="11">
        <f>'7'!F385</f>
        <v>24</v>
      </c>
      <c r="I385" s="11">
        <f>'8'!J385</f>
        <v>41</v>
      </c>
      <c r="J385" s="32">
        <f>'9'!P385</f>
        <v>0</v>
      </c>
      <c r="K385" s="11">
        <f t="shared" si="12"/>
        <v>65</v>
      </c>
      <c r="L385" s="42">
        <f t="shared" si="13"/>
        <v>1.0483870967741935</v>
      </c>
    </row>
    <row r="386" spans="1:12" x14ac:dyDescent="0.25">
      <c r="A386" s="9" t="str">
        <f>'10'!A386</f>
        <v>Sharon City SD</v>
      </c>
      <c r="B386" s="10" t="str">
        <f>'10'!B386</f>
        <v>Mercer</v>
      </c>
      <c r="C386" s="90">
        <f>'10'!C386</f>
        <v>461</v>
      </c>
      <c r="D386" s="90">
        <f>'10'!D386</f>
        <v>372</v>
      </c>
      <c r="E386" s="90">
        <f>'10'!E386</f>
        <v>833</v>
      </c>
      <c r="F386" s="11">
        <f>'5'!L386</f>
        <v>105</v>
      </c>
      <c r="G386" s="11">
        <f>'6'!H386</f>
        <v>32</v>
      </c>
      <c r="H386" s="11">
        <f>'7'!F386</f>
        <v>0</v>
      </c>
      <c r="I386" s="11">
        <f>'8'!J386</f>
        <v>3</v>
      </c>
      <c r="J386" s="32">
        <f>'9'!P386</f>
        <v>27</v>
      </c>
      <c r="K386" s="11">
        <f t="shared" si="12"/>
        <v>167</v>
      </c>
      <c r="L386" s="42">
        <f t="shared" si="13"/>
        <v>0.44892473118279569</v>
      </c>
    </row>
    <row r="387" spans="1:12" x14ac:dyDescent="0.25">
      <c r="A387" s="9" t="str">
        <f>'10'!A387</f>
        <v>Sharpsville Area SD</v>
      </c>
      <c r="B387" s="10" t="str">
        <f>'10'!B387</f>
        <v>Mercer</v>
      </c>
      <c r="C387" s="90">
        <f>'10'!C387</f>
        <v>219</v>
      </c>
      <c r="D387" s="90">
        <f>'10'!D387</f>
        <v>229</v>
      </c>
      <c r="E387" s="90">
        <f>'10'!E387</f>
        <v>448</v>
      </c>
      <c r="F387" s="11">
        <f>'5'!L387</f>
        <v>34</v>
      </c>
      <c r="G387" s="11">
        <f>'6'!H387</f>
        <v>18</v>
      </c>
      <c r="H387" s="11">
        <f>'7'!F387</f>
        <v>0</v>
      </c>
      <c r="I387" s="11">
        <f>'8'!J387</f>
        <v>41</v>
      </c>
      <c r="J387" s="32">
        <f>'9'!P387</f>
        <v>39</v>
      </c>
      <c r="K387" s="11">
        <f t="shared" si="12"/>
        <v>132</v>
      </c>
      <c r="L387" s="42">
        <f t="shared" si="13"/>
        <v>0.57641921397379914</v>
      </c>
    </row>
    <row r="388" spans="1:12" x14ac:dyDescent="0.25">
      <c r="A388" s="9" t="str">
        <f>'10'!A388</f>
        <v>Shenandoah Valley SD</v>
      </c>
      <c r="B388" s="10" t="str">
        <f>'10'!B388</f>
        <v>Schuylkill</v>
      </c>
      <c r="C388" s="90">
        <f>'10'!C388</f>
        <v>260</v>
      </c>
      <c r="D388" s="90">
        <f>'10'!D388</f>
        <v>107</v>
      </c>
      <c r="E388" s="90">
        <f>'10'!E388</f>
        <v>367</v>
      </c>
      <c r="F388" s="11">
        <f>'5'!L388</f>
        <v>18</v>
      </c>
      <c r="G388" s="11">
        <f>'6'!H388</f>
        <v>0</v>
      </c>
      <c r="H388" s="11">
        <f>'7'!F388</f>
        <v>64</v>
      </c>
      <c r="I388" s="11">
        <f>'8'!J388</f>
        <v>11</v>
      </c>
      <c r="J388" s="32">
        <f>'9'!P388</f>
        <v>20</v>
      </c>
      <c r="K388" s="11">
        <f t="shared" si="12"/>
        <v>113</v>
      </c>
      <c r="L388" s="42">
        <f t="shared" si="13"/>
        <v>1.0560747663551402</v>
      </c>
    </row>
    <row r="389" spans="1:12" x14ac:dyDescent="0.25">
      <c r="A389" s="9" t="str">
        <f>'10'!A389</f>
        <v>Shenango Area SD</v>
      </c>
      <c r="B389" s="10" t="str">
        <f>'10'!B389</f>
        <v>Lawrence</v>
      </c>
      <c r="C389" s="90">
        <f>'10'!C389</f>
        <v>233</v>
      </c>
      <c r="D389" s="90">
        <f>'10'!D389</f>
        <v>176</v>
      </c>
      <c r="E389" s="90">
        <f>'10'!E389</f>
        <v>409</v>
      </c>
      <c r="F389" s="11">
        <f>'5'!L389</f>
        <v>0</v>
      </c>
      <c r="G389" s="11">
        <f>'6'!H389</f>
        <v>0</v>
      </c>
      <c r="H389" s="11">
        <f>'7'!F389</f>
        <v>0</v>
      </c>
      <c r="I389" s="11">
        <f>'8'!J389</f>
        <v>30</v>
      </c>
      <c r="J389" s="32">
        <f>'9'!P389</f>
        <v>16</v>
      </c>
      <c r="K389" s="11">
        <f t="shared" ref="K389:K452" si="14">SUM(F389:J389)</f>
        <v>46</v>
      </c>
      <c r="L389" s="42">
        <f t="shared" ref="L389:L452" si="15">K389/D389</f>
        <v>0.26136363636363635</v>
      </c>
    </row>
    <row r="390" spans="1:12" x14ac:dyDescent="0.25">
      <c r="A390" s="9" t="str">
        <f>'10'!A390</f>
        <v>Shikellamy SD</v>
      </c>
      <c r="B390" s="10" t="str">
        <f>'10'!B390</f>
        <v>Northumberland</v>
      </c>
      <c r="C390" s="90">
        <f>'10'!C390</f>
        <v>730</v>
      </c>
      <c r="D390" s="90">
        <f>'10'!D390</f>
        <v>628</v>
      </c>
      <c r="E390" s="90">
        <f>'10'!E390</f>
        <v>1358</v>
      </c>
      <c r="F390" s="11">
        <f>'5'!L390</f>
        <v>68</v>
      </c>
      <c r="G390" s="11">
        <f>'6'!H390</f>
        <v>18</v>
      </c>
      <c r="H390" s="11">
        <f>'7'!F390</f>
        <v>0</v>
      </c>
      <c r="I390" s="11">
        <f>'8'!J390</f>
        <v>17</v>
      </c>
      <c r="J390" s="32">
        <f>'9'!P390</f>
        <v>62</v>
      </c>
      <c r="K390" s="11">
        <f t="shared" si="14"/>
        <v>165</v>
      </c>
      <c r="L390" s="42">
        <f t="shared" si="15"/>
        <v>0.26273885350318471</v>
      </c>
    </row>
    <row r="391" spans="1:12" x14ac:dyDescent="0.25">
      <c r="A391" s="9" t="str">
        <f>'10'!A391</f>
        <v>Shippensburg Area SD</v>
      </c>
      <c r="B391" s="10" t="str">
        <f>'10'!B391</f>
        <v>Cumberland</v>
      </c>
      <c r="C391" s="90">
        <f>'10'!C391</f>
        <v>1096</v>
      </c>
      <c r="D391" s="90">
        <f>'10'!D391</f>
        <v>775</v>
      </c>
      <c r="E391" s="90">
        <f>'10'!E391</f>
        <v>1871</v>
      </c>
      <c r="F391" s="11">
        <f>'5'!L391</f>
        <v>25</v>
      </c>
      <c r="G391" s="11">
        <f>'6'!H391</f>
        <v>52</v>
      </c>
      <c r="H391" s="11">
        <f>'7'!F391</f>
        <v>0</v>
      </c>
      <c r="I391" s="11">
        <f>'8'!J391</f>
        <v>40</v>
      </c>
      <c r="J391" s="32">
        <f>'9'!P391</f>
        <v>97</v>
      </c>
      <c r="K391" s="11">
        <f t="shared" si="14"/>
        <v>214</v>
      </c>
      <c r="L391" s="42">
        <f t="shared" si="15"/>
        <v>0.27612903225806451</v>
      </c>
    </row>
    <row r="392" spans="1:12" x14ac:dyDescent="0.25">
      <c r="A392" s="9" t="str">
        <f>'10'!A392</f>
        <v>Slippery Rock Area SD</v>
      </c>
      <c r="B392" s="10" t="str">
        <f>'10'!B392</f>
        <v>Butler</v>
      </c>
      <c r="C392" s="90">
        <f>'10'!C392</f>
        <v>447</v>
      </c>
      <c r="D392" s="90">
        <f>'10'!D392</f>
        <v>338</v>
      </c>
      <c r="E392" s="90">
        <f>'10'!E392</f>
        <v>785</v>
      </c>
      <c r="F392" s="11">
        <f>'5'!L392</f>
        <v>42</v>
      </c>
      <c r="G392" s="11">
        <f>'6'!H392</f>
        <v>35</v>
      </c>
      <c r="H392" s="11">
        <f>'7'!F392</f>
        <v>0</v>
      </c>
      <c r="I392" s="11">
        <f>'8'!J392</f>
        <v>45</v>
      </c>
      <c r="J392" s="32">
        <f>'9'!P392</f>
        <v>20</v>
      </c>
      <c r="K392" s="11">
        <f t="shared" si="14"/>
        <v>142</v>
      </c>
      <c r="L392" s="42">
        <f t="shared" si="15"/>
        <v>0.42011834319526625</v>
      </c>
    </row>
    <row r="393" spans="1:12" x14ac:dyDescent="0.25">
      <c r="A393" s="9" t="str">
        <f>'10'!A393</f>
        <v>Smethport Area SD</v>
      </c>
      <c r="B393" s="10" t="str">
        <f>'10'!B393</f>
        <v>McKean</v>
      </c>
      <c r="C393" s="90">
        <f>'10'!C393</f>
        <v>160</v>
      </c>
      <c r="D393" s="90">
        <f>'10'!D393</f>
        <v>50</v>
      </c>
      <c r="E393" s="90">
        <f>'10'!E393</f>
        <v>210</v>
      </c>
      <c r="F393" s="11">
        <f>'5'!L393</f>
        <v>14</v>
      </c>
      <c r="G393" s="11">
        <f>'6'!H393</f>
        <v>34</v>
      </c>
      <c r="H393" s="11">
        <f>'7'!F393</f>
        <v>33</v>
      </c>
      <c r="I393" s="11">
        <f>'8'!J393</f>
        <v>25</v>
      </c>
      <c r="J393" s="32">
        <f>'9'!P393</f>
        <v>0</v>
      </c>
      <c r="K393" s="11">
        <f t="shared" si="14"/>
        <v>106</v>
      </c>
      <c r="L393" s="42">
        <f t="shared" si="15"/>
        <v>2.12</v>
      </c>
    </row>
    <row r="394" spans="1:12" x14ac:dyDescent="0.25">
      <c r="A394" s="9" t="str">
        <f>'10'!A394</f>
        <v>Solanco SD</v>
      </c>
      <c r="B394" s="10" t="str">
        <f>'10'!B394</f>
        <v>Lancaster</v>
      </c>
      <c r="C394" s="90">
        <f>'10'!C394</f>
        <v>1335</v>
      </c>
      <c r="D394" s="90">
        <f>'10'!D394</f>
        <v>1068</v>
      </c>
      <c r="E394" s="90">
        <f>'10'!E394</f>
        <v>2403</v>
      </c>
      <c r="F394" s="11">
        <f>'5'!L394</f>
        <v>18</v>
      </c>
      <c r="G394" s="11">
        <f>'6'!H394</f>
        <v>0</v>
      </c>
      <c r="H394" s="11">
        <f>'7'!F394</f>
        <v>0</v>
      </c>
      <c r="I394" s="11">
        <f>'8'!J394</f>
        <v>10</v>
      </c>
      <c r="J394" s="32">
        <f>'9'!P394</f>
        <v>21</v>
      </c>
      <c r="K394" s="11">
        <f t="shared" si="14"/>
        <v>49</v>
      </c>
      <c r="L394" s="42">
        <f t="shared" si="15"/>
        <v>4.5880149812734083E-2</v>
      </c>
    </row>
    <row r="395" spans="1:12" x14ac:dyDescent="0.25">
      <c r="A395" s="9" t="str">
        <f>'10'!A395</f>
        <v>Somerset Area SD</v>
      </c>
      <c r="B395" s="10" t="str">
        <f>'10'!B395</f>
        <v>Somerset</v>
      </c>
      <c r="C395" s="90">
        <f>'10'!C395</f>
        <v>593</v>
      </c>
      <c r="D395" s="90">
        <f>'10'!D395</f>
        <v>330</v>
      </c>
      <c r="E395" s="90">
        <f>'10'!E395</f>
        <v>923</v>
      </c>
      <c r="F395" s="11">
        <f>'5'!L395</f>
        <v>31</v>
      </c>
      <c r="G395" s="11">
        <f>'6'!H395</f>
        <v>41</v>
      </c>
      <c r="H395" s="11">
        <f>'7'!F395</f>
        <v>61</v>
      </c>
      <c r="I395" s="11">
        <f>'8'!J395</f>
        <v>38</v>
      </c>
      <c r="J395" s="32">
        <f>'9'!P395</f>
        <v>44</v>
      </c>
      <c r="K395" s="11">
        <f t="shared" si="14"/>
        <v>215</v>
      </c>
      <c r="L395" s="42">
        <f t="shared" si="15"/>
        <v>0.65151515151515149</v>
      </c>
    </row>
    <row r="396" spans="1:12" x14ac:dyDescent="0.25">
      <c r="A396" s="9" t="str">
        <f>'10'!A396</f>
        <v>Souderton Area SD</v>
      </c>
      <c r="B396" s="10" t="str">
        <f>'10'!B396</f>
        <v>Montgomery</v>
      </c>
      <c r="C396" s="90">
        <f>'10'!C396</f>
        <v>1385</v>
      </c>
      <c r="D396" s="90">
        <f>'10'!D396</f>
        <v>979</v>
      </c>
      <c r="E396" s="90">
        <f>'10'!E396</f>
        <v>2364</v>
      </c>
      <c r="F396" s="11">
        <f>'5'!L396</f>
        <v>27</v>
      </c>
      <c r="G396" s="11">
        <f>'6'!H396</f>
        <v>0</v>
      </c>
      <c r="H396" s="11">
        <f>'7'!F396</f>
        <v>0</v>
      </c>
      <c r="I396" s="11">
        <f>'8'!J396</f>
        <v>26</v>
      </c>
      <c r="J396" s="32">
        <f>'9'!P396</f>
        <v>258</v>
      </c>
      <c r="K396" s="11">
        <f t="shared" si="14"/>
        <v>311</v>
      </c>
      <c r="L396" s="42">
        <f t="shared" si="15"/>
        <v>0.31767109295199181</v>
      </c>
    </row>
    <row r="397" spans="1:12" x14ac:dyDescent="0.25">
      <c r="A397" s="9" t="str">
        <f>'10'!A397</f>
        <v>South Allegheny SD</v>
      </c>
      <c r="B397" s="10" t="str">
        <f>'10'!B397</f>
        <v>Allegheny</v>
      </c>
      <c r="C397" s="90">
        <f>'10'!C397</f>
        <v>388</v>
      </c>
      <c r="D397" s="90">
        <f>'10'!D397</f>
        <v>436</v>
      </c>
      <c r="E397" s="90">
        <f>'10'!E397</f>
        <v>824</v>
      </c>
      <c r="F397" s="11">
        <f>'5'!L397</f>
        <v>0</v>
      </c>
      <c r="G397" s="11">
        <f>'6'!H397</f>
        <v>38</v>
      </c>
      <c r="H397" s="11">
        <f>'7'!F397</f>
        <v>0</v>
      </c>
      <c r="I397" s="11">
        <f>'8'!J397</f>
        <v>64</v>
      </c>
      <c r="J397" s="32">
        <f>'9'!P397</f>
        <v>0</v>
      </c>
      <c r="K397" s="11">
        <f t="shared" si="14"/>
        <v>102</v>
      </c>
      <c r="L397" s="42">
        <f t="shared" si="15"/>
        <v>0.23394495412844038</v>
      </c>
    </row>
    <row r="398" spans="1:12" x14ac:dyDescent="0.25">
      <c r="A398" s="9" t="str">
        <f>'10'!A398</f>
        <v>South Butler County SD</v>
      </c>
      <c r="B398" s="10" t="str">
        <f>'10'!B398</f>
        <v>Butler</v>
      </c>
      <c r="C398" s="90">
        <f>'10'!C398</f>
        <v>361</v>
      </c>
      <c r="D398" s="90">
        <f>'10'!D398</f>
        <v>289</v>
      </c>
      <c r="E398" s="90">
        <f>'10'!E398</f>
        <v>650</v>
      </c>
      <c r="F398" s="11">
        <f>'5'!L398</f>
        <v>23</v>
      </c>
      <c r="G398" s="11">
        <f>'6'!H398</f>
        <v>20</v>
      </c>
      <c r="H398" s="11">
        <f>'7'!F398</f>
        <v>0</v>
      </c>
      <c r="I398" s="11">
        <f>'8'!J398</f>
        <v>23</v>
      </c>
      <c r="J398" s="32">
        <f>'9'!P398</f>
        <v>121</v>
      </c>
      <c r="K398" s="11">
        <f t="shared" si="14"/>
        <v>187</v>
      </c>
      <c r="L398" s="42">
        <f t="shared" si="15"/>
        <v>0.6470588235294118</v>
      </c>
    </row>
    <row r="399" spans="1:12" x14ac:dyDescent="0.25">
      <c r="A399" s="9" t="str">
        <f>'10'!A399</f>
        <v>South Eastern SD</v>
      </c>
      <c r="B399" s="10" t="str">
        <f>'10'!B399</f>
        <v>York</v>
      </c>
      <c r="C399" s="90">
        <f>'10'!C399</f>
        <v>628</v>
      </c>
      <c r="D399" s="90">
        <f>'10'!D399</f>
        <v>459</v>
      </c>
      <c r="E399" s="90">
        <f>'10'!E399</f>
        <v>1087</v>
      </c>
      <c r="F399" s="11">
        <f>'5'!L399</f>
        <v>15</v>
      </c>
      <c r="G399" s="11">
        <f>'6'!H399</f>
        <v>0</v>
      </c>
      <c r="H399" s="11">
        <f>'7'!F399</f>
        <v>23</v>
      </c>
      <c r="I399" s="11">
        <f>'8'!J399</f>
        <v>16</v>
      </c>
      <c r="J399" s="32">
        <f>'9'!P399</f>
        <v>56</v>
      </c>
      <c r="K399" s="11">
        <f t="shared" si="14"/>
        <v>110</v>
      </c>
      <c r="L399" s="42">
        <f t="shared" si="15"/>
        <v>0.23965141612200436</v>
      </c>
    </row>
    <row r="400" spans="1:12" x14ac:dyDescent="0.25">
      <c r="A400" s="9" t="str">
        <f>'10'!A400</f>
        <v>South Fayette Township SD</v>
      </c>
      <c r="B400" s="10" t="str">
        <f>'10'!B400</f>
        <v>Allegheny</v>
      </c>
      <c r="C400" s="90">
        <f>'10'!C400</f>
        <v>438</v>
      </c>
      <c r="D400" s="90">
        <f>'10'!D400</f>
        <v>549</v>
      </c>
      <c r="E400" s="90">
        <f>'10'!E400</f>
        <v>987</v>
      </c>
      <c r="F400" s="11">
        <f>'5'!L400</f>
        <v>0</v>
      </c>
      <c r="G400" s="11">
        <f>'6'!H400</f>
        <v>0</v>
      </c>
      <c r="H400" s="11">
        <f>'7'!F400</f>
        <v>0</v>
      </c>
      <c r="I400" s="11">
        <f>'8'!J400</f>
        <v>15</v>
      </c>
      <c r="J400" s="32">
        <f>'9'!P400</f>
        <v>57</v>
      </c>
      <c r="K400" s="11">
        <f t="shared" si="14"/>
        <v>72</v>
      </c>
      <c r="L400" s="42">
        <f t="shared" si="15"/>
        <v>0.13114754098360656</v>
      </c>
    </row>
    <row r="401" spans="1:12" x14ac:dyDescent="0.25">
      <c r="A401" s="9" t="str">
        <f>'10'!A401</f>
        <v>South Middleton SD</v>
      </c>
      <c r="B401" s="10" t="str">
        <f>'10'!B401</f>
        <v>Cumberland</v>
      </c>
      <c r="C401" s="90">
        <f>'10'!C401</f>
        <v>447</v>
      </c>
      <c r="D401" s="90">
        <f>'10'!D401</f>
        <v>308</v>
      </c>
      <c r="E401" s="90">
        <f>'10'!E401</f>
        <v>755</v>
      </c>
      <c r="F401" s="11">
        <f>'5'!L401</f>
        <v>0</v>
      </c>
      <c r="G401" s="11">
        <f>'6'!H401</f>
        <v>0</v>
      </c>
      <c r="H401" s="11">
        <f>'7'!F401</f>
        <v>0</v>
      </c>
      <c r="I401" s="11">
        <f>'8'!J401</f>
        <v>37</v>
      </c>
      <c r="J401" s="32">
        <f>'9'!P401</f>
        <v>95</v>
      </c>
      <c r="K401" s="11">
        <f t="shared" si="14"/>
        <v>132</v>
      </c>
      <c r="L401" s="42">
        <f t="shared" si="15"/>
        <v>0.42857142857142855</v>
      </c>
    </row>
    <row r="402" spans="1:12" x14ac:dyDescent="0.25">
      <c r="A402" s="9" t="str">
        <f>'10'!A402</f>
        <v>South Park SD</v>
      </c>
      <c r="B402" s="10" t="str">
        <f>'10'!B402</f>
        <v>Allegheny</v>
      </c>
      <c r="C402" s="90">
        <f>'10'!C402</f>
        <v>399</v>
      </c>
      <c r="D402" s="90">
        <f>'10'!D402</f>
        <v>174</v>
      </c>
      <c r="E402" s="90">
        <f>'10'!E402</f>
        <v>573</v>
      </c>
      <c r="F402" s="11">
        <f>'5'!L402</f>
        <v>0</v>
      </c>
      <c r="G402" s="11">
        <f>'6'!H402</f>
        <v>0</v>
      </c>
      <c r="H402" s="11">
        <f>'7'!F402</f>
        <v>0</v>
      </c>
      <c r="I402" s="11">
        <f>'8'!J402</f>
        <v>22</v>
      </c>
      <c r="J402" s="32">
        <f>'9'!P402</f>
        <v>57</v>
      </c>
      <c r="K402" s="11">
        <f t="shared" si="14"/>
        <v>79</v>
      </c>
      <c r="L402" s="42">
        <f t="shared" si="15"/>
        <v>0.45402298850574713</v>
      </c>
    </row>
    <row r="403" spans="1:12" x14ac:dyDescent="0.25">
      <c r="A403" s="9" t="str">
        <f>'10'!A403</f>
        <v>South Side Area SD</v>
      </c>
      <c r="B403" s="10" t="str">
        <f>'10'!B403</f>
        <v>Beaver</v>
      </c>
      <c r="C403" s="90">
        <f>'10'!C403</f>
        <v>163</v>
      </c>
      <c r="D403" s="90">
        <f>'10'!D403</f>
        <v>153</v>
      </c>
      <c r="E403" s="90">
        <f>'10'!E403</f>
        <v>316</v>
      </c>
      <c r="F403" s="11">
        <f>'5'!L403</f>
        <v>0</v>
      </c>
      <c r="G403" s="11">
        <f>'6'!H403</f>
        <v>0</v>
      </c>
      <c r="H403" s="11">
        <f>'7'!F403</f>
        <v>20</v>
      </c>
      <c r="I403" s="11">
        <f>'8'!J403</f>
        <v>25</v>
      </c>
      <c r="J403" s="32">
        <f>'9'!P403</f>
        <v>0</v>
      </c>
      <c r="K403" s="11">
        <f t="shared" si="14"/>
        <v>45</v>
      </c>
      <c r="L403" s="42">
        <f t="shared" si="15"/>
        <v>0.29411764705882354</v>
      </c>
    </row>
    <row r="404" spans="1:12" x14ac:dyDescent="0.25">
      <c r="A404" s="9" t="str">
        <f>'10'!A404</f>
        <v>South Western SD</v>
      </c>
      <c r="B404" s="10" t="str">
        <f>'10'!B404</f>
        <v>York</v>
      </c>
      <c r="C404" s="90">
        <f>'10'!C404</f>
        <v>991</v>
      </c>
      <c r="D404" s="90">
        <f>'10'!D404</f>
        <v>656</v>
      </c>
      <c r="E404" s="90">
        <f>'10'!E404</f>
        <v>1647</v>
      </c>
      <c r="F404" s="11">
        <f>'5'!L404</f>
        <v>0</v>
      </c>
      <c r="G404" s="11">
        <f>'6'!H404</f>
        <v>0</v>
      </c>
      <c r="H404" s="11">
        <f>'7'!F404</f>
        <v>0</v>
      </c>
      <c r="I404" s="11">
        <f>'8'!J404</f>
        <v>7</v>
      </c>
      <c r="J404" s="32">
        <f>'9'!P404</f>
        <v>75</v>
      </c>
      <c r="K404" s="11">
        <f t="shared" si="14"/>
        <v>82</v>
      </c>
      <c r="L404" s="42">
        <f t="shared" si="15"/>
        <v>0.125</v>
      </c>
    </row>
    <row r="405" spans="1:12" x14ac:dyDescent="0.25">
      <c r="A405" s="9" t="str">
        <f>'10'!A405</f>
        <v>South Williamsport Area SD</v>
      </c>
      <c r="B405" s="10" t="str">
        <f>'10'!B405</f>
        <v>Lycoming</v>
      </c>
      <c r="C405" s="90">
        <f>'10'!C405</f>
        <v>360</v>
      </c>
      <c r="D405" s="90">
        <f>'10'!D405</f>
        <v>198</v>
      </c>
      <c r="E405" s="90">
        <f>'10'!E405</f>
        <v>558</v>
      </c>
      <c r="F405" s="11">
        <f>'5'!L405</f>
        <v>0</v>
      </c>
      <c r="G405" s="11">
        <f>'6'!H405</f>
        <v>0</v>
      </c>
      <c r="H405" s="11">
        <f>'7'!F405</f>
        <v>0</v>
      </c>
      <c r="I405" s="11">
        <f>'8'!J405</f>
        <v>42</v>
      </c>
      <c r="J405" s="32">
        <f>'9'!P405</f>
        <v>64</v>
      </c>
      <c r="K405" s="11">
        <f t="shared" si="14"/>
        <v>106</v>
      </c>
      <c r="L405" s="42">
        <f t="shared" si="15"/>
        <v>0.53535353535353536</v>
      </c>
    </row>
    <row r="406" spans="1:12" x14ac:dyDescent="0.25">
      <c r="A406" s="9" t="str">
        <f>'10'!A406</f>
        <v>Southeast Delco SD</v>
      </c>
      <c r="B406" s="10" t="str">
        <f>'10'!B406</f>
        <v>Delaware</v>
      </c>
      <c r="C406" s="90">
        <f>'10'!C406</f>
        <v>1374</v>
      </c>
      <c r="D406" s="90">
        <f>'10'!D406</f>
        <v>1098</v>
      </c>
      <c r="E406" s="90">
        <f>'10'!E406</f>
        <v>2472</v>
      </c>
      <c r="F406" s="11">
        <f>'5'!L406</f>
        <v>154</v>
      </c>
      <c r="G406" s="11">
        <f>'6'!H406</f>
        <v>86</v>
      </c>
      <c r="H406" s="11">
        <f>'7'!F406</f>
        <v>0</v>
      </c>
      <c r="I406" s="11">
        <f>'8'!J406</f>
        <v>16</v>
      </c>
      <c r="J406" s="32">
        <f>'9'!P406</f>
        <v>298</v>
      </c>
      <c r="K406" s="11">
        <f t="shared" si="14"/>
        <v>554</v>
      </c>
      <c r="L406" s="42">
        <f t="shared" si="15"/>
        <v>0.50455373406193083</v>
      </c>
    </row>
    <row r="407" spans="1:12" x14ac:dyDescent="0.25">
      <c r="A407" s="9" t="str">
        <f>'10'!A407</f>
        <v>Southeastern Greene SD</v>
      </c>
      <c r="B407" s="10" t="str">
        <f>'10'!B407</f>
        <v>Greene</v>
      </c>
      <c r="C407" s="90">
        <f>'10'!C407</f>
        <v>125</v>
      </c>
      <c r="D407" s="90">
        <f>'10'!D407</f>
        <v>102</v>
      </c>
      <c r="E407" s="90">
        <f>'10'!E407</f>
        <v>227</v>
      </c>
      <c r="F407" s="11">
        <f>'5'!L407</f>
        <v>9</v>
      </c>
      <c r="G407" s="11">
        <f>'6'!H407</f>
        <v>10</v>
      </c>
      <c r="H407" s="11">
        <f>'7'!F407</f>
        <v>0</v>
      </c>
      <c r="I407" s="11">
        <f>'8'!J407</f>
        <v>61</v>
      </c>
      <c r="J407" s="32">
        <f>'9'!P407</f>
        <v>2</v>
      </c>
      <c r="K407" s="11">
        <f t="shared" si="14"/>
        <v>82</v>
      </c>
      <c r="L407" s="42">
        <f t="shared" si="15"/>
        <v>0.80392156862745101</v>
      </c>
    </row>
    <row r="408" spans="1:12" x14ac:dyDescent="0.25">
      <c r="A408" s="9" t="str">
        <f>'10'!A408</f>
        <v>Southern Columbia Area SD</v>
      </c>
      <c r="B408" s="10" t="str">
        <f>'10'!B408</f>
        <v>Columbia</v>
      </c>
      <c r="C408" s="90">
        <f>'10'!C408</f>
        <v>227</v>
      </c>
      <c r="D408" s="90">
        <f>'10'!D408</f>
        <v>162</v>
      </c>
      <c r="E408" s="90">
        <f>'10'!E408</f>
        <v>389</v>
      </c>
      <c r="F408" s="11">
        <f>'5'!L408</f>
        <v>4</v>
      </c>
      <c r="G408" s="11">
        <f>'6'!H408</f>
        <v>18</v>
      </c>
      <c r="H408" s="11">
        <f>'7'!F408</f>
        <v>0</v>
      </c>
      <c r="I408" s="11">
        <f>'8'!J408</f>
        <v>15</v>
      </c>
      <c r="J408" s="32">
        <f>'9'!P408</f>
        <v>1</v>
      </c>
      <c r="K408" s="11">
        <f t="shared" si="14"/>
        <v>38</v>
      </c>
      <c r="L408" s="42">
        <f t="shared" si="15"/>
        <v>0.23456790123456789</v>
      </c>
    </row>
    <row r="409" spans="1:12" x14ac:dyDescent="0.25">
      <c r="A409" s="9" t="str">
        <f>'10'!A409</f>
        <v>Southern Fulton SD</v>
      </c>
      <c r="B409" s="10" t="str">
        <f>'10'!B409</f>
        <v>Fulton</v>
      </c>
      <c r="C409" s="90">
        <f>'10'!C409</f>
        <v>127</v>
      </c>
      <c r="D409" s="90">
        <f>'10'!D409</f>
        <v>90</v>
      </c>
      <c r="E409" s="90">
        <f>'10'!E409</f>
        <v>217</v>
      </c>
      <c r="F409" s="11">
        <f>'5'!L409</f>
        <v>4</v>
      </c>
      <c r="G409" s="11">
        <f>'6'!H409</f>
        <v>17</v>
      </c>
      <c r="H409" s="11">
        <f>'7'!F409</f>
        <v>0</v>
      </c>
      <c r="I409" s="11">
        <f>'8'!J409</f>
        <v>12</v>
      </c>
      <c r="J409" s="32">
        <f>'9'!P409</f>
        <v>2</v>
      </c>
      <c r="K409" s="11">
        <f t="shared" si="14"/>
        <v>35</v>
      </c>
      <c r="L409" s="42">
        <f t="shared" si="15"/>
        <v>0.3888888888888889</v>
      </c>
    </row>
    <row r="410" spans="1:12" x14ac:dyDescent="0.25">
      <c r="A410" s="9" t="str">
        <f>'10'!A410</f>
        <v>Southern Huntingdon County SD</v>
      </c>
      <c r="B410" s="10" t="str">
        <f>'10'!B410</f>
        <v>Huntingdon</v>
      </c>
      <c r="C410" s="90">
        <f>'10'!C410</f>
        <v>257</v>
      </c>
      <c r="D410" s="90">
        <f>'10'!D410</f>
        <v>210</v>
      </c>
      <c r="E410" s="90">
        <f>'10'!E410</f>
        <v>467</v>
      </c>
      <c r="F410" s="11">
        <f>'5'!L410</f>
        <v>35</v>
      </c>
      <c r="G410" s="11">
        <f>'6'!H410</f>
        <v>18</v>
      </c>
      <c r="H410" s="11">
        <f>'7'!F410</f>
        <v>0</v>
      </c>
      <c r="I410" s="11">
        <f>'8'!J410</f>
        <v>7</v>
      </c>
      <c r="J410" s="32">
        <f>'9'!P410</f>
        <v>19</v>
      </c>
      <c r="K410" s="11">
        <f t="shared" si="14"/>
        <v>79</v>
      </c>
      <c r="L410" s="42">
        <f t="shared" si="15"/>
        <v>0.37619047619047619</v>
      </c>
    </row>
    <row r="411" spans="1:12" x14ac:dyDescent="0.25">
      <c r="A411" s="9" t="str">
        <f>'10'!A411</f>
        <v>Southern Lehigh SD</v>
      </c>
      <c r="B411" s="10" t="str">
        <f>'10'!B411</f>
        <v>Lehigh</v>
      </c>
      <c r="C411" s="90">
        <f>'10'!C411</f>
        <v>389</v>
      </c>
      <c r="D411" s="90">
        <f>'10'!D411</f>
        <v>565</v>
      </c>
      <c r="E411" s="90">
        <f>'10'!E411</f>
        <v>954</v>
      </c>
      <c r="F411" s="11">
        <f>'5'!L411</f>
        <v>0</v>
      </c>
      <c r="G411" s="11">
        <f>'6'!H411</f>
        <v>0</v>
      </c>
      <c r="H411" s="11">
        <f>'7'!F411</f>
        <v>0</v>
      </c>
      <c r="I411" s="11">
        <f>'8'!J411</f>
        <v>11</v>
      </c>
      <c r="J411" s="32">
        <f>'9'!P411</f>
        <v>35</v>
      </c>
      <c r="K411" s="11">
        <f t="shared" si="14"/>
        <v>46</v>
      </c>
      <c r="L411" s="42">
        <f t="shared" si="15"/>
        <v>8.1415929203539822E-2</v>
      </c>
    </row>
    <row r="412" spans="1:12" x14ac:dyDescent="0.25">
      <c r="A412" s="9" t="str">
        <f>'10'!A412</f>
        <v>Southern Tioga SD</v>
      </c>
      <c r="B412" s="10" t="str">
        <f>'10'!B412</f>
        <v>Tioga</v>
      </c>
      <c r="C412" s="90">
        <f>'10'!C412</f>
        <v>490</v>
      </c>
      <c r="D412" s="90">
        <f>'10'!D412</f>
        <v>352</v>
      </c>
      <c r="E412" s="90">
        <f>'10'!E412</f>
        <v>842</v>
      </c>
      <c r="F412" s="11">
        <f>'5'!L412</f>
        <v>67</v>
      </c>
      <c r="G412" s="11">
        <f>'6'!H412</f>
        <v>88</v>
      </c>
      <c r="H412" s="11">
        <f>'7'!F412</f>
        <v>0</v>
      </c>
      <c r="I412" s="11">
        <f>'8'!J412</f>
        <v>46</v>
      </c>
      <c r="J412" s="32">
        <f>'9'!P412</f>
        <v>172</v>
      </c>
      <c r="K412" s="11">
        <f t="shared" si="14"/>
        <v>373</v>
      </c>
      <c r="L412" s="42">
        <f t="shared" si="15"/>
        <v>1.0596590909090908</v>
      </c>
    </row>
    <row r="413" spans="1:12" x14ac:dyDescent="0.25">
      <c r="A413" s="9" t="str">
        <f>'10'!A413</f>
        <v>Southern York County SD</v>
      </c>
      <c r="B413" s="10" t="str">
        <f>'10'!B413</f>
        <v>York</v>
      </c>
      <c r="C413" s="90">
        <f>'10'!C413</f>
        <v>594</v>
      </c>
      <c r="D413" s="90">
        <f>'10'!D413</f>
        <v>511</v>
      </c>
      <c r="E413" s="90">
        <f>'10'!E413</f>
        <v>1105</v>
      </c>
      <c r="F413" s="11">
        <f>'5'!L413</f>
        <v>1</v>
      </c>
      <c r="G413" s="11">
        <f>'6'!H413</f>
        <v>0</v>
      </c>
      <c r="H413" s="11">
        <f>'7'!F413</f>
        <v>0</v>
      </c>
      <c r="I413" s="11">
        <f>'8'!J413</f>
        <v>27</v>
      </c>
      <c r="J413" s="32">
        <f>'9'!P413</f>
        <v>131</v>
      </c>
      <c r="K413" s="11">
        <f t="shared" si="14"/>
        <v>159</v>
      </c>
      <c r="L413" s="42">
        <f t="shared" si="15"/>
        <v>0.31115459882583169</v>
      </c>
    </row>
    <row r="414" spans="1:12" x14ac:dyDescent="0.25">
      <c r="A414" s="9" t="str">
        <f>'10'!A414</f>
        <v>Southmoreland SD</v>
      </c>
      <c r="B414" s="10" t="str">
        <f>'10'!B414</f>
        <v>Westmoreland</v>
      </c>
      <c r="C414" s="90">
        <f>'10'!C414</f>
        <v>360</v>
      </c>
      <c r="D414" s="90">
        <f>'10'!D414</f>
        <v>227</v>
      </c>
      <c r="E414" s="90">
        <f>'10'!E414</f>
        <v>587</v>
      </c>
      <c r="F414" s="11">
        <f>'5'!L414</f>
        <v>86</v>
      </c>
      <c r="G414" s="11">
        <f>'6'!H414</f>
        <v>20</v>
      </c>
      <c r="H414" s="11">
        <f>'7'!F414</f>
        <v>0</v>
      </c>
      <c r="I414" s="11">
        <f>'8'!J414</f>
        <v>25</v>
      </c>
      <c r="J414" s="32">
        <f>'9'!P414</f>
        <v>37</v>
      </c>
      <c r="K414" s="11">
        <f t="shared" si="14"/>
        <v>168</v>
      </c>
      <c r="L414" s="42">
        <f t="shared" si="15"/>
        <v>0.74008810572687223</v>
      </c>
    </row>
    <row r="415" spans="1:12" x14ac:dyDescent="0.25">
      <c r="A415" s="9" t="str">
        <f>'10'!A415</f>
        <v>Spring Cove SD</v>
      </c>
      <c r="B415" s="10" t="str">
        <f>'10'!B415</f>
        <v>Blair</v>
      </c>
      <c r="C415" s="90">
        <f>'10'!C415</f>
        <v>531</v>
      </c>
      <c r="D415" s="90">
        <f>'10'!D415</f>
        <v>456</v>
      </c>
      <c r="E415" s="90">
        <f>'10'!E415</f>
        <v>987</v>
      </c>
      <c r="F415" s="11">
        <f>'5'!L415</f>
        <v>45</v>
      </c>
      <c r="G415" s="11">
        <f>'6'!H415</f>
        <v>0</v>
      </c>
      <c r="H415" s="11">
        <f>'7'!F415</f>
        <v>57</v>
      </c>
      <c r="I415" s="11">
        <f>'8'!J415</f>
        <v>35</v>
      </c>
      <c r="J415" s="32">
        <f>'9'!P415</f>
        <v>53</v>
      </c>
      <c r="K415" s="11">
        <f t="shared" si="14"/>
        <v>190</v>
      </c>
      <c r="L415" s="42">
        <f t="shared" si="15"/>
        <v>0.41666666666666669</v>
      </c>
    </row>
    <row r="416" spans="1:12" x14ac:dyDescent="0.25">
      <c r="A416" s="9" t="str">
        <f>'10'!A416</f>
        <v>Spring Grove Area SD</v>
      </c>
      <c r="B416" s="10" t="str">
        <f>'10'!B416</f>
        <v>York</v>
      </c>
      <c r="C416" s="90">
        <f>'10'!C416</f>
        <v>944</v>
      </c>
      <c r="D416" s="90">
        <f>'10'!D416</f>
        <v>475</v>
      </c>
      <c r="E416" s="90">
        <f>'10'!E416</f>
        <v>1419</v>
      </c>
      <c r="F416" s="11">
        <f>'5'!L416</f>
        <v>5</v>
      </c>
      <c r="G416" s="11">
        <f>'6'!H416</f>
        <v>0</v>
      </c>
      <c r="H416" s="11">
        <f>'7'!F416</f>
        <v>0</v>
      </c>
      <c r="I416" s="11">
        <f>'8'!J416</f>
        <v>21</v>
      </c>
      <c r="J416" s="32">
        <f>'9'!P416</f>
        <v>112</v>
      </c>
      <c r="K416" s="11">
        <f t="shared" si="14"/>
        <v>138</v>
      </c>
      <c r="L416" s="42">
        <f t="shared" si="15"/>
        <v>0.29052631578947369</v>
      </c>
    </row>
    <row r="417" spans="1:12" x14ac:dyDescent="0.25">
      <c r="A417" s="9" t="str">
        <f>'10'!A417</f>
        <v>Springfield SD</v>
      </c>
      <c r="B417" s="10" t="str">
        <f>'10'!B417</f>
        <v>Delaware</v>
      </c>
      <c r="C417" s="90">
        <f>'10'!C417</f>
        <v>881</v>
      </c>
      <c r="D417" s="90">
        <f>'10'!D417</f>
        <v>570</v>
      </c>
      <c r="E417" s="90">
        <f>'10'!E417</f>
        <v>1451</v>
      </c>
      <c r="F417" s="11">
        <f>'5'!L417</f>
        <v>0</v>
      </c>
      <c r="G417" s="11">
        <f>'6'!H417</f>
        <v>0</v>
      </c>
      <c r="H417" s="11">
        <f>'7'!F417</f>
        <v>0</v>
      </c>
      <c r="I417" s="11">
        <f>'8'!J417</f>
        <v>39</v>
      </c>
      <c r="J417" s="32">
        <f>'9'!P417</f>
        <v>93</v>
      </c>
      <c r="K417" s="11">
        <f t="shared" si="14"/>
        <v>132</v>
      </c>
      <c r="L417" s="42">
        <f t="shared" si="15"/>
        <v>0.23157894736842105</v>
      </c>
    </row>
    <row r="418" spans="1:12" x14ac:dyDescent="0.25">
      <c r="A418" s="9" t="str">
        <f>'10'!A418</f>
        <v>Springfield Township SD</v>
      </c>
      <c r="B418" s="10" t="str">
        <f>'10'!B418</f>
        <v>Montgomery</v>
      </c>
      <c r="C418" s="90">
        <f>'10'!C418</f>
        <v>721</v>
      </c>
      <c r="D418" s="90">
        <f>'10'!D418</f>
        <v>488</v>
      </c>
      <c r="E418" s="90">
        <f>'10'!E418</f>
        <v>1209</v>
      </c>
      <c r="F418" s="11">
        <f>'5'!L418</f>
        <v>0</v>
      </c>
      <c r="G418" s="11">
        <f>'6'!H418</f>
        <v>0</v>
      </c>
      <c r="H418" s="11">
        <f>'7'!F418</f>
        <v>0</v>
      </c>
      <c r="I418" s="11">
        <f>'8'!J418</f>
        <v>51</v>
      </c>
      <c r="J418" s="32">
        <f>'9'!P418</f>
        <v>39</v>
      </c>
      <c r="K418" s="11">
        <f t="shared" si="14"/>
        <v>90</v>
      </c>
      <c r="L418" s="42">
        <f t="shared" si="15"/>
        <v>0.18442622950819673</v>
      </c>
    </row>
    <row r="419" spans="1:12" x14ac:dyDescent="0.25">
      <c r="A419" s="9" t="str">
        <f>'10'!A419</f>
        <v>Spring-Ford Area SD</v>
      </c>
      <c r="B419" s="10" t="str">
        <f>'10'!B419</f>
        <v>Montgomery</v>
      </c>
      <c r="C419" s="90">
        <f>'10'!C419</f>
        <v>1749</v>
      </c>
      <c r="D419" s="90">
        <f>'10'!D419</f>
        <v>1356</v>
      </c>
      <c r="E419" s="90">
        <f>'10'!E419</f>
        <v>3105</v>
      </c>
      <c r="F419" s="11">
        <f>'5'!L419</f>
        <v>0</v>
      </c>
      <c r="G419" s="11">
        <f>'6'!H419</f>
        <v>0</v>
      </c>
      <c r="H419" s="11">
        <f>'7'!F419</f>
        <v>0</v>
      </c>
      <c r="I419" s="11">
        <f>'8'!J419</f>
        <v>44</v>
      </c>
      <c r="J419" s="32">
        <f>'9'!P419</f>
        <v>330</v>
      </c>
      <c r="K419" s="11">
        <f t="shared" si="14"/>
        <v>374</v>
      </c>
      <c r="L419" s="42">
        <f t="shared" si="15"/>
        <v>0.27581120943952803</v>
      </c>
    </row>
    <row r="420" spans="1:12" x14ac:dyDescent="0.25">
      <c r="A420" s="9" t="str">
        <f>'10'!A420</f>
        <v>St. Marys Area SD</v>
      </c>
      <c r="B420" s="10" t="str">
        <f>'10'!B420</f>
        <v>Elk</v>
      </c>
      <c r="C420" s="90">
        <f>'10'!C420</f>
        <v>420</v>
      </c>
      <c r="D420" s="90">
        <f>'10'!D420</f>
        <v>533</v>
      </c>
      <c r="E420" s="90">
        <f>'10'!E420</f>
        <v>953</v>
      </c>
      <c r="F420" s="11">
        <f>'5'!L420</f>
        <v>31</v>
      </c>
      <c r="G420" s="11">
        <f>'6'!H420</f>
        <v>29</v>
      </c>
      <c r="H420" s="11">
        <f>'7'!F420</f>
        <v>0</v>
      </c>
      <c r="I420" s="11">
        <f>'8'!J420</f>
        <v>110</v>
      </c>
      <c r="J420" s="32">
        <f>'9'!P420</f>
        <v>61</v>
      </c>
      <c r="K420" s="11">
        <f t="shared" si="14"/>
        <v>231</v>
      </c>
      <c r="L420" s="42">
        <f t="shared" si="15"/>
        <v>0.43339587242026267</v>
      </c>
    </row>
    <row r="421" spans="1:12" x14ac:dyDescent="0.25">
      <c r="A421" s="9" t="str">
        <f>'10'!A421</f>
        <v>State College Area SD</v>
      </c>
      <c r="B421" s="10" t="str">
        <f>'10'!B421</f>
        <v>Centre</v>
      </c>
      <c r="C421" s="90">
        <f>'10'!C421</f>
        <v>1900</v>
      </c>
      <c r="D421" s="90">
        <f>'10'!D421</f>
        <v>1187</v>
      </c>
      <c r="E421" s="90">
        <f>'10'!E421</f>
        <v>3087</v>
      </c>
      <c r="F421" s="11">
        <f>'5'!L421</f>
        <v>40</v>
      </c>
      <c r="G421" s="11">
        <f>'6'!H421</f>
        <v>81</v>
      </c>
      <c r="H421" s="11">
        <f>'7'!F421</f>
        <v>0</v>
      </c>
      <c r="I421" s="11">
        <f>'8'!J421</f>
        <v>64</v>
      </c>
      <c r="J421" s="32">
        <f>'9'!P421</f>
        <v>428</v>
      </c>
      <c r="K421" s="11">
        <f t="shared" si="14"/>
        <v>613</v>
      </c>
      <c r="L421" s="42">
        <f t="shared" si="15"/>
        <v>0.51642796967144056</v>
      </c>
    </row>
    <row r="422" spans="1:12" x14ac:dyDescent="0.25">
      <c r="A422" s="9" t="str">
        <f>'10'!A422</f>
        <v>Steel Valley SD</v>
      </c>
      <c r="B422" s="10" t="str">
        <f>'10'!B422</f>
        <v>Allegheny</v>
      </c>
      <c r="C422" s="90">
        <f>'10'!C422</f>
        <v>494</v>
      </c>
      <c r="D422" s="90">
        <f>'10'!D422</f>
        <v>277</v>
      </c>
      <c r="E422" s="90">
        <f>'10'!E422</f>
        <v>771</v>
      </c>
      <c r="F422" s="11">
        <f>'5'!L422</f>
        <v>53</v>
      </c>
      <c r="G422" s="11">
        <f>'6'!H422</f>
        <v>30</v>
      </c>
      <c r="H422" s="11">
        <f>'7'!F422</f>
        <v>0</v>
      </c>
      <c r="I422" s="11">
        <f>'8'!J422</f>
        <v>49</v>
      </c>
      <c r="J422" s="32">
        <f>'9'!P422</f>
        <v>132</v>
      </c>
      <c r="K422" s="11">
        <f t="shared" si="14"/>
        <v>264</v>
      </c>
      <c r="L422" s="42">
        <f t="shared" si="15"/>
        <v>0.95306859205776173</v>
      </c>
    </row>
    <row r="423" spans="1:12" x14ac:dyDescent="0.25">
      <c r="A423" s="9" t="str">
        <f>'10'!A423</f>
        <v>Steelton-Highspire SD</v>
      </c>
      <c r="B423" s="10" t="str">
        <f>'10'!B423</f>
        <v>Dauphin</v>
      </c>
      <c r="C423" s="90">
        <f>'10'!C423</f>
        <v>293</v>
      </c>
      <c r="D423" s="90">
        <f>'10'!D423</f>
        <v>377</v>
      </c>
      <c r="E423" s="90">
        <f>'10'!E423</f>
        <v>670</v>
      </c>
      <c r="F423" s="11">
        <f>'5'!L423</f>
        <v>48</v>
      </c>
      <c r="G423" s="11">
        <f>'6'!H423</f>
        <v>72</v>
      </c>
      <c r="H423" s="11">
        <f>'7'!F423</f>
        <v>0</v>
      </c>
      <c r="I423" s="11">
        <f>'8'!J423</f>
        <v>19</v>
      </c>
      <c r="J423" s="32">
        <f>'9'!P423</f>
        <v>75</v>
      </c>
      <c r="K423" s="11">
        <f t="shared" si="14"/>
        <v>214</v>
      </c>
      <c r="L423" s="42">
        <f t="shared" si="15"/>
        <v>0.56763925729442966</v>
      </c>
    </row>
    <row r="424" spans="1:12" x14ac:dyDescent="0.25">
      <c r="A424" s="9" t="str">
        <f>'10'!A424</f>
        <v>Sto-Rox SD</v>
      </c>
      <c r="B424" s="10" t="str">
        <f>'10'!B424</f>
        <v>Allegheny</v>
      </c>
      <c r="C424" s="90">
        <f>'10'!C424</f>
        <v>486</v>
      </c>
      <c r="D424" s="90">
        <f>'10'!D424</f>
        <v>391</v>
      </c>
      <c r="E424" s="90">
        <f>'10'!E424</f>
        <v>877</v>
      </c>
      <c r="F424" s="11">
        <f>'5'!L424</f>
        <v>90</v>
      </c>
      <c r="G424" s="11">
        <f>'6'!H424</f>
        <v>18</v>
      </c>
      <c r="H424" s="11">
        <f>'7'!F424</f>
        <v>0</v>
      </c>
      <c r="I424" s="11">
        <f>'8'!J424</f>
        <v>33</v>
      </c>
      <c r="J424" s="32">
        <f>'9'!P424</f>
        <v>111</v>
      </c>
      <c r="K424" s="11">
        <f t="shared" si="14"/>
        <v>252</v>
      </c>
      <c r="L424" s="42">
        <f t="shared" si="15"/>
        <v>0.64450127877237851</v>
      </c>
    </row>
    <row r="425" spans="1:12" x14ac:dyDescent="0.25">
      <c r="A425" s="9" t="str">
        <f>'10'!A425</f>
        <v>Stroudsburg Area SD</v>
      </c>
      <c r="B425" s="10" t="str">
        <f>'10'!B425</f>
        <v>Monroe</v>
      </c>
      <c r="C425" s="90">
        <f>'10'!C425</f>
        <v>884</v>
      </c>
      <c r="D425" s="90">
        <f>'10'!D425</f>
        <v>725</v>
      </c>
      <c r="E425" s="90">
        <f>'10'!E425</f>
        <v>1609</v>
      </c>
      <c r="F425" s="11">
        <f>'5'!L425</f>
        <v>0</v>
      </c>
      <c r="G425" s="11">
        <f>'6'!H425</f>
        <v>0</v>
      </c>
      <c r="H425" s="11">
        <f>'7'!F425</f>
        <v>0</v>
      </c>
      <c r="I425" s="11">
        <f>'8'!J425</f>
        <v>56</v>
      </c>
      <c r="J425" s="32">
        <f>'9'!P425</f>
        <v>137</v>
      </c>
      <c r="K425" s="11">
        <f t="shared" si="14"/>
        <v>193</v>
      </c>
      <c r="L425" s="42">
        <f t="shared" si="15"/>
        <v>0.26620689655172414</v>
      </c>
    </row>
    <row r="426" spans="1:12" x14ac:dyDescent="0.25">
      <c r="A426" s="9" t="str">
        <f>'10'!A426</f>
        <v>Sullivan County SD</v>
      </c>
      <c r="B426" s="10" t="str">
        <f>'10'!B426</f>
        <v>Sullivan</v>
      </c>
      <c r="C426" s="90">
        <f>'10'!C426</f>
        <v>97</v>
      </c>
      <c r="D426" s="90">
        <f>'10'!D426</f>
        <v>107</v>
      </c>
      <c r="E426" s="90">
        <f>'10'!E426</f>
        <v>204</v>
      </c>
      <c r="F426" s="11">
        <f>'5'!L426</f>
        <v>50</v>
      </c>
      <c r="G426" s="11">
        <f>'6'!H426</f>
        <v>0</v>
      </c>
      <c r="H426" s="11">
        <f>'7'!F426</f>
        <v>0</v>
      </c>
      <c r="I426" s="11">
        <f>'8'!J426</f>
        <v>12</v>
      </c>
      <c r="J426" s="32">
        <f>'9'!P426</f>
        <v>5</v>
      </c>
      <c r="K426" s="11">
        <f t="shared" si="14"/>
        <v>67</v>
      </c>
      <c r="L426" s="42">
        <f t="shared" si="15"/>
        <v>0.62616822429906538</v>
      </c>
    </row>
    <row r="427" spans="1:12" x14ac:dyDescent="0.25">
      <c r="A427" s="9" t="str">
        <f>'10'!A427</f>
        <v>Susquehanna Community SD</v>
      </c>
      <c r="B427" s="10" t="str">
        <f>'10'!B427</f>
        <v>Susquehanna</v>
      </c>
      <c r="C427" s="90">
        <f>'10'!C427</f>
        <v>187</v>
      </c>
      <c r="D427" s="90">
        <f>'10'!D427</f>
        <v>127</v>
      </c>
      <c r="E427" s="90">
        <f>'10'!E427</f>
        <v>314</v>
      </c>
      <c r="F427" s="11">
        <f>'5'!L427</f>
        <v>30</v>
      </c>
      <c r="G427" s="11">
        <f>'6'!H427</f>
        <v>0</v>
      </c>
      <c r="H427" s="11">
        <f>'7'!F427</f>
        <v>51</v>
      </c>
      <c r="I427" s="11">
        <f>'8'!J427</f>
        <v>12</v>
      </c>
      <c r="J427" s="32">
        <f>'9'!P427</f>
        <v>24</v>
      </c>
      <c r="K427" s="11">
        <f t="shared" si="14"/>
        <v>117</v>
      </c>
      <c r="L427" s="42">
        <f t="shared" si="15"/>
        <v>0.92125984251968507</v>
      </c>
    </row>
    <row r="428" spans="1:12" x14ac:dyDescent="0.25">
      <c r="A428" s="9" t="str">
        <f>'10'!A428</f>
        <v>Susquehanna Township SD</v>
      </c>
      <c r="B428" s="10" t="str">
        <f>'10'!B428</f>
        <v>Dauphin</v>
      </c>
      <c r="C428" s="90">
        <f>'10'!C428</f>
        <v>752</v>
      </c>
      <c r="D428" s="90">
        <f>'10'!D428</f>
        <v>580</v>
      </c>
      <c r="E428" s="90">
        <f>'10'!E428</f>
        <v>1332</v>
      </c>
      <c r="F428" s="11">
        <f>'5'!L428</f>
        <v>32</v>
      </c>
      <c r="G428" s="11">
        <f>'6'!H428</f>
        <v>37</v>
      </c>
      <c r="H428" s="11">
        <f>'7'!F428</f>
        <v>0</v>
      </c>
      <c r="I428" s="11">
        <f>'8'!J428</f>
        <v>36</v>
      </c>
      <c r="J428" s="32">
        <f>'9'!P428</f>
        <v>170</v>
      </c>
      <c r="K428" s="11">
        <f t="shared" si="14"/>
        <v>275</v>
      </c>
      <c r="L428" s="42">
        <f t="shared" si="15"/>
        <v>0.47413793103448276</v>
      </c>
    </row>
    <row r="429" spans="1:12" x14ac:dyDescent="0.25">
      <c r="A429" s="9" t="str">
        <f>'10'!A429</f>
        <v>Susquenita SD</v>
      </c>
      <c r="B429" s="10" t="str">
        <f>'10'!B429</f>
        <v>Perry</v>
      </c>
      <c r="C429" s="90">
        <f>'10'!C429</f>
        <v>393</v>
      </c>
      <c r="D429" s="90">
        <f>'10'!D429</f>
        <v>330</v>
      </c>
      <c r="E429" s="90">
        <f>'10'!E429</f>
        <v>723</v>
      </c>
      <c r="F429" s="11">
        <f>'5'!L429</f>
        <v>11</v>
      </c>
      <c r="G429" s="11">
        <f>'6'!H429</f>
        <v>0</v>
      </c>
      <c r="H429" s="11">
        <f>'7'!F429</f>
        <v>0</v>
      </c>
      <c r="I429" s="11">
        <f>'8'!J429</f>
        <v>17</v>
      </c>
      <c r="J429" s="32">
        <f>'9'!P429</f>
        <v>68</v>
      </c>
      <c r="K429" s="11">
        <f t="shared" si="14"/>
        <v>96</v>
      </c>
      <c r="L429" s="42">
        <f t="shared" si="15"/>
        <v>0.29090909090909089</v>
      </c>
    </row>
    <row r="430" spans="1:12" x14ac:dyDescent="0.25">
      <c r="A430" s="9" t="str">
        <f>'10'!A430</f>
        <v>Tamaqua Area SD</v>
      </c>
      <c r="B430" s="10" t="str">
        <f>'10'!B430</f>
        <v>Schuylkill</v>
      </c>
      <c r="C430" s="90">
        <f>'10'!C430</f>
        <v>583</v>
      </c>
      <c r="D430" s="90">
        <f>'10'!D430</f>
        <v>396</v>
      </c>
      <c r="E430" s="90">
        <f>'10'!E430</f>
        <v>979</v>
      </c>
      <c r="F430" s="11">
        <f>'5'!L430</f>
        <v>62</v>
      </c>
      <c r="G430" s="11">
        <f>'6'!H430</f>
        <v>0</v>
      </c>
      <c r="H430" s="11">
        <f>'7'!F430</f>
        <v>0</v>
      </c>
      <c r="I430" s="11">
        <f>'8'!J430</f>
        <v>57</v>
      </c>
      <c r="J430" s="32">
        <f>'9'!P430</f>
        <v>44</v>
      </c>
      <c r="K430" s="11">
        <f t="shared" si="14"/>
        <v>163</v>
      </c>
      <c r="L430" s="42">
        <f t="shared" si="15"/>
        <v>0.4116161616161616</v>
      </c>
    </row>
    <row r="431" spans="1:12" x14ac:dyDescent="0.25">
      <c r="A431" s="9" t="str">
        <f>'10'!A431</f>
        <v>Titusville Area SD</v>
      </c>
      <c r="B431" s="10" t="str">
        <f>'10'!B431</f>
        <v>Venango</v>
      </c>
      <c r="C431" s="90">
        <f>'10'!C431</f>
        <v>593</v>
      </c>
      <c r="D431" s="90">
        <f>'10'!D431</f>
        <v>316</v>
      </c>
      <c r="E431" s="90">
        <f>'10'!E431</f>
        <v>909</v>
      </c>
      <c r="F431" s="11">
        <f>'5'!L431</f>
        <v>0</v>
      </c>
      <c r="G431" s="11">
        <f>'6'!H431</f>
        <v>77</v>
      </c>
      <c r="H431" s="11">
        <f>'7'!F431</f>
        <v>133</v>
      </c>
      <c r="I431" s="11">
        <f>'8'!J431</f>
        <v>42</v>
      </c>
      <c r="J431" s="32">
        <f>'9'!P431</f>
        <v>66</v>
      </c>
      <c r="K431" s="11">
        <f t="shared" si="14"/>
        <v>318</v>
      </c>
      <c r="L431" s="42">
        <f t="shared" si="15"/>
        <v>1.0063291139240507</v>
      </c>
    </row>
    <row r="432" spans="1:12" x14ac:dyDescent="0.25">
      <c r="A432" s="9" t="str">
        <f>'10'!A432</f>
        <v>Towanda Area SD</v>
      </c>
      <c r="B432" s="10" t="str">
        <f>'10'!B432</f>
        <v>Bradford</v>
      </c>
      <c r="C432" s="90">
        <f>'10'!C432</f>
        <v>405</v>
      </c>
      <c r="D432" s="90">
        <f>'10'!D432</f>
        <v>294</v>
      </c>
      <c r="E432" s="90">
        <f>'10'!E432</f>
        <v>699</v>
      </c>
      <c r="F432" s="11">
        <f>'5'!L432</f>
        <v>16</v>
      </c>
      <c r="G432" s="11">
        <f>'6'!H432</f>
        <v>14</v>
      </c>
      <c r="H432" s="11">
        <f>'7'!F432</f>
        <v>59</v>
      </c>
      <c r="I432" s="11">
        <f>'8'!J432</f>
        <v>24</v>
      </c>
      <c r="J432" s="32">
        <f>'9'!P432</f>
        <v>66</v>
      </c>
      <c r="K432" s="11">
        <f t="shared" si="14"/>
        <v>179</v>
      </c>
      <c r="L432" s="42">
        <f t="shared" si="15"/>
        <v>0.608843537414966</v>
      </c>
    </row>
    <row r="433" spans="1:12" x14ac:dyDescent="0.25">
      <c r="A433" s="9" t="str">
        <f>'10'!A433</f>
        <v>Tredyffrin-Easttown SD</v>
      </c>
      <c r="B433" s="10" t="str">
        <f>'10'!B433</f>
        <v>Chester</v>
      </c>
      <c r="C433" s="90">
        <f>'10'!C433</f>
        <v>1055</v>
      </c>
      <c r="D433" s="90">
        <f>'10'!D433</f>
        <v>624</v>
      </c>
      <c r="E433" s="90">
        <f>'10'!E433</f>
        <v>1679</v>
      </c>
      <c r="F433" s="11">
        <f>'5'!L433</f>
        <v>0</v>
      </c>
      <c r="G433" s="11">
        <f>'6'!H433</f>
        <v>0</v>
      </c>
      <c r="H433" s="11">
        <f>'7'!F433</f>
        <v>0</v>
      </c>
      <c r="I433" s="11">
        <f>'8'!J433</f>
        <v>78</v>
      </c>
      <c r="J433" s="32">
        <f>'9'!P433</f>
        <v>213</v>
      </c>
      <c r="K433" s="11">
        <f t="shared" si="14"/>
        <v>291</v>
      </c>
      <c r="L433" s="42">
        <f t="shared" si="15"/>
        <v>0.46634615384615385</v>
      </c>
    </row>
    <row r="434" spans="1:12" x14ac:dyDescent="0.25">
      <c r="A434" s="9" t="str">
        <f>'10'!A434</f>
        <v>Trinity Area SD</v>
      </c>
      <c r="B434" s="10" t="str">
        <f>'10'!B434</f>
        <v>Washington</v>
      </c>
      <c r="C434" s="90">
        <f>'10'!C434</f>
        <v>673</v>
      </c>
      <c r="D434" s="90">
        <f>'10'!D434</f>
        <v>630</v>
      </c>
      <c r="E434" s="90">
        <f>'10'!E434</f>
        <v>1303</v>
      </c>
      <c r="F434" s="11">
        <f>'5'!L434</f>
        <v>17</v>
      </c>
      <c r="G434" s="11">
        <f>'6'!H434</f>
        <v>34</v>
      </c>
      <c r="H434" s="11">
        <f>'7'!F434</f>
        <v>0</v>
      </c>
      <c r="I434" s="11">
        <f>'8'!J434</f>
        <v>49</v>
      </c>
      <c r="J434" s="32">
        <f>'9'!P434</f>
        <v>37</v>
      </c>
      <c r="K434" s="11">
        <f t="shared" si="14"/>
        <v>137</v>
      </c>
      <c r="L434" s="42">
        <f t="shared" si="15"/>
        <v>0.21746031746031746</v>
      </c>
    </row>
    <row r="435" spans="1:12" x14ac:dyDescent="0.25">
      <c r="A435" s="9" t="str">
        <f>'10'!A435</f>
        <v>Tri-Valley SD</v>
      </c>
      <c r="B435" s="10" t="str">
        <f>'10'!B435</f>
        <v>Schuylkill</v>
      </c>
      <c r="C435" s="90">
        <f>'10'!C435</f>
        <v>196</v>
      </c>
      <c r="D435" s="90">
        <f>'10'!D435</f>
        <v>128</v>
      </c>
      <c r="E435" s="90">
        <f>'10'!E435</f>
        <v>324</v>
      </c>
      <c r="F435" s="11">
        <f>'5'!L435</f>
        <v>3</v>
      </c>
      <c r="G435" s="11">
        <f>'6'!H435</f>
        <v>0</v>
      </c>
      <c r="H435" s="11">
        <f>'7'!F435</f>
        <v>0</v>
      </c>
      <c r="I435" s="11">
        <f>'8'!J435</f>
        <v>4</v>
      </c>
      <c r="J435" s="32">
        <f>'9'!P435</f>
        <v>40</v>
      </c>
      <c r="K435" s="11">
        <f t="shared" si="14"/>
        <v>47</v>
      </c>
      <c r="L435" s="42">
        <f t="shared" si="15"/>
        <v>0.3671875</v>
      </c>
    </row>
    <row r="436" spans="1:12" x14ac:dyDescent="0.25">
      <c r="A436" s="9" t="str">
        <f>'10'!A436</f>
        <v>Troy Area SD</v>
      </c>
      <c r="B436" s="10" t="str">
        <f>'10'!B436</f>
        <v>Bradford</v>
      </c>
      <c r="C436" s="90">
        <f>'10'!C436</f>
        <v>384</v>
      </c>
      <c r="D436" s="90">
        <f>'10'!D436</f>
        <v>235</v>
      </c>
      <c r="E436" s="90">
        <f>'10'!E436</f>
        <v>619</v>
      </c>
      <c r="F436" s="11">
        <f>'5'!L436</f>
        <v>34</v>
      </c>
      <c r="G436" s="11">
        <f>'6'!H436</f>
        <v>20</v>
      </c>
      <c r="H436" s="11">
        <f>'7'!F436</f>
        <v>0</v>
      </c>
      <c r="I436" s="11">
        <f>'8'!J436</f>
        <v>25</v>
      </c>
      <c r="J436" s="32">
        <f>'9'!P436</f>
        <v>66</v>
      </c>
      <c r="K436" s="11">
        <f t="shared" si="14"/>
        <v>145</v>
      </c>
      <c r="L436" s="42">
        <f t="shared" si="15"/>
        <v>0.61702127659574468</v>
      </c>
    </row>
    <row r="437" spans="1:12" x14ac:dyDescent="0.25">
      <c r="A437" s="9" t="str">
        <f>'10'!A437</f>
        <v>Tulpehocken Area SD</v>
      </c>
      <c r="B437" s="10" t="str">
        <f>'10'!B437</f>
        <v>Berks</v>
      </c>
      <c r="C437" s="90">
        <f>'10'!C437</f>
        <v>511</v>
      </c>
      <c r="D437" s="90">
        <f>'10'!D437</f>
        <v>339</v>
      </c>
      <c r="E437" s="90">
        <f>'10'!E437</f>
        <v>850</v>
      </c>
      <c r="F437" s="11">
        <f>'5'!L437</f>
        <v>0</v>
      </c>
      <c r="G437" s="11">
        <f>'6'!H437</f>
        <v>0</v>
      </c>
      <c r="H437" s="11">
        <f>'7'!F437</f>
        <v>0</v>
      </c>
      <c r="I437" s="11">
        <f>'8'!J437</f>
        <v>22</v>
      </c>
      <c r="J437" s="32">
        <f>'9'!P437</f>
        <v>36</v>
      </c>
      <c r="K437" s="11">
        <f t="shared" si="14"/>
        <v>58</v>
      </c>
      <c r="L437" s="42">
        <f t="shared" si="15"/>
        <v>0.17109144542772861</v>
      </c>
    </row>
    <row r="438" spans="1:12" x14ac:dyDescent="0.25">
      <c r="A438" s="9" t="str">
        <f>'10'!A438</f>
        <v>Tunkhannock Area SD</v>
      </c>
      <c r="B438" s="10" t="str">
        <f>'10'!B438</f>
        <v>Wyoming</v>
      </c>
      <c r="C438" s="90">
        <f>'10'!C438</f>
        <v>616</v>
      </c>
      <c r="D438" s="90">
        <f>'10'!D438</f>
        <v>339</v>
      </c>
      <c r="E438" s="90">
        <f>'10'!E438</f>
        <v>955</v>
      </c>
      <c r="F438" s="11">
        <f>'5'!L438</f>
        <v>29</v>
      </c>
      <c r="G438" s="11">
        <f>'6'!H438</f>
        <v>79</v>
      </c>
      <c r="H438" s="11">
        <f>'7'!F438</f>
        <v>0</v>
      </c>
      <c r="I438" s="11">
        <f>'8'!J438</f>
        <v>24</v>
      </c>
      <c r="J438" s="32">
        <f>'9'!P438</f>
        <v>58</v>
      </c>
      <c r="K438" s="11">
        <f t="shared" si="14"/>
        <v>190</v>
      </c>
      <c r="L438" s="42">
        <f t="shared" si="15"/>
        <v>0.56047197640117996</v>
      </c>
    </row>
    <row r="439" spans="1:12" x14ac:dyDescent="0.25">
      <c r="A439" s="9" t="str">
        <f>'10'!A439</f>
        <v>Turkeyfoot Valley Area SD</v>
      </c>
      <c r="B439" s="10" t="str">
        <f>'10'!B439</f>
        <v>Somerset</v>
      </c>
      <c r="C439" s="90">
        <f>'10'!C439</f>
        <v>97</v>
      </c>
      <c r="D439" s="90">
        <f>'10'!D439</f>
        <v>58</v>
      </c>
      <c r="E439" s="90">
        <f>'10'!E439</f>
        <v>155</v>
      </c>
      <c r="F439" s="11">
        <f>'5'!L439</f>
        <v>0</v>
      </c>
      <c r="G439" s="11">
        <f>'6'!H439</f>
        <v>0</v>
      </c>
      <c r="H439" s="11">
        <f>'7'!F439</f>
        <v>12</v>
      </c>
      <c r="I439" s="11">
        <f>'8'!J439</f>
        <v>6</v>
      </c>
      <c r="J439" s="32">
        <f>'9'!P439</f>
        <v>1</v>
      </c>
      <c r="K439" s="11">
        <f t="shared" si="14"/>
        <v>19</v>
      </c>
      <c r="L439" s="42">
        <f t="shared" si="15"/>
        <v>0.32758620689655171</v>
      </c>
    </row>
    <row r="440" spans="1:12" x14ac:dyDescent="0.25">
      <c r="A440" s="9" t="str">
        <f>'10'!A440</f>
        <v>Tuscarora SD</v>
      </c>
      <c r="B440" s="10" t="str">
        <f>'10'!B440</f>
        <v>Franklin</v>
      </c>
      <c r="C440" s="90">
        <f>'10'!C440</f>
        <v>552</v>
      </c>
      <c r="D440" s="90">
        <f>'10'!D440</f>
        <v>422</v>
      </c>
      <c r="E440" s="90">
        <f>'10'!E440</f>
        <v>974</v>
      </c>
      <c r="F440" s="11">
        <f>'5'!L440</f>
        <v>18</v>
      </c>
      <c r="G440" s="11">
        <f>'6'!H440</f>
        <v>36</v>
      </c>
      <c r="H440" s="11">
        <f>'7'!F440</f>
        <v>0</v>
      </c>
      <c r="I440" s="11">
        <f>'8'!J440</f>
        <v>21</v>
      </c>
      <c r="J440" s="32">
        <f>'9'!P440</f>
        <v>59</v>
      </c>
      <c r="K440" s="11">
        <f t="shared" si="14"/>
        <v>134</v>
      </c>
      <c r="L440" s="42">
        <f t="shared" si="15"/>
        <v>0.31753554502369669</v>
      </c>
    </row>
    <row r="441" spans="1:12" x14ac:dyDescent="0.25">
      <c r="A441" s="9" t="str">
        <f>'10'!A441</f>
        <v>Tussey Mountain SD</v>
      </c>
      <c r="B441" s="10" t="str">
        <f>'10'!B441</f>
        <v>Bedford</v>
      </c>
      <c r="C441" s="90">
        <f>'10'!C441</f>
        <v>223</v>
      </c>
      <c r="D441" s="90">
        <f>'10'!D441</f>
        <v>128</v>
      </c>
      <c r="E441" s="90">
        <f>'10'!E441</f>
        <v>351</v>
      </c>
      <c r="F441" s="11">
        <f>'5'!L441</f>
        <v>46</v>
      </c>
      <c r="G441" s="11">
        <f>'6'!H441</f>
        <v>0</v>
      </c>
      <c r="H441" s="11">
        <f>'7'!F441</f>
        <v>20</v>
      </c>
      <c r="I441" s="11">
        <f>'8'!J441</f>
        <v>14</v>
      </c>
      <c r="J441" s="32">
        <f>'9'!P441</f>
        <v>0</v>
      </c>
      <c r="K441" s="11">
        <f t="shared" si="14"/>
        <v>80</v>
      </c>
      <c r="L441" s="42">
        <f t="shared" si="15"/>
        <v>0.625</v>
      </c>
    </row>
    <row r="442" spans="1:12" x14ac:dyDescent="0.25">
      <c r="A442" s="9" t="str">
        <f>'10'!A442</f>
        <v>Twin Valley SD</v>
      </c>
      <c r="B442" s="10" t="str">
        <f>'10'!B442</f>
        <v>Berks</v>
      </c>
      <c r="C442" s="90">
        <f>'10'!C442</f>
        <v>959</v>
      </c>
      <c r="D442" s="90">
        <f>'10'!D442</f>
        <v>633</v>
      </c>
      <c r="E442" s="90">
        <f>'10'!E442</f>
        <v>1592</v>
      </c>
      <c r="F442" s="11">
        <f>'5'!L442</f>
        <v>0</v>
      </c>
      <c r="G442" s="11">
        <f>'6'!H442</f>
        <v>0</v>
      </c>
      <c r="H442" s="11">
        <f>'7'!F442</f>
        <v>0</v>
      </c>
      <c r="I442" s="11">
        <f>'8'!J442</f>
        <v>25</v>
      </c>
      <c r="J442" s="32">
        <f>'9'!P442</f>
        <v>130</v>
      </c>
      <c r="K442" s="11">
        <f t="shared" si="14"/>
        <v>155</v>
      </c>
      <c r="L442" s="42">
        <f t="shared" si="15"/>
        <v>0.24486571879936808</v>
      </c>
    </row>
    <row r="443" spans="1:12" x14ac:dyDescent="0.25">
      <c r="A443" s="9" t="str">
        <f>'10'!A443</f>
        <v>Tyrone Area SD</v>
      </c>
      <c r="B443" s="10" t="str">
        <f>'10'!B443</f>
        <v>Blair</v>
      </c>
      <c r="C443" s="90">
        <f>'10'!C443</f>
        <v>504</v>
      </c>
      <c r="D443" s="90">
        <f>'10'!D443</f>
        <v>334</v>
      </c>
      <c r="E443" s="90">
        <f>'10'!E443</f>
        <v>838</v>
      </c>
      <c r="F443" s="11">
        <f>'5'!L443</f>
        <v>36</v>
      </c>
      <c r="G443" s="11">
        <f>'6'!H443</f>
        <v>89</v>
      </c>
      <c r="H443" s="11">
        <f>'7'!F443</f>
        <v>171</v>
      </c>
      <c r="I443" s="11">
        <f>'8'!J443</f>
        <v>24</v>
      </c>
      <c r="J443" s="32">
        <f>'9'!P443</f>
        <v>50</v>
      </c>
      <c r="K443" s="11">
        <f t="shared" si="14"/>
        <v>370</v>
      </c>
      <c r="L443" s="42">
        <f t="shared" si="15"/>
        <v>1.1077844311377245</v>
      </c>
    </row>
    <row r="444" spans="1:12" x14ac:dyDescent="0.25">
      <c r="A444" s="9" t="str">
        <f>'10'!A444</f>
        <v>Union Area SD</v>
      </c>
      <c r="B444" s="10" t="str">
        <f>'10'!B444</f>
        <v>Lawrence</v>
      </c>
      <c r="C444" s="90">
        <f>'10'!C444</f>
        <v>244</v>
      </c>
      <c r="D444" s="90">
        <f>'10'!D444</f>
        <v>99</v>
      </c>
      <c r="E444" s="90">
        <f>'10'!E444</f>
        <v>343</v>
      </c>
      <c r="F444" s="11">
        <f>'5'!L444</f>
        <v>0</v>
      </c>
      <c r="G444" s="11">
        <f>'6'!H444</f>
        <v>0</v>
      </c>
      <c r="H444" s="11">
        <f>'7'!F444</f>
        <v>34</v>
      </c>
      <c r="I444" s="11">
        <f>'8'!J444</f>
        <v>9</v>
      </c>
      <c r="J444" s="32">
        <f>'9'!P444</f>
        <v>3</v>
      </c>
      <c r="K444" s="11">
        <f t="shared" si="14"/>
        <v>46</v>
      </c>
      <c r="L444" s="42">
        <f t="shared" si="15"/>
        <v>0.46464646464646464</v>
      </c>
    </row>
    <row r="445" spans="1:12" x14ac:dyDescent="0.25">
      <c r="A445" s="9" t="str">
        <f>'10'!A445</f>
        <v>Union City Area SD</v>
      </c>
      <c r="B445" s="10" t="str">
        <f>'10'!B445</f>
        <v>Erie</v>
      </c>
      <c r="C445" s="90">
        <f>'10'!C445</f>
        <v>257</v>
      </c>
      <c r="D445" s="90">
        <f>'10'!D445</f>
        <v>168</v>
      </c>
      <c r="E445" s="90">
        <f>'10'!E445</f>
        <v>425</v>
      </c>
      <c r="F445" s="11">
        <f>'5'!L445</f>
        <v>34</v>
      </c>
      <c r="G445" s="11">
        <f>'6'!H445</f>
        <v>28</v>
      </c>
      <c r="H445" s="11">
        <f>'7'!F445</f>
        <v>47</v>
      </c>
      <c r="I445" s="11">
        <f>'8'!J445</f>
        <v>19</v>
      </c>
      <c r="J445" s="32">
        <f>'9'!P445</f>
        <v>17</v>
      </c>
      <c r="K445" s="11">
        <f t="shared" si="14"/>
        <v>145</v>
      </c>
      <c r="L445" s="42">
        <f t="shared" si="15"/>
        <v>0.86309523809523814</v>
      </c>
    </row>
    <row r="446" spans="1:12" x14ac:dyDescent="0.25">
      <c r="A446" s="9" t="str">
        <f>'10'!A446</f>
        <v>Union SD</v>
      </c>
      <c r="B446" s="10" t="str">
        <f>'10'!B446</f>
        <v>Clarion</v>
      </c>
      <c r="C446" s="90">
        <f>'10'!C446</f>
        <v>126</v>
      </c>
      <c r="D446" s="90">
        <f>'10'!D446</f>
        <v>71</v>
      </c>
      <c r="E446" s="90">
        <f>'10'!E446</f>
        <v>197</v>
      </c>
      <c r="F446" s="11">
        <f>'5'!L446</f>
        <v>18</v>
      </c>
      <c r="G446" s="11">
        <f>'6'!H446</f>
        <v>17</v>
      </c>
      <c r="H446" s="11">
        <f>'7'!F446</f>
        <v>0</v>
      </c>
      <c r="I446" s="11">
        <f>'8'!J446</f>
        <v>13</v>
      </c>
      <c r="J446" s="32">
        <f>'9'!P446</f>
        <v>0</v>
      </c>
      <c r="K446" s="11">
        <f t="shared" si="14"/>
        <v>48</v>
      </c>
      <c r="L446" s="42">
        <f t="shared" si="15"/>
        <v>0.676056338028169</v>
      </c>
    </row>
    <row r="447" spans="1:12" x14ac:dyDescent="0.25">
      <c r="A447" s="9" t="str">
        <f>'10'!A447</f>
        <v>Uniontown Area SD</v>
      </c>
      <c r="B447" s="10" t="str">
        <f>'10'!B447</f>
        <v>Fayette</v>
      </c>
      <c r="C447" s="90">
        <f>'10'!C447</f>
        <v>856</v>
      </c>
      <c r="D447" s="90">
        <f>'10'!D447</f>
        <v>431</v>
      </c>
      <c r="E447" s="90">
        <f>'10'!E447</f>
        <v>1287</v>
      </c>
      <c r="F447" s="11">
        <f>'5'!L447</f>
        <v>28</v>
      </c>
      <c r="G447" s="11">
        <f>'6'!H447</f>
        <v>70</v>
      </c>
      <c r="H447" s="11">
        <f>'7'!F447</f>
        <v>0</v>
      </c>
      <c r="I447" s="11">
        <f>'8'!J447</f>
        <v>56</v>
      </c>
      <c r="J447" s="32">
        <f>'9'!P447</f>
        <v>64</v>
      </c>
      <c r="K447" s="11">
        <f t="shared" si="14"/>
        <v>218</v>
      </c>
      <c r="L447" s="42">
        <f t="shared" si="15"/>
        <v>0.50580046403712298</v>
      </c>
    </row>
    <row r="448" spans="1:12" x14ac:dyDescent="0.25">
      <c r="A448" s="9" t="str">
        <f>'10'!A448</f>
        <v>Unionville-Chadds Ford SD</v>
      </c>
      <c r="B448" s="10" t="str">
        <f>'10'!B448</f>
        <v>Chester</v>
      </c>
      <c r="C448" s="90">
        <f>'10'!C448</f>
        <v>367</v>
      </c>
      <c r="D448" s="90">
        <f>'10'!D448</f>
        <v>471</v>
      </c>
      <c r="E448" s="90">
        <f>'10'!E448</f>
        <v>838</v>
      </c>
      <c r="F448" s="11">
        <f>'5'!L448</f>
        <v>0</v>
      </c>
      <c r="G448" s="11">
        <f>'6'!H448</f>
        <v>0</v>
      </c>
      <c r="H448" s="11">
        <f>'7'!F448</f>
        <v>0</v>
      </c>
      <c r="I448" s="11">
        <f>'8'!J448</f>
        <v>42</v>
      </c>
      <c r="J448" s="32">
        <f>'9'!P448</f>
        <v>154</v>
      </c>
      <c r="K448" s="11">
        <f t="shared" si="14"/>
        <v>196</v>
      </c>
      <c r="L448" s="42">
        <f t="shared" si="15"/>
        <v>0.41613588110403399</v>
      </c>
    </row>
    <row r="449" spans="1:12" x14ac:dyDescent="0.25">
      <c r="A449" s="9" t="str">
        <f>'10'!A449</f>
        <v>United SD</v>
      </c>
      <c r="B449" s="10" t="str">
        <f>'10'!B449</f>
        <v>Indiana</v>
      </c>
      <c r="C449" s="90">
        <f>'10'!C449</f>
        <v>250</v>
      </c>
      <c r="D449" s="90">
        <f>'10'!D449</f>
        <v>113</v>
      </c>
      <c r="E449" s="90">
        <f>'10'!E449</f>
        <v>363</v>
      </c>
      <c r="F449" s="11">
        <f>'5'!L449</f>
        <v>0</v>
      </c>
      <c r="G449" s="11">
        <f>'6'!H449</f>
        <v>31</v>
      </c>
      <c r="H449" s="11">
        <f>'7'!F449</f>
        <v>30</v>
      </c>
      <c r="I449" s="11">
        <f>'8'!J449</f>
        <v>22</v>
      </c>
      <c r="J449" s="32">
        <f>'9'!P449</f>
        <v>0</v>
      </c>
      <c r="K449" s="11">
        <f t="shared" si="14"/>
        <v>83</v>
      </c>
      <c r="L449" s="42">
        <f t="shared" si="15"/>
        <v>0.73451327433628322</v>
      </c>
    </row>
    <row r="450" spans="1:12" x14ac:dyDescent="0.25">
      <c r="A450" s="9" t="str">
        <f>'10'!A450</f>
        <v>Upper Adams SD</v>
      </c>
      <c r="B450" s="10" t="str">
        <f>'10'!B450</f>
        <v>Adams</v>
      </c>
      <c r="C450" s="90">
        <f>'10'!C450</f>
        <v>391</v>
      </c>
      <c r="D450" s="90">
        <f>'10'!D450</f>
        <v>253</v>
      </c>
      <c r="E450" s="90">
        <f>'10'!E450</f>
        <v>644</v>
      </c>
      <c r="F450" s="11">
        <f>'5'!L450</f>
        <v>18</v>
      </c>
      <c r="G450" s="11">
        <f>'6'!H450</f>
        <v>32</v>
      </c>
      <c r="H450" s="11">
        <f>'7'!F450</f>
        <v>0</v>
      </c>
      <c r="I450" s="11">
        <f>'8'!J450</f>
        <v>12</v>
      </c>
      <c r="J450" s="32">
        <f>'9'!P450</f>
        <v>23</v>
      </c>
      <c r="K450" s="11">
        <f t="shared" si="14"/>
        <v>85</v>
      </c>
      <c r="L450" s="42">
        <f t="shared" si="15"/>
        <v>0.33596837944664032</v>
      </c>
    </row>
    <row r="451" spans="1:12" x14ac:dyDescent="0.25">
      <c r="A451" s="9" t="str">
        <f>'10'!A451</f>
        <v>Upper Darby SD</v>
      </c>
      <c r="B451" s="10" t="str">
        <f>'10'!B451</f>
        <v>Delaware</v>
      </c>
      <c r="C451" s="90">
        <f>'10'!C451</f>
        <v>4285</v>
      </c>
      <c r="D451" s="90">
        <f>'10'!D451</f>
        <v>2673</v>
      </c>
      <c r="E451" s="90">
        <f>'10'!E451</f>
        <v>6958</v>
      </c>
      <c r="F451" s="11">
        <f>'5'!L451</f>
        <v>74</v>
      </c>
      <c r="G451" s="11">
        <f>'6'!H451</f>
        <v>75</v>
      </c>
      <c r="H451" s="11">
        <f>'7'!F451</f>
        <v>0</v>
      </c>
      <c r="I451" s="11">
        <f>'8'!J451</f>
        <v>169</v>
      </c>
      <c r="J451" s="32">
        <f>'9'!P451</f>
        <v>468</v>
      </c>
      <c r="K451" s="11">
        <f t="shared" si="14"/>
        <v>786</v>
      </c>
      <c r="L451" s="42">
        <f t="shared" si="15"/>
        <v>0.29405162738496071</v>
      </c>
    </row>
    <row r="452" spans="1:12" x14ac:dyDescent="0.25">
      <c r="A452" s="9" t="str">
        <f>'10'!A452</f>
        <v>Upper Dauphin Area SD</v>
      </c>
      <c r="B452" s="10" t="str">
        <f>'10'!B452</f>
        <v>Dauphin</v>
      </c>
      <c r="C452" s="90">
        <f>'10'!C452</f>
        <v>412</v>
      </c>
      <c r="D452" s="90">
        <f>'10'!D452</f>
        <v>281</v>
      </c>
      <c r="E452" s="90">
        <f>'10'!E452</f>
        <v>693</v>
      </c>
      <c r="F452" s="11">
        <f>'5'!L452</f>
        <v>22</v>
      </c>
      <c r="G452" s="11">
        <f>'6'!H452</f>
        <v>15</v>
      </c>
      <c r="H452" s="11">
        <f>'7'!F452</f>
        <v>0</v>
      </c>
      <c r="I452" s="11">
        <f>'8'!J452</f>
        <v>14</v>
      </c>
      <c r="J452" s="32">
        <f>'9'!P452</f>
        <v>24</v>
      </c>
      <c r="K452" s="11">
        <f t="shared" si="14"/>
        <v>75</v>
      </c>
      <c r="L452" s="42">
        <f t="shared" si="15"/>
        <v>0.2669039145907473</v>
      </c>
    </row>
    <row r="453" spans="1:12" x14ac:dyDescent="0.25">
      <c r="A453" s="9" t="str">
        <f>'10'!A453</f>
        <v>Upper Dublin SD</v>
      </c>
      <c r="B453" s="10" t="str">
        <f>'10'!B453</f>
        <v>Montgomery</v>
      </c>
      <c r="C453" s="90">
        <f>'10'!C453</f>
        <v>794</v>
      </c>
      <c r="D453" s="90">
        <f>'10'!D453</f>
        <v>501</v>
      </c>
      <c r="E453" s="90">
        <f>'10'!E453</f>
        <v>1295</v>
      </c>
      <c r="F453" s="11">
        <f>'5'!L453</f>
        <v>20</v>
      </c>
      <c r="G453" s="11">
        <f>'6'!H453</f>
        <v>0</v>
      </c>
      <c r="H453" s="11">
        <f>'7'!F453</f>
        <v>0</v>
      </c>
      <c r="I453" s="11">
        <f>'8'!J453</f>
        <v>37</v>
      </c>
      <c r="J453" s="32">
        <f>'9'!P453</f>
        <v>214</v>
      </c>
      <c r="K453" s="11">
        <f t="shared" ref="K453:K503" si="16">SUM(F453:J453)</f>
        <v>271</v>
      </c>
      <c r="L453" s="42">
        <f t="shared" ref="L453:L503" si="17">K453/D453</f>
        <v>0.54091816367265466</v>
      </c>
    </row>
    <row r="454" spans="1:12" x14ac:dyDescent="0.25">
      <c r="A454" s="9" t="str">
        <f>'10'!A454</f>
        <v>Upper Merion Area SD</v>
      </c>
      <c r="B454" s="10" t="str">
        <f>'10'!B454</f>
        <v>Montgomery</v>
      </c>
      <c r="C454" s="90">
        <f>'10'!C454</f>
        <v>1154</v>
      </c>
      <c r="D454" s="90">
        <f>'10'!D454</f>
        <v>772</v>
      </c>
      <c r="E454" s="90">
        <f>'10'!E454</f>
        <v>1926</v>
      </c>
      <c r="F454" s="11">
        <f>'5'!L454</f>
        <v>0</v>
      </c>
      <c r="G454" s="11">
        <f>'6'!H454</f>
        <v>0</v>
      </c>
      <c r="H454" s="11">
        <f>'7'!F454</f>
        <v>24</v>
      </c>
      <c r="I454" s="11">
        <f>'8'!J454</f>
        <v>87</v>
      </c>
      <c r="J454" s="32">
        <f>'9'!P454</f>
        <v>175</v>
      </c>
      <c r="K454" s="11">
        <f t="shared" si="16"/>
        <v>286</v>
      </c>
      <c r="L454" s="42">
        <f t="shared" si="17"/>
        <v>0.3704663212435233</v>
      </c>
    </row>
    <row r="455" spans="1:12" x14ac:dyDescent="0.25">
      <c r="A455" s="9" t="str">
        <f>'10'!A455</f>
        <v>Upper Moreland Township SD</v>
      </c>
      <c r="B455" s="10" t="str">
        <f>'10'!B455</f>
        <v>Montgomery</v>
      </c>
      <c r="C455" s="90">
        <f>'10'!C455</f>
        <v>910</v>
      </c>
      <c r="D455" s="90">
        <f>'10'!D455</f>
        <v>425</v>
      </c>
      <c r="E455" s="90">
        <f>'10'!E455</f>
        <v>1335</v>
      </c>
      <c r="F455" s="11">
        <f>'5'!L455</f>
        <v>0</v>
      </c>
      <c r="G455" s="11">
        <f>'6'!H455</f>
        <v>0</v>
      </c>
      <c r="H455" s="11">
        <f>'7'!F455</f>
        <v>0</v>
      </c>
      <c r="I455" s="11">
        <f>'8'!J455</f>
        <v>38</v>
      </c>
      <c r="J455" s="32">
        <f>'9'!P455</f>
        <v>103</v>
      </c>
      <c r="K455" s="11">
        <f t="shared" si="16"/>
        <v>141</v>
      </c>
      <c r="L455" s="42">
        <f t="shared" si="17"/>
        <v>0.33176470588235296</v>
      </c>
    </row>
    <row r="456" spans="1:12" x14ac:dyDescent="0.25">
      <c r="A456" s="9" t="str">
        <f>'10'!A456</f>
        <v>Upper Perkiomen SD</v>
      </c>
      <c r="B456" s="10" t="str">
        <f>'10'!B456</f>
        <v>Montgomery</v>
      </c>
      <c r="C456" s="90">
        <f>'10'!C456</f>
        <v>930</v>
      </c>
      <c r="D456" s="90">
        <f>'10'!D456</f>
        <v>637</v>
      </c>
      <c r="E456" s="90">
        <f>'10'!E456</f>
        <v>1567</v>
      </c>
      <c r="F456" s="11">
        <f>'5'!L456</f>
        <v>0</v>
      </c>
      <c r="G456" s="11">
        <f>'6'!H456</f>
        <v>0</v>
      </c>
      <c r="H456" s="11">
        <f>'7'!F456</f>
        <v>0</v>
      </c>
      <c r="I456" s="11">
        <f>'8'!J456</f>
        <v>46</v>
      </c>
      <c r="J456" s="32">
        <f>'9'!P456</f>
        <v>138</v>
      </c>
      <c r="K456" s="11">
        <f t="shared" si="16"/>
        <v>184</v>
      </c>
      <c r="L456" s="42">
        <f t="shared" si="17"/>
        <v>0.28885400313971743</v>
      </c>
    </row>
    <row r="457" spans="1:12" x14ac:dyDescent="0.25">
      <c r="A457" s="9" t="str">
        <f>'10'!A457</f>
        <v>Upper Saint Clair SD</v>
      </c>
      <c r="B457" s="10" t="str">
        <f>'10'!B457</f>
        <v>Allegheny</v>
      </c>
      <c r="C457" s="90">
        <f>'10'!C457</f>
        <v>580</v>
      </c>
      <c r="D457" s="90">
        <f>'10'!D457</f>
        <v>482</v>
      </c>
      <c r="E457" s="90">
        <f>'10'!E457</f>
        <v>1062</v>
      </c>
      <c r="F457" s="11">
        <f>'5'!L457</f>
        <v>0</v>
      </c>
      <c r="G457" s="11">
        <f>'6'!H457</f>
        <v>0</v>
      </c>
      <c r="H457" s="11">
        <f>'7'!F457</f>
        <v>0</v>
      </c>
      <c r="I457" s="11">
        <f>'8'!J457</f>
        <v>32</v>
      </c>
      <c r="J457" s="32">
        <f>'9'!P457</f>
        <v>0</v>
      </c>
      <c r="K457" s="11">
        <f t="shared" si="16"/>
        <v>32</v>
      </c>
      <c r="L457" s="42">
        <f t="shared" si="17"/>
        <v>6.6390041493775934E-2</v>
      </c>
    </row>
    <row r="458" spans="1:12" x14ac:dyDescent="0.25">
      <c r="A458" s="9" t="str">
        <f>'10'!A458</f>
        <v>Valley Grove SD</v>
      </c>
      <c r="B458" s="10" t="str">
        <f>'10'!B458</f>
        <v>Venango</v>
      </c>
      <c r="C458" s="90">
        <f>'10'!C458</f>
        <v>226</v>
      </c>
      <c r="D458" s="90">
        <f>'10'!D458</f>
        <v>104</v>
      </c>
      <c r="E458" s="90">
        <f>'10'!E458</f>
        <v>330</v>
      </c>
      <c r="F458" s="11">
        <f>'5'!L458</f>
        <v>0</v>
      </c>
      <c r="G458" s="11">
        <f>'6'!H458</f>
        <v>0</v>
      </c>
      <c r="H458" s="11">
        <f>'7'!F458</f>
        <v>0</v>
      </c>
      <c r="I458" s="11">
        <f>'8'!J458</f>
        <v>16</v>
      </c>
      <c r="J458" s="32">
        <f>'9'!P458</f>
        <v>2</v>
      </c>
      <c r="K458" s="11">
        <f t="shared" si="16"/>
        <v>18</v>
      </c>
      <c r="L458" s="42">
        <f t="shared" si="17"/>
        <v>0.17307692307692307</v>
      </c>
    </row>
    <row r="459" spans="1:12" x14ac:dyDescent="0.25">
      <c r="A459" s="9" t="str">
        <f>'10'!A459</f>
        <v>Valley View SD</v>
      </c>
      <c r="B459" s="10" t="str">
        <f>'10'!B459</f>
        <v>Lackawanna</v>
      </c>
      <c r="C459" s="90">
        <f>'10'!C459</f>
        <v>542</v>
      </c>
      <c r="D459" s="90">
        <f>'10'!D459</f>
        <v>358</v>
      </c>
      <c r="E459" s="90">
        <f>'10'!E459</f>
        <v>900</v>
      </c>
      <c r="F459" s="11">
        <f>'5'!L459</f>
        <v>47</v>
      </c>
      <c r="G459" s="11">
        <f>'6'!H459</f>
        <v>20</v>
      </c>
      <c r="H459" s="11">
        <f>'7'!F459</f>
        <v>0</v>
      </c>
      <c r="I459" s="11">
        <f>'8'!J459</f>
        <v>41</v>
      </c>
      <c r="J459" s="32">
        <f>'9'!P459</f>
        <v>74</v>
      </c>
      <c r="K459" s="11">
        <f t="shared" si="16"/>
        <v>182</v>
      </c>
      <c r="L459" s="42">
        <f t="shared" si="17"/>
        <v>0.50837988826815639</v>
      </c>
    </row>
    <row r="460" spans="1:12" x14ac:dyDescent="0.25">
      <c r="A460" s="9" t="str">
        <f>'10'!A460</f>
        <v>Wallenpaupack Area SD</v>
      </c>
      <c r="B460" s="10" t="str">
        <f>'10'!B460</f>
        <v>Pike</v>
      </c>
      <c r="C460" s="90">
        <f>'10'!C460</f>
        <v>529</v>
      </c>
      <c r="D460" s="90">
        <f>'10'!D460</f>
        <v>416</v>
      </c>
      <c r="E460" s="90">
        <f>'10'!E460</f>
        <v>945</v>
      </c>
      <c r="F460" s="11">
        <f>'5'!L460</f>
        <v>102</v>
      </c>
      <c r="G460" s="11">
        <f>'6'!H460</f>
        <v>67</v>
      </c>
      <c r="H460" s="11">
        <f>'7'!F460</f>
        <v>0</v>
      </c>
      <c r="I460" s="11">
        <f>'8'!J460</f>
        <v>61</v>
      </c>
      <c r="J460" s="32">
        <f>'9'!P460</f>
        <v>59</v>
      </c>
      <c r="K460" s="11">
        <f t="shared" si="16"/>
        <v>289</v>
      </c>
      <c r="L460" s="42">
        <f t="shared" si="17"/>
        <v>0.69471153846153844</v>
      </c>
    </row>
    <row r="461" spans="1:12" x14ac:dyDescent="0.25">
      <c r="A461" s="9" t="str">
        <f>'10'!A461</f>
        <v>Wallingford-Swarthmore SD</v>
      </c>
      <c r="B461" s="10" t="str">
        <f>'10'!B461</f>
        <v>Delaware</v>
      </c>
      <c r="C461" s="90">
        <f>'10'!C461</f>
        <v>600</v>
      </c>
      <c r="D461" s="90">
        <f>'10'!D461</f>
        <v>463</v>
      </c>
      <c r="E461" s="90">
        <f>'10'!E461</f>
        <v>1063</v>
      </c>
      <c r="F461" s="11">
        <f>'5'!L461</f>
        <v>0</v>
      </c>
      <c r="G461" s="11">
        <f>'6'!H461</f>
        <v>0</v>
      </c>
      <c r="H461" s="11">
        <f>'7'!F461</f>
        <v>0</v>
      </c>
      <c r="I461" s="11">
        <f>'8'!J461</f>
        <v>30</v>
      </c>
      <c r="J461" s="32">
        <f>'9'!P461</f>
        <v>130</v>
      </c>
      <c r="K461" s="11">
        <f t="shared" si="16"/>
        <v>160</v>
      </c>
      <c r="L461" s="42">
        <f t="shared" si="17"/>
        <v>0.34557235421166305</v>
      </c>
    </row>
    <row r="462" spans="1:12" x14ac:dyDescent="0.25">
      <c r="A462" s="9" t="str">
        <f>'10'!A462</f>
        <v>Warren County SD</v>
      </c>
      <c r="B462" s="10" t="str">
        <f>'10'!B462</f>
        <v>Warren</v>
      </c>
      <c r="C462" s="90">
        <f>'10'!C462</f>
        <v>984</v>
      </c>
      <c r="D462" s="90">
        <f>'10'!D462</f>
        <v>857</v>
      </c>
      <c r="E462" s="90">
        <f>'10'!E462</f>
        <v>1841</v>
      </c>
      <c r="F462" s="11">
        <f>'5'!L462</f>
        <v>185</v>
      </c>
      <c r="G462" s="11">
        <f>'6'!H462</f>
        <v>26</v>
      </c>
      <c r="H462" s="11">
        <f>'7'!F462</f>
        <v>0</v>
      </c>
      <c r="I462" s="11">
        <f>'8'!J462</f>
        <v>79</v>
      </c>
      <c r="J462" s="32">
        <f>'9'!P462</f>
        <v>91</v>
      </c>
      <c r="K462" s="11">
        <f t="shared" si="16"/>
        <v>381</v>
      </c>
      <c r="L462" s="42">
        <f t="shared" si="17"/>
        <v>0.44457409568261375</v>
      </c>
    </row>
    <row r="463" spans="1:12" x14ac:dyDescent="0.25">
      <c r="A463" s="9" t="str">
        <f>'10'!A463</f>
        <v>Warrior Run SD</v>
      </c>
      <c r="B463" s="10" t="str">
        <f>'10'!B463</f>
        <v>Northumberland</v>
      </c>
      <c r="C463" s="90">
        <f>'10'!C463</f>
        <v>470</v>
      </c>
      <c r="D463" s="90">
        <f>'10'!D463</f>
        <v>365</v>
      </c>
      <c r="E463" s="90">
        <f>'10'!E463</f>
        <v>835</v>
      </c>
      <c r="F463" s="11">
        <f>'5'!L463</f>
        <v>16</v>
      </c>
      <c r="G463" s="11">
        <f>'6'!H463</f>
        <v>18</v>
      </c>
      <c r="H463" s="11">
        <f>'7'!F463</f>
        <v>0</v>
      </c>
      <c r="I463" s="11">
        <f>'8'!J463</f>
        <v>22</v>
      </c>
      <c r="J463" s="32">
        <f>'9'!P463</f>
        <v>35</v>
      </c>
      <c r="K463" s="11">
        <f t="shared" si="16"/>
        <v>91</v>
      </c>
      <c r="L463" s="42">
        <f t="shared" si="17"/>
        <v>0.24931506849315069</v>
      </c>
    </row>
    <row r="464" spans="1:12" x14ac:dyDescent="0.25">
      <c r="A464" s="9" t="str">
        <f>'10'!A464</f>
        <v>Warwick SD</v>
      </c>
      <c r="B464" s="10" t="str">
        <f>'10'!B464</f>
        <v>Lancaster</v>
      </c>
      <c r="C464" s="90">
        <f>'10'!C464</f>
        <v>1217</v>
      </c>
      <c r="D464" s="90">
        <f>'10'!D464</f>
        <v>751</v>
      </c>
      <c r="E464" s="90">
        <f>'10'!E464</f>
        <v>1968</v>
      </c>
      <c r="F464" s="11">
        <f>'5'!L464</f>
        <v>30</v>
      </c>
      <c r="G464" s="11">
        <f>'6'!H464</f>
        <v>16</v>
      </c>
      <c r="H464" s="11">
        <f>'7'!F464</f>
        <v>0</v>
      </c>
      <c r="I464" s="11">
        <f>'8'!J464</f>
        <v>61</v>
      </c>
      <c r="J464" s="32">
        <f>'9'!P464</f>
        <v>91</v>
      </c>
      <c r="K464" s="11">
        <f t="shared" si="16"/>
        <v>198</v>
      </c>
      <c r="L464" s="42">
        <f t="shared" si="17"/>
        <v>0.26364846870838882</v>
      </c>
    </row>
    <row r="465" spans="1:12" x14ac:dyDescent="0.25">
      <c r="A465" s="9" t="str">
        <f>'10'!A465</f>
        <v>Washington SD</v>
      </c>
      <c r="B465" s="10" t="str">
        <f>'10'!B465</f>
        <v>Washington</v>
      </c>
      <c r="C465" s="90">
        <f>'10'!C465</f>
        <v>552</v>
      </c>
      <c r="D465" s="90">
        <f>'10'!D465</f>
        <v>296</v>
      </c>
      <c r="E465" s="90">
        <f>'10'!E465</f>
        <v>848</v>
      </c>
      <c r="F465" s="11">
        <f>'5'!L465</f>
        <v>165</v>
      </c>
      <c r="G465" s="11">
        <f>'6'!H465</f>
        <v>52</v>
      </c>
      <c r="H465" s="11">
        <f>'7'!F465</f>
        <v>0</v>
      </c>
      <c r="I465" s="11">
        <f>'8'!J465</f>
        <v>27</v>
      </c>
      <c r="J465" s="32">
        <f>'9'!P465</f>
        <v>111</v>
      </c>
      <c r="K465" s="11">
        <f t="shared" si="16"/>
        <v>355</v>
      </c>
      <c r="L465" s="42">
        <f t="shared" si="17"/>
        <v>1.1993243243243243</v>
      </c>
    </row>
    <row r="466" spans="1:12" x14ac:dyDescent="0.25">
      <c r="A466" s="9" t="str">
        <f>'10'!A466</f>
        <v>Wattsburg Area SD</v>
      </c>
      <c r="B466" s="10" t="str">
        <f>'10'!B466</f>
        <v>Erie</v>
      </c>
      <c r="C466" s="90">
        <f>'10'!C466</f>
        <v>400</v>
      </c>
      <c r="D466" s="90">
        <f>'10'!D466</f>
        <v>181</v>
      </c>
      <c r="E466" s="90">
        <f>'10'!E466</f>
        <v>581</v>
      </c>
      <c r="F466" s="11">
        <f>'5'!L466</f>
        <v>0</v>
      </c>
      <c r="G466" s="11">
        <f>'6'!H466</f>
        <v>15</v>
      </c>
      <c r="H466" s="11">
        <f>'7'!F466</f>
        <v>0</v>
      </c>
      <c r="I466" s="11">
        <f>'8'!J466</f>
        <v>17</v>
      </c>
      <c r="J466" s="32">
        <f>'9'!P466</f>
        <v>34</v>
      </c>
      <c r="K466" s="11">
        <f t="shared" si="16"/>
        <v>66</v>
      </c>
      <c r="L466" s="42">
        <f t="shared" si="17"/>
        <v>0.36464088397790057</v>
      </c>
    </row>
    <row r="467" spans="1:12" x14ac:dyDescent="0.25">
      <c r="A467" s="9" t="str">
        <f>'10'!A467</f>
        <v>Wayne Highlands SD</v>
      </c>
      <c r="B467" s="10" t="str">
        <f>'10'!B467</f>
        <v>Wayne</v>
      </c>
      <c r="C467" s="90">
        <f>'10'!C467</f>
        <v>523</v>
      </c>
      <c r="D467" s="90">
        <f>'10'!D467</f>
        <v>442</v>
      </c>
      <c r="E467" s="90">
        <f>'10'!E467</f>
        <v>965</v>
      </c>
      <c r="F467" s="11">
        <f>'5'!L467</f>
        <v>45</v>
      </c>
      <c r="G467" s="11">
        <f>'6'!H467</f>
        <v>14</v>
      </c>
      <c r="H467" s="11">
        <f>'7'!F467</f>
        <v>0</v>
      </c>
      <c r="I467" s="11">
        <f>'8'!J467</f>
        <v>39</v>
      </c>
      <c r="J467" s="32">
        <f>'9'!P467</f>
        <v>84</v>
      </c>
      <c r="K467" s="11">
        <f t="shared" si="16"/>
        <v>182</v>
      </c>
      <c r="L467" s="42">
        <f t="shared" si="17"/>
        <v>0.41176470588235292</v>
      </c>
    </row>
    <row r="468" spans="1:12" x14ac:dyDescent="0.25">
      <c r="A468" s="9" t="str">
        <f>'10'!A468</f>
        <v>Waynesboro Area SD</v>
      </c>
      <c r="B468" s="10" t="str">
        <f>'10'!B468</f>
        <v>Franklin</v>
      </c>
      <c r="C468" s="90">
        <f>'10'!C468</f>
        <v>1315</v>
      </c>
      <c r="D468" s="90">
        <f>'10'!D468</f>
        <v>839</v>
      </c>
      <c r="E468" s="90">
        <f>'10'!E468</f>
        <v>2154</v>
      </c>
      <c r="F468" s="11">
        <f>'5'!L468</f>
        <v>72</v>
      </c>
      <c r="G468" s="11">
        <f>'6'!H468</f>
        <v>0</v>
      </c>
      <c r="H468" s="11">
        <f>'7'!F468</f>
        <v>0</v>
      </c>
      <c r="I468" s="11">
        <f>'8'!J468</f>
        <v>43</v>
      </c>
      <c r="J468" s="32">
        <f>'9'!P468</f>
        <v>60</v>
      </c>
      <c r="K468" s="11">
        <f t="shared" si="16"/>
        <v>175</v>
      </c>
      <c r="L468" s="42">
        <f t="shared" si="17"/>
        <v>0.20858164481525626</v>
      </c>
    </row>
    <row r="469" spans="1:12" x14ac:dyDescent="0.25">
      <c r="A469" s="9" t="str">
        <f>'10'!A469</f>
        <v>Weatherly Area SD</v>
      </c>
      <c r="B469" s="10" t="str">
        <f>'10'!B469</f>
        <v>Carbon</v>
      </c>
      <c r="C469" s="90">
        <f>'10'!C469</f>
        <v>102</v>
      </c>
      <c r="D469" s="90">
        <f>'10'!D469</f>
        <v>115</v>
      </c>
      <c r="E469" s="90">
        <f>'10'!E469</f>
        <v>217</v>
      </c>
      <c r="F469" s="11">
        <f>'5'!L469</f>
        <v>0</v>
      </c>
      <c r="G469" s="11">
        <f>'6'!H469</f>
        <v>0</v>
      </c>
      <c r="H469" s="11">
        <f>'7'!F469</f>
        <v>0</v>
      </c>
      <c r="I469" s="11">
        <f>'8'!J469</f>
        <v>7</v>
      </c>
      <c r="J469" s="32">
        <f>'9'!P469</f>
        <v>0</v>
      </c>
      <c r="K469" s="11">
        <f t="shared" si="16"/>
        <v>7</v>
      </c>
      <c r="L469" s="42">
        <f t="shared" si="17"/>
        <v>6.0869565217391307E-2</v>
      </c>
    </row>
    <row r="470" spans="1:12" x14ac:dyDescent="0.25">
      <c r="A470" s="9" t="str">
        <f>'10'!A470</f>
        <v>Wellsboro Area SD</v>
      </c>
      <c r="B470" s="10" t="str">
        <f>'10'!B470</f>
        <v>Tioga</v>
      </c>
      <c r="C470" s="90">
        <f>'10'!C470</f>
        <v>479</v>
      </c>
      <c r="D470" s="90">
        <f>'10'!D470</f>
        <v>272</v>
      </c>
      <c r="E470" s="90">
        <f>'10'!E470</f>
        <v>751</v>
      </c>
      <c r="F470" s="11">
        <f>'5'!L470</f>
        <v>35</v>
      </c>
      <c r="G470" s="11">
        <f>'6'!H470</f>
        <v>0</v>
      </c>
      <c r="H470" s="11">
        <f>'7'!F470</f>
        <v>0</v>
      </c>
      <c r="I470" s="11">
        <f>'8'!J470</f>
        <v>22</v>
      </c>
      <c r="J470" s="32">
        <f>'9'!P470</f>
        <v>14</v>
      </c>
      <c r="K470" s="11">
        <f t="shared" si="16"/>
        <v>71</v>
      </c>
      <c r="L470" s="42">
        <f t="shared" si="17"/>
        <v>0.2610294117647059</v>
      </c>
    </row>
    <row r="471" spans="1:12" x14ac:dyDescent="0.25">
      <c r="A471" s="9" t="str">
        <f>'10'!A471</f>
        <v>West Allegheny SD</v>
      </c>
      <c r="B471" s="10" t="str">
        <f>'10'!B471</f>
        <v>Allegheny</v>
      </c>
      <c r="C471" s="90">
        <f>'10'!C471</f>
        <v>956</v>
      </c>
      <c r="D471" s="90">
        <f>'10'!D471</f>
        <v>488</v>
      </c>
      <c r="E471" s="90">
        <f>'10'!E471</f>
        <v>1444</v>
      </c>
      <c r="F471" s="11">
        <f>'5'!L471</f>
        <v>0</v>
      </c>
      <c r="G471" s="11">
        <f>'6'!H471</f>
        <v>0</v>
      </c>
      <c r="H471" s="11">
        <f>'7'!F471</f>
        <v>0</v>
      </c>
      <c r="I471" s="11">
        <f>'8'!J471</f>
        <v>34</v>
      </c>
      <c r="J471" s="32">
        <f>'9'!P471</f>
        <v>76</v>
      </c>
      <c r="K471" s="11">
        <f t="shared" si="16"/>
        <v>110</v>
      </c>
      <c r="L471" s="42">
        <f t="shared" si="17"/>
        <v>0.22540983606557377</v>
      </c>
    </row>
    <row r="472" spans="1:12" x14ac:dyDescent="0.25">
      <c r="A472" s="9" t="str">
        <f>'10'!A472</f>
        <v>West Branch Area SD</v>
      </c>
      <c r="B472" s="10" t="str">
        <f>'10'!B472</f>
        <v>Clearfield</v>
      </c>
      <c r="C472" s="90">
        <f>'10'!C472</f>
        <v>212</v>
      </c>
      <c r="D472" s="90">
        <f>'10'!D472</f>
        <v>130</v>
      </c>
      <c r="E472" s="90">
        <f>'10'!E472</f>
        <v>342</v>
      </c>
      <c r="F472" s="11">
        <f>'5'!L472</f>
        <v>34</v>
      </c>
      <c r="G472" s="11">
        <f>'6'!H472</f>
        <v>27</v>
      </c>
      <c r="H472" s="11">
        <f>'7'!F472</f>
        <v>0</v>
      </c>
      <c r="I472" s="11">
        <f>'8'!J472</f>
        <v>19</v>
      </c>
      <c r="J472" s="32">
        <f>'9'!P472</f>
        <v>26</v>
      </c>
      <c r="K472" s="11">
        <f t="shared" si="16"/>
        <v>106</v>
      </c>
      <c r="L472" s="42">
        <f t="shared" si="17"/>
        <v>0.81538461538461537</v>
      </c>
    </row>
    <row r="473" spans="1:12" x14ac:dyDescent="0.25">
      <c r="A473" s="9" t="str">
        <f>'10'!A473</f>
        <v>West Chester Area SD</v>
      </c>
      <c r="B473" s="10" t="str">
        <f>'10'!B473</f>
        <v>Chester</v>
      </c>
      <c r="C473" s="90">
        <f>'10'!C473</f>
        <v>2986</v>
      </c>
      <c r="D473" s="90">
        <f>'10'!D473</f>
        <v>2506</v>
      </c>
      <c r="E473" s="90">
        <f>'10'!E473</f>
        <v>5492</v>
      </c>
      <c r="F473" s="11">
        <f>'5'!L473</f>
        <v>48</v>
      </c>
      <c r="G473" s="11">
        <f>'6'!H473</f>
        <v>20</v>
      </c>
      <c r="H473" s="11">
        <f>'7'!F473</f>
        <v>0</v>
      </c>
      <c r="I473" s="11">
        <f>'8'!J473</f>
        <v>234</v>
      </c>
      <c r="J473" s="32">
        <f>'9'!P473</f>
        <v>502</v>
      </c>
      <c r="K473" s="11">
        <f t="shared" si="16"/>
        <v>804</v>
      </c>
      <c r="L473" s="42">
        <f t="shared" si="17"/>
        <v>0.32083000798084599</v>
      </c>
    </row>
    <row r="474" spans="1:12" x14ac:dyDescent="0.25">
      <c r="A474" s="9" t="str">
        <f>'10'!A474</f>
        <v>West Greene SD</v>
      </c>
      <c r="B474" s="10" t="str">
        <f>'10'!B474</f>
        <v>Greene</v>
      </c>
      <c r="C474" s="90">
        <f>'10'!C474</f>
        <v>129</v>
      </c>
      <c r="D474" s="90">
        <f>'10'!D474</f>
        <v>132</v>
      </c>
      <c r="E474" s="90">
        <f>'10'!E474</f>
        <v>261</v>
      </c>
      <c r="F474" s="11">
        <f>'5'!L474</f>
        <v>1</v>
      </c>
      <c r="G474" s="11">
        <f>'6'!H474</f>
        <v>17</v>
      </c>
      <c r="H474" s="11">
        <f>'7'!F474</f>
        <v>0</v>
      </c>
      <c r="I474" s="11">
        <f>'8'!J474</f>
        <v>11</v>
      </c>
      <c r="J474" s="32">
        <f>'9'!P474</f>
        <v>0</v>
      </c>
      <c r="K474" s="11">
        <f t="shared" si="16"/>
        <v>29</v>
      </c>
      <c r="L474" s="42">
        <f t="shared" si="17"/>
        <v>0.2196969696969697</v>
      </c>
    </row>
    <row r="475" spans="1:12" x14ac:dyDescent="0.25">
      <c r="A475" s="9" t="str">
        <f>'10'!A475</f>
        <v>West Jefferson Hills SD</v>
      </c>
      <c r="B475" s="10" t="str">
        <f>'10'!B475</f>
        <v>Allegheny</v>
      </c>
      <c r="C475" s="90">
        <f>'10'!C475</f>
        <v>584</v>
      </c>
      <c r="D475" s="90">
        <f>'10'!D475</f>
        <v>444</v>
      </c>
      <c r="E475" s="90">
        <f>'10'!E475</f>
        <v>1028</v>
      </c>
      <c r="F475" s="11">
        <f>'5'!L475</f>
        <v>0</v>
      </c>
      <c r="G475" s="11">
        <f>'6'!H475</f>
        <v>0</v>
      </c>
      <c r="H475" s="11">
        <f>'7'!F475</f>
        <v>0</v>
      </c>
      <c r="I475" s="11">
        <f>'8'!J475</f>
        <v>24</v>
      </c>
      <c r="J475" s="32">
        <f>'9'!P475</f>
        <v>19</v>
      </c>
      <c r="K475" s="11">
        <f t="shared" si="16"/>
        <v>43</v>
      </c>
      <c r="L475" s="42">
        <f t="shared" si="17"/>
        <v>9.6846846846846843E-2</v>
      </c>
    </row>
    <row r="476" spans="1:12" x14ac:dyDescent="0.25">
      <c r="A476" s="9" t="str">
        <f>'10'!A476</f>
        <v>West Middlesex Area SD</v>
      </c>
      <c r="B476" s="10" t="str">
        <f>'10'!B476</f>
        <v>Mercer</v>
      </c>
      <c r="C476" s="90">
        <f>'10'!C476</f>
        <v>200</v>
      </c>
      <c r="D476" s="90">
        <f>'10'!D476</f>
        <v>116</v>
      </c>
      <c r="E476" s="90">
        <f>'10'!E476</f>
        <v>316</v>
      </c>
      <c r="F476" s="11">
        <f>'5'!L476</f>
        <v>17</v>
      </c>
      <c r="G476" s="11">
        <f>'6'!H476</f>
        <v>0</v>
      </c>
      <c r="H476" s="11">
        <f>'7'!F476</f>
        <v>0</v>
      </c>
      <c r="I476" s="11">
        <f>'8'!J476</f>
        <v>5</v>
      </c>
      <c r="J476" s="32">
        <f>'9'!P476</f>
        <v>19</v>
      </c>
      <c r="K476" s="11">
        <f t="shared" si="16"/>
        <v>41</v>
      </c>
      <c r="L476" s="42">
        <f t="shared" si="17"/>
        <v>0.35344827586206895</v>
      </c>
    </row>
    <row r="477" spans="1:12" x14ac:dyDescent="0.25">
      <c r="A477" s="9" t="str">
        <f>'10'!A477</f>
        <v>West Mifflin Area SD</v>
      </c>
      <c r="B477" s="10" t="str">
        <f>'10'!B477</f>
        <v>Allegheny</v>
      </c>
      <c r="C477" s="90">
        <f>'10'!C477</f>
        <v>575</v>
      </c>
      <c r="D477" s="90">
        <f>'10'!D477</f>
        <v>240</v>
      </c>
      <c r="E477" s="90">
        <f>'10'!E477</f>
        <v>815</v>
      </c>
      <c r="F477" s="11">
        <f>'5'!L477</f>
        <v>34</v>
      </c>
      <c r="G477" s="11">
        <f>'6'!H477</f>
        <v>69</v>
      </c>
      <c r="H477" s="11">
        <f>'7'!F477</f>
        <v>64</v>
      </c>
      <c r="I477" s="11">
        <f>'8'!J477</f>
        <v>43</v>
      </c>
      <c r="J477" s="32">
        <f>'9'!P477</f>
        <v>21</v>
      </c>
      <c r="K477" s="11">
        <f t="shared" si="16"/>
        <v>231</v>
      </c>
      <c r="L477" s="42">
        <f t="shared" si="17"/>
        <v>0.96250000000000002</v>
      </c>
    </row>
    <row r="478" spans="1:12" x14ac:dyDescent="0.25">
      <c r="A478" s="9" t="str">
        <f>'10'!A478</f>
        <v>West Perry SD</v>
      </c>
      <c r="B478" s="10" t="str">
        <f>'10'!B478</f>
        <v>Perry</v>
      </c>
      <c r="C478" s="90">
        <f>'10'!C478</f>
        <v>687</v>
      </c>
      <c r="D478" s="90">
        <f>'10'!D478</f>
        <v>587</v>
      </c>
      <c r="E478" s="90">
        <f>'10'!E478</f>
        <v>1274</v>
      </c>
      <c r="F478" s="11">
        <f>'5'!L478</f>
        <v>22</v>
      </c>
      <c r="G478" s="11">
        <f>'6'!H478</f>
        <v>34</v>
      </c>
      <c r="H478" s="11">
        <f>'7'!F478</f>
        <v>51</v>
      </c>
      <c r="I478" s="11">
        <f>'8'!J478</f>
        <v>34</v>
      </c>
      <c r="J478" s="32">
        <f>'9'!P478</f>
        <v>113</v>
      </c>
      <c r="K478" s="11">
        <f t="shared" si="16"/>
        <v>254</v>
      </c>
      <c r="L478" s="42">
        <f t="shared" si="17"/>
        <v>0.43270868824531517</v>
      </c>
    </row>
    <row r="479" spans="1:12" x14ac:dyDescent="0.25">
      <c r="A479" s="9" t="str">
        <f>'10'!A479</f>
        <v>West Shore SD</v>
      </c>
      <c r="B479" s="10" t="str">
        <f>'10'!B479</f>
        <v>York</v>
      </c>
      <c r="C479" s="90">
        <f>'10'!C479</f>
        <v>2175</v>
      </c>
      <c r="D479" s="90">
        <f>'10'!D479</f>
        <v>1285</v>
      </c>
      <c r="E479" s="90">
        <f>'10'!E479</f>
        <v>3460</v>
      </c>
      <c r="F479" s="11">
        <f>'5'!L479</f>
        <v>44</v>
      </c>
      <c r="G479" s="11">
        <f>'6'!H479</f>
        <v>0</v>
      </c>
      <c r="H479" s="11">
        <f>'7'!F479</f>
        <v>0</v>
      </c>
      <c r="I479" s="11">
        <f>'8'!J479</f>
        <v>108</v>
      </c>
      <c r="J479" s="32">
        <f>'9'!P479</f>
        <v>116</v>
      </c>
      <c r="K479" s="11">
        <f t="shared" si="16"/>
        <v>268</v>
      </c>
      <c r="L479" s="42">
        <f t="shared" si="17"/>
        <v>0.2085603112840467</v>
      </c>
    </row>
    <row r="480" spans="1:12" x14ac:dyDescent="0.25">
      <c r="A480" s="9" t="str">
        <f>'10'!A480</f>
        <v>West York Area SD</v>
      </c>
      <c r="B480" s="10" t="str">
        <f>'10'!B480</f>
        <v>York</v>
      </c>
      <c r="C480" s="90">
        <f>'10'!C480</f>
        <v>780</v>
      </c>
      <c r="D480" s="90">
        <f>'10'!D480</f>
        <v>597</v>
      </c>
      <c r="E480" s="90">
        <f>'10'!E480</f>
        <v>1377</v>
      </c>
      <c r="F480" s="11">
        <f>'5'!L480</f>
        <v>18</v>
      </c>
      <c r="G480" s="11">
        <f>'6'!H480</f>
        <v>0</v>
      </c>
      <c r="H480" s="11">
        <f>'7'!F480</f>
        <v>0</v>
      </c>
      <c r="I480" s="11">
        <f>'8'!J480</f>
        <v>33</v>
      </c>
      <c r="J480" s="32">
        <f>'9'!P480</f>
        <v>114</v>
      </c>
      <c r="K480" s="11">
        <f t="shared" si="16"/>
        <v>165</v>
      </c>
      <c r="L480" s="42">
        <f t="shared" si="17"/>
        <v>0.27638190954773867</v>
      </c>
    </row>
    <row r="481" spans="1:12" x14ac:dyDescent="0.25">
      <c r="A481" s="9" t="str">
        <f>'10'!A481</f>
        <v>Western Beaver County SD</v>
      </c>
      <c r="B481" s="10" t="str">
        <f>'10'!B481</f>
        <v>Beaver</v>
      </c>
      <c r="C481" s="90">
        <f>'10'!C481</f>
        <v>93</v>
      </c>
      <c r="D481" s="90">
        <f>'10'!D481</f>
        <v>50</v>
      </c>
      <c r="E481" s="90">
        <f>'10'!E481</f>
        <v>143</v>
      </c>
      <c r="F481" s="11">
        <f>'5'!L481</f>
        <v>1</v>
      </c>
      <c r="G481" s="11">
        <f>'6'!H481</f>
        <v>19</v>
      </c>
      <c r="H481" s="11">
        <f>'7'!F481</f>
        <v>38</v>
      </c>
      <c r="I481" s="11">
        <f>'8'!J481</f>
        <v>13</v>
      </c>
      <c r="J481" s="32">
        <f>'9'!P481</f>
        <v>19</v>
      </c>
      <c r="K481" s="11">
        <f t="shared" si="16"/>
        <v>90</v>
      </c>
      <c r="L481" s="42">
        <f t="shared" si="17"/>
        <v>1.8</v>
      </c>
    </row>
    <row r="482" spans="1:12" x14ac:dyDescent="0.25">
      <c r="A482" s="9" t="str">
        <f>'10'!A482</f>
        <v>Western Wayne SD</v>
      </c>
      <c r="B482" s="10" t="str">
        <f>'10'!B482</f>
        <v>Wayne</v>
      </c>
      <c r="C482" s="90">
        <f>'10'!C482</f>
        <v>306</v>
      </c>
      <c r="D482" s="90">
        <f>'10'!D482</f>
        <v>261</v>
      </c>
      <c r="E482" s="90">
        <f>'10'!E482</f>
        <v>567</v>
      </c>
      <c r="F482" s="11">
        <f>'5'!L482</f>
        <v>31</v>
      </c>
      <c r="G482" s="11">
        <f>'6'!H482</f>
        <v>0</v>
      </c>
      <c r="H482" s="11">
        <f>'7'!F482</f>
        <v>94</v>
      </c>
      <c r="I482" s="11">
        <f>'8'!J482</f>
        <v>39</v>
      </c>
      <c r="J482" s="32">
        <f>'9'!P482</f>
        <v>88</v>
      </c>
      <c r="K482" s="11">
        <f t="shared" si="16"/>
        <v>252</v>
      </c>
      <c r="L482" s="42">
        <f t="shared" si="17"/>
        <v>0.96551724137931039</v>
      </c>
    </row>
    <row r="483" spans="1:12" x14ac:dyDescent="0.25">
      <c r="A483" s="9" t="str">
        <f>'10'!A483</f>
        <v>Westmont Hilltop SD</v>
      </c>
      <c r="B483" s="10" t="str">
        <f>'10'!B483</f>
        <v>Cambria</v>
      </c>
      <c r="C483" s="90">
        <f>'10'!C483</f>
        <v>253</v>
      </c>
      <c r="D483" s="90">
        <f>'10'!D483</f>
        <v>155</v>
      </c>
      <c r="E483" s="90">
        <f>'10'!E483</f>
        <v>408</v>
      </c>
      <c r="F483" s="11">
        <f>'5'!L483</f>
        <v>0</v>
      </c>
      <c r="G483" s="11">
        <f>'6'!H483</f>
        <v>18</v>
      </c>
      <c r="H483" s="11">
        <f>'7'!F483</f>
        <v>0</v>
      </c>
      <c r="I483" s="11">
        <f>'8'!J483</f>
        <v>13</v>
      </c>
      <c r="J483" s="32">
        <f>'9'!P483</f>
        <v>72</v>
      </c>
      <c r="K483" s="11">
        <f t="shared" si="16"/>
        <v>103</v>
      </c>
      <c r="L483" s="42">
        <f t="shared" si="17"/>
        <v>0.6645161290322581</v>
      </c>
    </row>
    <row r="484" spans="1:12" x14ac:dyDescent="0.25">
      <c r="A484" s="9" t="str">
        <f>'10'!A484</f>
        <v>Whitehall-Coplay SD</v>
      </c>
      <c r="B484" s="10" t="str">
        <f>'10'!B484</f>
        <v>Lehigh</v>
      </c>
      <c r="C484" s="90">
        <f>'10'!C484</f>
        <v>873</v>
      </c>
      <c r="D484" s="90">
        <f>'10'!D484</f>
        <v>638</v>
      </c>
      <c r="E484" s="90">
        <f>'10'!E484</f>
        <v>1511</v>
      </c>
      <c r="F484" s="11">
        <f>'5'!L484</f>
        <v>0</v>
      </c>
      <c r="G484" s="11">
        <f>'6'!H484</f>
        <v>20</v>
      </c>
      <c r="H484" s="11">
        <f>'7'!F484</f>
        <v>0</v>
      </c>
      <c r="I484" s="11">
        <f>'8'!J484</f>
        <v>77</v>
      </c>
      <c r="J484" s="32">
        <f>'9'!P484</f>
        <v>192</v>
      </c>
      <c r="K484" s="11">
        <f t="shared" si="16"/>
        <v>289</v>
      </c>
      <c r="L484" s="42">
        <f t="shared" si="17"/>
        <v>0.45297805642633227</v>
      </c>
    </row>
    <row r="485" spans="1:12" x14ac:dyDescent="0.25">
      <c r="A485" s="9" t="str">
        <f>'10'!A485</f>
        <v>Wilkes-Barre Area SD</v>
      </c>
      <c r="B485" s="10" t="str">
        <f>'10'!B485</f>
        <v>Luzerne</v>
      </c>
      <c r="C485" s="90">
        <f>'10'!C485</f>
        <v>2097</v>
      </c>
      <c r="D485" s="90">
        <f>'10'!D485</f>
        <v>1326</v>
      </c>
      <c r="E485" s="90">
        <f>'10'!E485</f>
        <v>3423</v>
      </c>
      <c r="F485" s="11">
        <f>'5'!L485</f>
        <v>275</v>
      </c>
      <c r="G485" s="11">
        <f>'6'!H485</f>
        <v>201</v>
      </c>
      <c r="H485" s="11">
        <f>'7'!F485</f>
        <v>0</v>
      </c>
      <c r="I485" s="11">
        <f>'8'!J485</f>
        <v>111</v>
      </c>
      <c r="J485" s="32">
        <f>'9'!P485</f>
        <v>342</v>
      </c>
      <c r="K485" s="11">
        <f t="shared" si="16"/>
        <v>929</v>
      </c>
      <c r="L485" s="42">
        <f t="shared" si="17"/>
        <v>0.70060331825037703</v>
      </c>
    </row>
    <row r="486" spans="1:12" x14ac:dyDescent="0.25">
      <c r="A486" s="9" t="str">
        <f>'10'!A486</f>
        <v>Wilkinsburg Borough SD</v>
      </c>
      <c r="B486" s="10" t="str">
        <f>'10'!B486</f>
        <v>Allegheny</v>
      </c>
      <c r="C486" s="90">
        <f>'10'!C486</f>
        <v>490</v>
      </c>
      <c r="D486" s="90">
        <f>'10'!D486</f>
        <v>258</v>
      </c>
      <c r="E486" s="90">
        <f>'10'!E486</f>
        <v>748</v>
      </c>
      <c r="F486" s="11">
        <f>'5'!L486</f>
        <v>60</v>
      </c>
      <c r="G486" s="11">
        <f>'6'!H486</f>
        <v>108</v>
      </c>
      <c r="H486" s="11">
        <f>'7'!F486</f>
        <v>58</v>
      </c>
      <c r="I486" s="11">
        <f>'8'!J486</f>
        <v>17</v>
      </c>
      <c r="J486" s="32">
        <f>'9'!P486</f>
        <v>83</v>
      </c>
      <c r="K486" s="11">
        <f t="shared" si="16"/>
        <v>326</v>
      </c>
      <c r="L486" s="42">
        <f t="shared" si="17"/>
        <v>1.2635658914728682</v>
      </c>
    </row>
    <row r="487" spans="1:12" x14ac:dyDescent="0.25">
      <c r="A487" s="9" t="str">
        <f>'10'!A487</f>
        <v>William Penn SD</v>
      </c>
      <c r="B487" s="10" t="str">
        <f>'10'!B487</f>
        <v>Delaware</v>
      </c>
      <c r="C487" s="90">
        <f>'10'!C487</f>
        <v>1752</v>
      </c>
      <c r="D487" s="90">
        <f>'10'!D487</f>
        <v>959</v>
      </c>
      <c r="E487" s="90">
        <f>'10'!E487</f>
        <v>2711</v>
      </c>
      <c r="F487" s="11">
        <f>'5'!L487</f>
        <v>226</v>
      </c>
      <c r="G487" s="11">
        <f>'6'!H487</f>
        <v>186</v>
      </c>
      <c r="H487" s="11">
        <f>'7'!F487</f>
        <v>0</v>
      </c>
      <c r="I487" s="11">
        <f>'8'!J487</f>
        <v>86</v>
      </c>
      <c r="J487" s="32">
        <f>'9'!P487</f>
        <v>211</v>
      </c>
      <c r="K487" s="11">
        <f t="shared" si="16"/>
        <v>709</v>
      </c>
      <c r="L487" s="42">
        <f t="shared" si="17"/>
        <v>0.73931178310740353</v>
      </c>
    </row>
    <row r="488" spans="1:12" x14ac:dyDescent="0.25">
      <c r="A488" s="9" t="str">
        <f>'10'!A488</f>
        <v>Williams Valley SD</v>
      </c>
      <c r="B488" s="10" t="str">
        <f>'10'!B488</f>
        <v>Schuylkill</v>
      </c>
      <c r="C488" s="90">
        <f>'10'!C488</f>
        <v>208</v>
      </c>
      <c r="D488" s="90">
        <f>'10'!D488</f>
        <v>142</v>
      </c>
      <c r="E488" s="90">
        <f>'10'!E488</f>
        <v>350</v>
      </c>
      <c r="F488" s="11">
        <f>'5'!L488</f>
        <v>0</v>
      </c>
      <c r="G488" s="11">
        <f>'6'!H488</f>
        <v>21</v>
      </c>
      <c r="H488" s="11">
        <f>'7'!F488</f>
        <v>0</v>
      </c>
      <c r="I488" s="11">
        <f>'8'!J488</f>
        <v>15</v>
      </c>
      <c r="J488" s="32">
        <f>'9'!P488</f>
        <v>0</v>
      </c>
      <c r="K488" s="11">
        <f t="shared" si="16"/>
        <v>36</v>
      </c>
      <c r="L488" s="42">
        <f t="shared" si="17"/>
        <v>0.25352112676056338</v>
      </c>
    </row>
    <row r="489" spans="1:12" x14ac:dyDescent="0.25">
      <c r="A489" s="9" t="str">
        <f>'10'!A489</f>
        <v>Williamsburg Community SD</v>
      </c>
      <c r="B489" s="10" t="str">
        <f>'10'!B489</f>
        <v>Blair</v>
      </c>
      <c r="C489" s="90">
        <f>'10'!C489</f>
        <v>123</v>
      </c>
      <c r="D489" s="90">
        <f>'10'!D489</f>
        <v>115</v>
      </c>
      <c r="E489" s="90">
        <f>'10'!E489</f>
        <v>238</v>
      </c>
      <c r="F489" s="11">
        <f>'5'!L489</f>
        <v>11</v>
      </c>
      <c r="G489" s="11">
        <f>'6'!H489</f>
        <v>17</v>
      </c>
      <c r="H489" s="11">
        <f>'7'!F489</f>
        <v>0</v>
      </c>
      <c r="I489" s="11">
        <f>'8'!J489</f>
        <v>5</v>
      </c>
      <c r="J489" s="32">
        <f>'9'!P489</f>
        <v>0</v>
      </c>
      <c r="K489" s="11">
        <f t="shared" si="16"/>
        <v>33</v>
      </c>
      <c r="L489" s="42">
        <f t="shared" si="17"/>
        <v>0.28695652173913044</v>
      </c>
    </row>
    <row r="490" spans="1:12" x14ac:dyDescent="0.25">
      <c r="A490" s="9" t="str">
        <f>'10'!A490</f>
        <v>Williamsport Area SD</v>
      </c>
      <c r="B490" s="10" t="str">
        <f>'10'!B490</f>
        <v>Lycoming</v>
      </c>
      <c r="C490" s="90">
        <f>'10'!C490</f>
        <v>1394</v>
      </c>
      <c r="D490" s="90">
        <f>'10'!D490</f>
        <v>962</v>
      </c>
      <c r="E490" s="90">
        <f>'10'!E490</f>
        <v>2356</v>
      </c>
      <c r="F490" s="11">
        <f>'5'!L490</f>
        <v>192</v>
      </c>
      <c r="G490" s="11">
        <f>'6'!H490</f>
        <v>84</v>
      </c>
      <c r="H490" s="11">
        <f>'7'!F490</f>
        <v>0</v>
      </c>
      <c r="I490" s="11">
        <f>'8'!J490</f>
        <v>77</v>
      </c>
      <c r="J490" s="32">
        <f>'9'!P490</f>
        <v>304</v>
      </c>
      <c r="K490" s="11">
        <f t="shared" si="16"/>
        <v>657</v>
      </c>
      <c r="L490" s="42">
        <f t="shared" si="17"/>
        <v>0.68295218295218296</v>
      </c>
    </row>
    <row r="491" spans="1:12" x14ac:dyDescent="0.25">
      <c r="A491" s="9" t="str">
        <f>'10'!A491</f>
        <v>Wilmington Area SD</v>
      </c>
      <c r="B491" s="10" t="str">
        <f>'10'!B491</f>
        <v>Lawrence</v>
      </c>
      <c r="C491" s="90">
        <f>'10'!C491</f>
        <v>321</v>
      </c>
      <c r="D491" s="90">
        <f>'10'!D491</f>
        <v>239</v>
      </c>
      <c r="E491" s="90">
        <f>'10'!E491</f>
        <v>560</v>
      </c>
      <c r="F491" s="11">
        <f>'5'!L491</f>
        <v>16</v>
      </c>
      <c r="G491" s="11">
        <f>'6'!H491</f>
        <v>0</v>
      </c>
      <c r="H491" s="11">
        <f>'7'!F491</f>
        <v>0</v>
      </c>
      <c r="I491" s="11">
        <f>'8'!J491</f>
        <v>16</v>
      </c>
      <c r="J491" s="32">
        <f>'9'!P491</f>
        <v>0</v>
      </c>
      <c r="K491" s="11">
        <f t="shared" si="16"/>
        <v>32</v>
      </c>
      <c r="L491" s="42">
        <f t="shared" si="17"/>
        <v>0.13389121338912133</v>
      </c>
    </row>
    <row r="492" spans="1:12" x14ac:dyDescent="0.25">
      <c r="A492" s="9" t="str">
        <f>'10'!A492</f>
        <v>Wilson Area SD</v>
      </c>
      <c r="B492" s="10" t="str">
        <f>'10'!B492</f>
        <v>Northampton</v>
      </c>
      <c r="C492" s="90">
        <f>'10'!C492</f>
        <v>377</v>
      </c>
      <c r="D492" s="90">
        <f>'10'!D492</f>
        <v>345</v>
      </c>
      <c r="E492" s="90">
        <f>'10'!E492</f>
        <v>722</v>
      </c>
      <c r="F492" s="11">
        <f>'5'!L492</f>
        <v>0</v>
      </c>
      <c r="G492" s="11">
        <f>'6'!H492</f>
        <v>0</v>
      </c>
      <c r="H492" s="11">
        <f>'7'!F492</f>
        <v>0</v>
      </c>
      <c r="I492" s="11">
        <f>'8'!J492</f>
        <v>40</v>
      </c>
      <c r="J492" s="32">
        <f>'9'!P492</f>
        <v>38</v>
      </c>
      <c r="K492" s="11">
        <f t="shared" si="16"/>
        <v>78</v>
      </c>
      <c r="L492" s="42">
        <f t="shared" si="17"/>
        <v>0.22608695652173913</v>
      </c>
    </row>
    <row r="493" spans="1:12" x14ac:dyDescent="0.25">
      <c r="A493" s="9" t="str">
        <f>'10'!A493</f>
        <v>Wilson SD</v>
      </c>
      <c r="B493" s="10" t="str">
        <f>'10'!B493</f>
        <v>Berks</v>
      </c>
      <c r="C493" s="90">
        <f>'10'!C493</f>
        <v>1144</v>
      </c>
      <c r="D493" s="90">
        <f>'10'!D493</f>
        <v>917</v>
      </c>
      <c r="E493" s="90">
        <f>'10'!E493</f>
        <v>2061</v>
      </c>
      <c r="F493" s="11">
        <f>'5'!L493</f>
        <v>0</v>
      </c>
      <c r="G493" s="11">
        <f>'6'!H493</f>
        <v>0</v>
      </c>
      <c r="H493" s="11">
        <f>'7'!F493</f>
        <v>0</v>
      </c>
      <c r="I493" s="11">
        <f>'8'!J493</f>
        <v>87</v>
      </c>
      <c r="J493" s="32">
        <f>'9'!P493</f>
        <v>288</v>
      </c>
      <c r="K493" s="11">
        <f t="shared" si="16"/>
        <v>375</v>
      </c>
      <c r="L493" s="42">
        <f t="shared" si="17"/>
        <v>0.40894220283533261</v>
      </c>
    </row>
    <row r="494" spans="1:12" x14ac:dyDescent="0.25">
      <c r="A494" s="9" t="str">
        <f>'10'!A494</f>
        <v>Windber Area SD</v>
      </c>
      <c r="B494" s="10" t="str">
        <f>'10'!B494</f>
        <v>Somerset</v>
      </c>
      <c r="C494" s="90">
        <f>'10'!C494</f>
        <v>337</v>
      </c>
      <c r="D494" s="90">
        <f>'10'!D494</f>
        <v>116</v>
      </c>
      <c r="E494" s="90">
        <f>'10'!E494</f>
        <v>453</v>
      </c>
      <c r="F494" s="11">
        <f>'5'!L494</f>
        <v>14</v>
      </c>
      <c r="G494" s="11">
        <f>'6'!H494</f>
        <v>0</v>
      </c>
      <c r="H494" s="11">
        <f>'7'!F494</f>
        <v>84</v>
      </c>
      <c r="I494" s="11">
        <f>'8'!J494</f>
        <v>12</v>
      </c>
      <c r="J494" s="32">
        <f>'9'!P494</f>
        <v>11</v>
      </c>
      <c r="K494" s="11">
        <f t="shared" si="16"/>
        <v>121</v>
      </c>
      <c r="L494" s="42">
        <f t="shared" si="17"/>
        <v>1.0431034482758621</v>
      </c>
    </row>
    <row r="495" spans="1:12" x14ac:dyDescent="0.25">
      <c r="A495" s="9" t="str">
        <f>'10'!A495</f>
        <v>Wissahickon SD</v>
      </c>
      <c r="B495" s="10" t="str">
        <f>'10'!B495</f>
        <v>Montgomery</v>
      </c>
      <c r="C495" s="90">
        <f>'10'!C495</f>
        <v>871</v>
      </c>
      <c r="D495" s="90">
        <f>'10'!D495</f>
        <v>711</v>
      </c>
      <c r="E495" s="90">
        <f>'10'!E495</f>
        <v>1582</v>
      </c>
      <c r="F495" s="11">
        <f>'5'!L495</f>
        <v>20</v>
      </c>
      <c r="G495" s="11">
        <f>'6'!H495</f>
        <v>10</v>
      </c>
      <c r="H495" s="11">
        <f>'7'!F495</f>
        <v>0</v>
      </c>
      <c r="I495" s="11">
        <f>'8'!J495</f>
        <v>63</v>
      </c>
      <c r="J495" s="32">
        <f>'9'!P495</f>
        <v>233</v>
      </c>
      <c r="K495" s="11">
        <f t="shared" si="16"/>
        <v>326</v>
      </c>
      <c r="L495" s="42">
        <f t="shared" si="17"/>
        <v>0.45850914205344584</v>
      </c>
    </row>
    <row r="496" spans="1:12" x14ac:dyDescent="0.25">
      <c r="A496" s="9" t="str">
        <f>'10'!A496</f>
        <v>Woodland Hills SD</v>
      </c>
      <c r="B496" s="10" t="str">
        <f>'10'!B496</f>
        <v>Allegheny</v>
      </c>
      <c r="C496" s="90">
        <f>'10'!C496</f>
        <v>1547</v>
      </c>
      <c r="D496" s="90">
        <f>'10'!D496</f>
        <v>1127</v>
      </c>
      <c r="E496" s="90">
        <f>'10'!E496</f>
        <v>2674</v>
      </c>
      <c r="F496" s="11">
        <f>'5'!L496</f>
        <v>145</v>
      </c>
      <c r="G496" s="11">
        <f>'6'!H496</f>
        <v>36</v>
      </c>
      <c r="H496" s="11">
        <f>'7'!F496</f>
        <v>18</v>
      </c>
      <c r="I496" s="11">
        <f>'8'!J496</f>
        <v>107</v>
      </c>
      <c r="J496" s="32">
        <f>'9'!P496</f>
        <v>299</v>
      </c>
      <c r="K496" s="11">
        <f t="shared" si="16"/>
        <v>605</v>
      </c>
      <c r="L496" s="42">
        <f t="shared" si="17"/>
        <v>0.53682342502218283</v>
      </c>
    </row>
    <row r="497" spans="1:12" x14ac:dyDescent="0.25">
      <c r="A497" s="9" t="str">
        <f>'10'!A497</f>
        <v>Wyalusing Area SD</v>
      </c>
      <c r="B497" s="10" t="str">
        <f>'10'!B497</f>
        <v>Bradford</v>
      </c>
      <c r="C497" s="90">
        <f>'10'!C497</f>
        <v>313</v>
      </c>
      <c r="D497" s="90">
        <f>'10'!D497</f>
        <v>254</v>
      </c>
      <c r="E497" s="90">
        <f>'10'!E497</f>
        <v>567</v>
      </c>
      <c r="F497" s="11">
        <f>'5'!L497</f>
        <v>33</v>
      </c>
      <c r="G497" s="11">
        <f>'6'!H497</f>
        <v>107</v>
      </c>
      <c r="H497" s="11">
        <f>'7'!F497</f>
        <v>0</v>
      </c>
      <c r="I497" s="11">
        <f>'8'!J497</f>
        <v>19</v>
      </c>
      <c r="J497" s="32">
        <f>'9'!P497</f>
        <v>44</v>
      </c>
      <c r="K497" s="11">
        <f t="shared" si="16"/>
        <v>203</v>
      </c>
      <c r="L497" s="42">
        <f t="shared" si="17"/>
        <v>0.79921259842519687</v>
      </c>
    </row>
    <row r="498" spans="1:12" x14ac:dyDescent="0.25">
      <c r="A498" s="9" t="str">
        <f>'10'!A498</f>
        <v>Wyoming Area SD</v>
      </c>
      <c r="B498" s="10" t="str">
        <f>'10'!B498</f>
        <v>Luzerne</v>
      </c>
      <c r="C498" s="90">
        <f>'10'!C498</f>
        <v>443</v>
      </c>
      <c r="D498" s="90">
        <f>'10'!D498</f>
        <v>370</v>
      </c>
      <c r="E498" s="90">
        <f>'10'!E498</f>
        <v>813</v>
      </c>
      <c r="F498" s="11">
        <f>'5'!L498</f>
        <v>31</v>
      </c>
      <c r="G498" s="11">
        <f>'6'!H498</f>
        <v>0</v>
      </c>
      <c r="H498" s="11">
        <f>'7'!F498</f>
        <v>0</v>
      </c>
      <c r="I498" s="11">
        <f>'8'!J498</f>
        <v>30</v>
      </c>
      <c r="J498" s="32">
        <f>'9'!P498</f>
        <v>65</v>
      </c>
      <c r="K498" s="11">
        <f t="shared" si="16"/>
        <v>126</v>
      </c>
      <c r="L498" s="42">
        <f t="shared" si="17"/>
        <v>0.34054054054054056</v>
      </c>
    </row>
    <row r="499" spans="1:12" x14ac:dyDescent="0.25">
      <c r="A499" s="9" t="str">
        <f>'10'!A499</f>
        <v>Wyoming Valley West SD</v>
      </c>
      <c r="B499" s="10" t="str">
        <f>'10'!B499</f>
        <v>Luzerne</v>
      </c>
      <c r="C499" s="90">
        <f>'10'!C499</f>
        <v>1361</v>
      </c>
      <c r="D499" s="90">
        <f>'10'!D499</f>
        <v>1014</v>
      </c>
      <c r="E499" s="90">
        <f>'10'!E499</f>
        <v>2375</v>
      </c>
      <c r="F499" s="11">
        <f>'5'!L499</f>
        <v>118</v>
      </c>
      <c r="G499" s="11">
        <f>'6'!H499</f>
        <v>66</v>
      </c>
      <c r="H499" s="11">
        <f>'7'!F499</f>
        <v>0</v>
      </c>
      <c r="I499" s="11">
        <f>'8'!J499</f>
        <v>83</v>
      </c>
      <c r="J499" s="32">
        <f>'9'!P499</f>
        <v>167</v>
      </c>
      <c r="K499" s="11">
        <f t="shared" si="16"/>
        <v>434</v>
      </c>
      <c r="L499" s="42">
        <f t="shared" si="17"/>
        <v>0.42800788954635111</v>
      </c>
    </row>
    <row r="500" spans="1:12" x14ac:dyDescent="0.25">
      <c r="A500" s="9" t="str">
        <f>'10'!A500</f>
        <v>Wyomissing Area SD</v>
      </c>
      <c r="B500" s="10" t="str">
        <f>'10'!B500</f>
        <v>Berks</v>
      </c>
      <c r="C500" s="90">
        <f>'10'!C500</f>
        <v>344</v>
      </c>
      <c r="D500" s="90">
        <f>'10'!D500</f>
        <v>352</v>
      </c>
      <c r="E500" s="90">
        <f>'10'!E500</f>
        <v>696</v>
      </c>
      <c r="F500" s="11">
        <f>'5'!L500</f>
        <v>34</v>
      </c>
      <c r="G500" s="11">
        <f>'6'!H500</f>
        <v>0</v>
      </c>
      <c r="H500" s="11">
        <f>'7'!F500</f>
        <v>0</v>
      </c>
      <c r="I500" s="11">
        <f>'8'!J500</f>
        <v>30</v>
      </c>
      <c r="J500" s="32">
        <f>'9'!P500</f>
        <v>18</v>
      </c>
      <c r="K500" s="11">
        <f t="shared" si="16"/>
        <v>82</v>
      </c>
      <c r="L500" s="42">
        <f t="shared" si="17"/>
        <v>0.23295454545454544</v>
      </c>
    </row>
    <row r="501" spans="1:12" x14ac:dyDescent="0.25">
      <c r="A501" s="9" t="str">
        <f>'10'!A501</f>
        <v>York City SD</v>
      </c>
      <c r="B501" s="10" t="str">
        <f>'10'!B501</f>
        <v>York</v>
      </c>
      <c r="C501" s="90">
        <f>'10'!C501</f>
        <v>1901</v>
      </c>
      <c r="D501" s="90">
        <f>'10'!D501</f>
        <v>1499</v>
      </c>
      <c r="E501" s="90">
        <f>'10'!E501</f>
        <v>3400</v>
      </c>
      <c r="F501" s="11">
        <f>'5'!L501</f>
        <v>296</v>
      </c>
      <c r="G501" s="11">
        <f>'6'!H501</f>
        <v>331</v>
      </c>
      <c r="H501" s="11">
        <f>'7'!F501</f>
        <v>0</v>
      </c>
      <c r="I501" s="11">
        <f>'8'!J501</f>
        <v>131</v>
      </c>
      <c r="J501" s="32">
        <f>'9'!P501</f>
        <v>252</v>
      </c>
      <c r="K501" s="11">
        <f t="shared" si="16"/>
        <v>1010</v>
      </c>
      <c r="L501" s="42">
        <f t="shared" si="17"/>
        <v>0.67378252168112074</v>
      </c>
    </row>
    <row r="502" spans="1:12" x14ac:dyDescent="0.25">
      <c r="A502" s="9" t="str">
        <f>'10'!A502</f>
        <v>York Suburban SD</v>
      </c>
      <c r="B502" s="10" t="str">
        <f>'10'!B502</f>
        <v>York</v>
      </c>
      <c r="C502" s="90">
        <f>'10'!C502</f>
        <v>575</v>
      </c>
      <c r="D502" s="90">
        <f>'10'!D502</f>
        <v>428</v>
      </c>
      <c r="E502" s="90">
        <f>'10'!E502</f>
        <v>1003</v>
      </c>
      <c r="F502" s="11">
        <f>'5'!L502</f>
        <v>18</v>
      </c>
      <c r="G502" s="11">
        <f>'6'!H502</f>
        <v>38</v>
      </c>
      <c r="H502" s="11">
        <f>'7'!F502</f>
        <v>3</v>
      </c>
      <c r="I502" s="11">
        <f>'8'!J502</f>
        <v>37</v>
      </c>
      <c r="J502" s="32">
        <f>'9'!P502</f>
        <v>135</v>
      </c>
      <c r="K502" s="11">
        <f t="shared" si="16"/>
        <v>231</v>
      </c>
      <c r="L502" s="42">
        <f t="shared" si="17"/>
        <v>0.53971962616822433</v>
      </c>
    </row>
    <row r="503" spans="1:12" x14ac:dyDescent="0.25">
      <c r="A503" s="9" t="str">
        <f>'10'!A503</f>
        <v>Yough SD</v>
      </c>
      <c r="B503" s="10" t="str">
        <f>'10'!B503</f>
        <v>Westmoreland</v>
      </c>
      <c r="C503" s="90">
        <f>'10'!C503</f>
        <v>308</v>
      </c>
      <c r="D503" s="90">
        <f>'10'!D503</f>
        <v>259</v>
      </c>
      <c r="E503" s="90">
        <f>'10'!E503</f>
        <v>567</v>
      </c>
      <c r="F503" s="11">
        <f>'5'!L503</f>
        <v>0</v>
      </c>
      <c r="G503" s="11">
        <f>'6'!H503</f>
        <v>20</v>
      </c>
      <c r="H503" s="11">
        <f>'7'!F503</f>
        <v>0</v>
      </c>
      <c r="I503" s="11">
        <f>'8'!J503</f>
        <v>23</v>
      </c>
      <c r="J503" s="32">
        <f>'9'!P503</f>
        <v>8</v>
      </c>
      <c r="K503" s="11">
        <f t="shared" si="16"/>
        <v>51</v>
      </c>
      <c r="L503" s="42">
        <f t="shared" si="17"/>
        <v>0.19691119691119691</v>
      </c>
    </row>
    <row r="504" spans="1:12" x14ac:dyDescent="0.25">
      <c r="A504" s="34" t="s">
        <v>528</v>
      </c>
      <c r="B504" s="46"/>
      <c r="C504" s="47">
        <f>'10'!C504</f>
        <v>419263</v>
      </c>
      <c r="D504" s="47">
        <f>'10'!D504</f>
        <v>295074</v>
      </c>
      <c r="E504" s="47">
        <f>'10'!E504</f>
        <v>714337</v>
      </c>
      <c r="F504" s="47">
        <f>SUM(F4:F503)</f>
        <v>29792</v>
      </c>
      <c r="G504" s="47">
        <f t="shared" ref="G504:I504" si="18">SUM(G4:G503)</f>
        <v>18315</v>
      </c>
      <c r="H504" s="47">
        <f t="shared" si="18"/>
        <v>8445</v>
      </c>
      <c r="I504" s="47">
        <f t="shared" si="18"/>
        <v>26027</v>
      </c>
      <c r="J504" s="47">
        <f>'9'!P504</f>
        <v>60120</v>
      </c>
      <c r="K504" s="47">
        <f>SUM(F504:J504)</f>
        <v>142699</v>
      </c>
      <c r="L504" s="48">
        <f t="shared" ref="L504" si="19">K504/D504</f>
        <v>0.48360411286660293</v>
      </c>
    </row>
    <row r="505" spans="1:12" x14ac:dyDescent="0.25">
      <c r="A505" s="4" t="str">
        <f>'1'!A505</f>
        <v>* 2012-2016 American Community Survey</v>
      </c>
    </row>
    <row r="506" spans="1:12" x14ac:dyDescent="0.25">
      <c r="A506" s="4" t="s">
        <v>651</v>
      </c>
    </row>
  </sheetData>
  <mergeCells count="3">
    <mergeCell ref="A1:K1"/>
    <mergeCell ref="A2:E2"/>
    <mergeCell ref="F2:L2"/>
  </mergeCells>
  <pageMargins left="0.3" right="0.3" top="0.4" bottom="0.5" header="0.3" footer="0.3"/>
  <pageSetup orientation="portrait" r:id="rId1"/>
  <headerFooter>
    <oddFooter>&amp;L&amp;8Prepared by:  Office of Child Development and Early Learning&amp;C&amp;8&amp;P&amp;R&amp;8Updated 11/1/2011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0" tint="-0.14999847407452621"/>
  </sheetPr>
  <dimension ref="A1:M506"/>
  <sheetViews>
    <sheetView workbookViewId="0">
      <pane xSplit="2" ySplit="3" topLeftCell="C4" activePane="bottomRight" state="frozen"/>
      <selection activeCell="C504" sqref="C504:E504"/>
      <selection pane="topRight" activeCell="C504" sqref="C504:E504"/>
      <selection pane="bottomLeft" activeCell="C504" sqref="C504:E504"/>
      <selection pane="bottomRight" sqref="A1:L1"/>
    </sheetView>
  </sheetViews>
  <sheetFormatPr defaultRowHeight="11.25" x14ac:dyDescent="0.2"/>
  <cols>
    <col min="1" max="1" width="23.140625" style="5" customWidth="1"/>
    <col min="2" max="2" width="10.140625" style="5" customWidth="1"/>
    <col min="3" max="3" width="9.28515625" style="93" customWidth="1"/>
    <col min="4" max="4" width="8.85546875" style="93" bestFit="1" customWidth="1"/>
    <col min="5" max="5" width="8" style="93" bestFit="1" customWidth="1"/>
    <col min="6" max="6" width="10.28515625" style="5" customWidth="1"/>
    <col min="7" max="7" width="11.28515625" style="5" customWidth="1"/>
    <col min="8" max="8" width="8.140625" style="5" customWidth="1"/>
    <col min="9" max="9" width="10.42578125" style="5" customWidth="1"/>
    <col min="10" max="10" width="8.5703125" style="5" bestFit="1" customWidth="1"/>
    <col min="11" max="11" width="8.28515625" style="5" customWidth="1"/>
    <col min="12" max="12" width="7.7109375" style="5" bestFit="1" customWidth="1"/>
    <col min="13" max="13" width="9.42578125" style="5" customWidth="1"/>
    <col min="14" max="252" width="9.140625" style="5"/>
    <col min="253" max="253" width="14.7109375" style="5" customWidth="1"/>
    <col min="254" max="254" width="12.7109375" style="5" customWidth="1"/>
    <col min="255" max="257" width="9.7109375" style="5" customWidth="1"/>
    <col min="258" max="258" width="11.85546875" style="5" customWidth="1"/>
    <col min="259" max="260" width="14.7109375" style="5" customWidth="1"/>
    <col min="261" max="261" width="12.7109375" style="5" bestFit="1" customWidth="1"/>
    <col min="262" max="263" width="12.7109375" style="5" customWidth="1"/>
    <col min="264" max="264" width="11.42578125" style="5" customWidth="1"/>
    <col min="265" max="266" width="8.7109375" style="5" customWidth="1"/>
    <col min="267" max="268" width="13.7109375" style="5" customWidth="1"/>
    <col min="269" max="508" width="9.140625" style="5"/>
    <col min="509" max="509" width="14.7109375" style="5" customWidth="1"/>
    <col min="510" max="510" width="12.7109375" style="5" customWidth="1"/>
    <col min="511" max="513" width="9.7109375" style="5" customWidth="1"/>
    <col min="514" max="514" width="11.85546875" style="5" customWidth="1"/>
    <col min="515" max="516" width="14.7109375" style="5" customWidth="1"/>
    <col min="517" max="517" width="12.7109375" style="5" bestFit="1" customWidth="1"/>
    <col min="518" max="519" width="12.7109375" style="5" customWidth="1"/>
    <col min="520" max="520" width="11.42578125" style="5" customWidth="1"/>
    <col min="521" max="522" width="8.7109375" style="5" customWidth="1"/>
    <col min="523" max="524" width="13.7109375" style="5" customWidth="1"/>
    <col min="525" max="764" width="9.140625" style="5"/>
    <col min="765" max="765" width="14.7109375" style="5" customWidth="1"/>
    <col min="766" max="766" width="12.7109375" style="5" customWidth="1"/>
    <col min="767" max="769" width="9.7109375" style="5" customWidth="1"/>
    <col min="770" max="770" width="11.85546875" style="5" customWidth="1"/>
    <col min="771" max="772" width="14.7109375" style="5" customWidth="1"/>
    <col min="773" max="773" width="12.7109375" style="5" bestFit="1" customWidth="1"/>
    <col min="774" max="775" width="12.7109375" style="5" customWidth="1"/>
    <col min="776" max="776" width="11.42578125" style="5" customWidth="1"/>
    <col min="777" max="778" width="8.7109375" style="5" customWidth="1"/>
    <col min="779" max="780" width="13.7109375" style="5" customWidth="1"/>
    <col min="781" max="1020" width="9.140625" style="5"/>
    <col min="1021" max="1021" width="14.7109375" style="5" customWidth="1"/>
    <col min="1022" max="1022" width="12.7109375" style="5" customWidth="1"/>
    <col min="1023" max="1025" width="9.7109375" style="5" customWidth="1"/>
    <col min="1026" max="1026" width="11.85546875" style="5" customWidth="1"/>
    <col min="1027" max="1028" width="14.7109375" style="5" customWidth="1"/>
    <col min="1029" max="1029" width="12.7109375" style="5" bestFit="1" customWidth="1"/>
    <col min="1030" max="1031" width="12.7109375" style="5" customWidth="1"/>
    <col min="1032" max="1032" width="11.42578125" style="5" customWidth="1"/>
    <col min="1033" max="1034" width="8.7109375" style="5" customWidth="1"/>
    <col min="1035" max="1036" width="13.7109375" style="5" customWidth="1"/>
    <col min="1037" max="1276" width="9.140625" style="5"/>
    <col min="1277" max="1277" width="14.7109375" style="5" customWidth="1"/>
    <col min="1278" max="1278" width="12.7109375" style="5" customWidth="1"/>
    <col min="1279" max="1281" width="9.7109375" style="5" customWidth="1"/>
    <col min="1282" max="1282" width="11.85546875" style="5" customWidth="1"/>
    <col min="1283" max="1284" width="14.7109375" style="5" customWidth="1"/>
    <col min="1285" max="1285" width="12.7109375" style="5" bestFit="1" customWidth="1"/>
    <col min="1286" max="1287" width="12.7109375" style="5" customWidth="1"/>
    <col min="1288" max="1288" width="11.42578125" style="5" customWidth="1"/>
    <col min="1289" max="1290" width="8.7109375" style="5" customWidth="1"/>
    <col min="1291" max="1292" width="13.7109375" style="5" customWidth="1"/>
    <col min="1293" max="1532" width="9.140625" style="5"/>
    <col min="1533" max="1533" width="14.7109375" style="5" customWidth="1"/>
    <col min="1534" max="1534" width="12.7109375" style="5" customWidth="1"/>
    <col min="1535" max="1537" width="9.7109375" style="5" customWidth="1"/>
    <col min="1538" max="1538" width="11.85546875" style="5" customWidth="1"/>
    <col min="1539" max="1540" width="14.7109375" style="5" customWidth="1"/>
    <col min="1541" max="1541" width="12.7109375" style="5" bestFit="1" customWidth="1"/>
    <col min="1542" max="1543" width="12.7109375" style="5" customWidth="1"/>
    <col min="1544" max="1544" width="11.42578125" style="5" customWidth="1"/>
    <col min="1545" max="1546" width="8.7109375" style="5" customWidth="1"/>
    <col min="1547" max="1548" width="13.7109375" style="5" customWidth="1"/>
    <col min="1549" max="1788" width="9.140625" style="5"/>
    <col min="1789" max="1789" width="14.7109375" style="5" customWidth="1"/>
    <col min="1790" max="1790" width="12.7109375" style="5" customWidth="1"/>
    <col min="1791" max="1793" width="9.7109375" style="5" customWidth="1"/>
    <col min="1794" max="1794" width="11.85546875" style="5" customWidth="1"/>
    <col min="1795" max="1796" width="14.7109375" style="5" customWidth="1"/>
    <col min="1797" max="1797" width="12.7109375" style="5" bestFit="1" customWidth="1"/>
    <col min="1798" max="1799" width="12.7109375" style="5" customWidth="1"/>
    <col min="1800" max="1800" width="11.42578125" style="5" customWidth="1"/>
    <col min="1801" max="1802" width="8.7109375" style="5" customWidth="1"/>
    <col min="1803" max="1804" width="13.7109375" style="5" customWidth="1"/>
    <col min="1805" max="2044" width="9.140625" style="5"/>
    <col min="2045" max="2045" width="14.7109375" style="5" customWidth="1"/>
    <col min="2046" max="2046" width="12.7109375" style="5" customWidth="1"/>
    <col min="2047" max="2049" width="9.7109375" style="5" customWidth="1"/>
    <col min="2050" max="2050" width="11.85546875" style="5" customWidth="1"/>
    <col min="2051" max="2052" width="14.7109375" style="5" customWidth="1"/>
    <col min="2053" max="2053" width="12.7109375" style="5" bestFit="1" customWidth="1"/>
    <col min="2054" max="2055" width="12.7109375" style="5" customWidth="1"/>
    <col min="2056" max="2056" width="11.42578125" style="5" customWidth="1"/>
    <col min="2057" max="2058" width="8.7109375" style="5" customWidth="1"/>
    <col min="2059" max="2060" width="13.7109375" style="5" customWidth="1"/>
    <col min="2061" max="2300" width="9.140625" style="5"/>
    <col min="2301" max="2301" width="14.7109375" style="5" customWidth="1"/>
    <col min="2302" max="2302" width="12.7109375" style="5" customWidth="1"/>
    <col min="2303" max="2305" width="9.7109375" style="5" customWidth="1"/>
    <col min="2306" max="2306" width="11.85546875" style="5" customWidth="1"/>
    <col min="2307" max="2308" width="14.7109375" style="5" customWidth="1"/>
    <col min="2309" max="2309" width="12.7109375" style="5" bestFit="1" customWidth="1"/>
    <col min="2310" max="2311" width="12.7109375" style="5" customWidth="1"/>
    <col min="2312" max="2312" width="11.42578125" style="5" customWidth="1"/>
    <col min="2313" max="2314" width="8.7109375" style="5" customWidth="1"/>
    <col min="2315" max="2316" width="13.7109375" style="5" customWidth="1"/>
    <col min="2317" max="2556" width="9.140625" style="5"/>
    <col min="2557" max="2557" width="14.7109375" style="5" customWidth="1"/>
    <col min="2558" max="2558" width="12.7109375" style="5" customWidth="1"/>
    <col min="2559" max="2561" width="9.7109375" style="5" customWidth="1"/>
    <col min="2562" max="2562" width="11.85546875" style="5" customWidth="1"/>
    <col min="2563" max="2564" width="14.7109375" style="5" customWidth="1"/>
    <col min="2565" max="2565" width="12.7109375" style="5" bestFit="1" customWidth="1"/>
    <col min="2566" max="2567" width="12.7109375" style="5" customWidth="1"/>
    <col min="2568" max="2568" width="11.42578125" style="5" customWidth="1"/>
    <col min="2569" max="2570" width="8.7109375" style="5" customWidth="1"/>
    <col min="2571" max="2572" width="13.7109375" style="5" customWidth="1"/>
    <col min="2573" max="2812" width="9.140625" style="5"/>
    <col min="2813" max="2813" width="14.7109375" style="5" customWidth="1"/>
    <col min="2814" max="2814" width="12.7109375" style="5" customWidth="1"/>
    <col min="2815" max="2817" width="9.7109375" style="5" customWidth="1"/>
    <col min="2818" max="2818" width="11.85546875" style="5" customWidth="1"/>
    <col min="2819" max="2820" width="14.7109375" style="5" customWidth="1"/>
    <col min="2821" max="2821" width="12.7109375" style="5" bestFit="1" customWidth="1"/>
    <col min="2822" max="2823" width="12.7109375" style="5" customWidth="1"/>
    <col min="2824" max="2824" width="11.42578125" style="5" customWidth="1"/>
    <col min="2825" max="2826" width="8.7109375" style="5" customWidth="1"/>
    <col min="2827" max="2828" width="13.7109375" style="5" customWidth="1"/>
    <col min="2829" max="3068" width="9.140625" style="5"/>
    <col min="3069" max="3069" width="14.7109375" style="5" customWidth="1"/>
    <col min="3070" max="3070" width="12.7109375" style="5" customWidth="1"/>
    <col min="3071" max="3073" width="9.7109375" style="5" customWidth="1"/>
    <col min="3074" max="3074" width="11.85546875" style="5" customWidth="1"/>
    <col min="3075" max="3076" width="14.7109375" style="5" customWidth="1"/>
    <col min="3077" max="3077" width="12.7109375" style="5" bestFit="1" customWidth="1"/>
    <col min="3078" max="3079" width="12.7109375" style="5" customWidth="1"/>
    <col min="3080" max="3080" width="11.42578125" style="5" customWidth="1"/>
    <col min="3081" max="3082" width="8.7109375" style="5" customWidth="1"/>
    <col min="3083" max="3084" width="13.7109375" style="5" customWidth="1"/>
    <col min="3085" max="3324" width="9.140625" style="5"/>
    <col min="3325" max="3325" width="14.7109375" style="5" customWidth="1"/>
    <col min="3326" max="3326" width="12.7109375" style="5" customWidth="1"/>
    <col min="3327" max="3329" width="9.7109375" style="5" customWidth="1"/>
    <col min="3330" max="3330" width="11.85546875" style="5" customWidth="1"/>
    <col min="3331" max="3332" width="14.7109375" style="5" customWidth="1"/>
    <col min="3333" max="3333" width="12.7109375" style="5" bestFit="1" customWidth="1"/>
    <col min="3334" max="3335" width="12.7109375" style="5" customWidth="1"/>
    <col min="3336" max="3336" width="11.42578125" style="5" customWidth="1"/>
    <col min="3337" max="3338" width="8.7109375" style="5" customWidth="1"/>
    <col min="3339" max="3340" width="13.7109375" style="5" customWidth="1"/>
    <col min="3341" max="3580" width="9.140625" style="5"/>
    <col min="3581" max="3581" width="14.7109375" style="5" customWidth="1"/>
    <col min="3582" max="3582" width="12.7109375" style="5" customWidth="1"/>
    <col min="3583" max="3585" width="9.7109375" style="5" customWidth="1"/>
    <col min="3586" max="3586" width="11.85546875" style="5" customWidth="1"/>
    <col min="3587" max="3588" width="14.7109375" style="5" customWidth="1"/>
    <col min="3589" max="3589" width="12.7109375" style="5" bestFit="1" customWidth="1"/>
    <col min="3590" max="3591" width="12.7109375" style="5" customWidth="1"/>
    <col min="3592" max="3592" width="11.42578125" style="5" customWidth="1"/>
    <col min="3593" max="3594" width="8.7109375" style="5" customWidth="1"/>
    <col min="3595" max="3596" width="13.7109375" style="5" customWidth="1"/>
    <col min="3597" max="3836" width="9.140625" style="5"/>
    <col min="3837" max="3837" width="14.7109375" style="5" customWidth="1"/>
    <col min="3838" max="3838" width="12.7109375" style="5" customWidth="1"/>
    <col min="3839" max="3841" width="9.7109375" style="5" customWidth="1"/>
    <col min="3842" max="3842" width="11.85546875" style="5" customWidth="1"/>
    <col min="3843" max="3844" width="14.7109375" style="5" customWidth="1"/>
    <col min="3845" max="3845" width="12.7109375" style="5" bestFit="1" customWidth="1"/>
    <col min="3846" max="3847" width="12.7109375" style="5" customWidth="1"/>
    <col min="3848" max="3848" width="11.42578125" style="5" customWidth="1"/>
    <col min="3849" max="3850" width="8.7109375" style="5" customWidth="1"/>
    <col min="3851" max="3852" width="13.7109375" style="5" customWidth="1"/>
    <col min="3853" max="4092" width="9.140625" style="5"/>
    <col min="4093" max="4093" width="14.7109375" style="5" customWidth="1"/>
    <col min="4094" max="4094" width="12.7109375" style="5" customWidth="1"/>
    <col min="4095" max="4097" width="9.7109375" style="5" customWidth="1"/>
    <col min="4098" max="4098" width="11.85546875" style="5" customWidth="1"/>
    <col min="4099" max="4100" width="14.7109375" style="5" customWidth="1"/>
    <col min="4101" max="4101" width="12.7109375" style="5" bestFit="1" customWidth="1"/>
    <col min="4102" max="4103" width="12.7109375" style="5" customWidth="1"/>
    <col min="4104" max="4104" width="11.42578125" style="5" customWidth="1"/>
    <col min="4105" max="4106" width="8.7109375" style="5" customWidth="1"/>
    <col min="4107" max="4108" width="13.7109375" style="5" customWidth="1"/>
    <col min="4109" max="4348" width="9.140625" style="5"/>
    <col min="4349" max="4349" width="14.7109375" style="5" customWidth="1"/>
    <col min="4350" max="4350" width="12.7109375" style="5" customWidth="1"/>
    <col min="4351" max="4353" width="9.7109375" style="5" customWidth="1"/>
    <col min="4354" max="4354" width="11.85546875" style="5" customWidth="1"/>
    <col min="4355" max="4356" width="14.7109375" style="5" customWidth="1"/>
    <col min="4357" max="4357" width="12.7109375" style="5" bestFit="1" customWidth="1"/>
    <col min="4358" max="4359" width="12.7109375" style="5" customWidth="1"/>
    <col min="4360" max="4360" width="11.42578125" style="5" customWidth="1"/>
    <col min="4361" max="4362" width="8.7109375" style="5" customWidth="1"/>
    <col min="4363" max="4364" width="13.7109375" style="5" customWidth="1"/>
    <col min="4365" max="4604" width="9.140625" style="5"/>
    <col min="4605" max="4605" width="14.7109375" style="5" customWidth="1"/>
    <col min="4606" max="4606" width="12.7109375" style="5" customWidth="1"/>
    <col min="4607" max="4609" width="9.7109375" style="5" customWidth="1"/>
    <col min="4610" max="4610" width="11.85546875" style="5" customWidth="1"/>
    <col min="4611" max="4612" width="14.7109375" style="5" customWidth="1"/>
    <col min="4613" max="4613" width="12.7109375" style="5" bestFit="1" customWidth="1"/>
    <col min="4614" max="4615" width="12.7109375" style="5" customWidth="1"/>
    <col min="4616" max="4616" width="11.42578125" style="5" customWidth="1"/>
    <col min="4617" max="4618" width="8.7109375" style="5" customWidth="1"/>
    <col min="4619" max="4620" width="13.7109375" style="5" customWidth="1"/>
    <col min="4621" max="4860" width="9.140625" style="5"/>
    <col min="4861" max="4861" width="14.7109375" style="5" customWidth="1"/>
    <col min="4862" max="4862" width="12.7109375" style="5" customWidth="1"/>
    <col min="4863" max="4865" width="9.7109375" style="5" customWidth="1"/>
    <col min="4866" max="4866" width="11.85546875" style="5" customWidth="1"/>
    <col min="4867" max="4868" width="14.7109375" style="5" customWidth="1"/>
    <col min="4869" max="4869" width="12.7109375" style="5" bestFit="1" customWidth="1"/>
    <col min="4870" max="4871" width="12.7109375" style="5" customWidth="1"/>
    <col min="4872" max="4872" width="11.42578125" style="5" customWidth="1"/>
    <col min="4873" max="4874" width="8.7109375" style="5" customWidth="1"/>
    <col min="4875" max="4876" width="13.7109375" style="5" customWidth="1"/>
    <col min="4877" max="5116" width="9.140625" style="5"/>
    <col min="5117" max="5117" width="14.7109375" style="5" customWidth="1"/>
    <col min="5118" max="5118" width="12.7109375" style="5" customWidth="1"/>
    <col min="5119" max="5121" width="9.7109375" style="5" customWidth="1"/>
    <col min="5122" max="5122" width="11.85546875" style="5" customWidth="1"/>
    <col min="5123" max="5124" width="14.7109375" style="5" customWidth="1"/>
    <col min="5125" max="5125" width="12.7109375" style="5" bestFit="1" customWidth="1"/>
    <col min="5126" max="5127" width="12.7109375" style="5" customWidth="1"/>
    <col min="5128" max="5128" width="11.42578125" style="5" customWidth="1"/>
    <col min="5129" max="5130" width="8.7109375" style="5" customWidth="1"/>
    <col min="5131" max="5132" width="13.7109375" style="5" customWidth="1"/>
    <col min="5133" max="5372" width="9.140625" style="5"/>
    <col min="5373" max="5373" width="14.7109375" style="5" customWidth="1"/>
    <col min="5374" max="5374" width="12.7109375" style="5" customWidth="1"/>
    <col min="5375" max="5377" width="9.7109375" style="5" customWidth="1"/>
    <col min="5378" max="5378" width="11.85546875" style="5" customWidth="1"/>
    <col min="5379" max="5380" width="14.7109375" style="5" customWidth="1"/>
    <col min="5381" max="5381" width="12.7109375" style="5" bestFit="1" customWidth="1"/>
    <col min="5382" max="5383" width="12.7109375" style="5" customWidth="1"/>
    <col min="5384" max="5384" width="11.42578125" style="5" customWidth="1"/>
    <col min="5385" max="5386" width="8.7109375" style="5" customWidth="1"/>
    <col min="5387" max="5388" width="13.7109375" style="5" customWidth="1"/>
    <col min="5389" max="5628" width="9.140625" style="5"/>
    <col min="5629" max="5629" width="14.7109375" style="5" customWidth="1"/>
    <col min="5630" max="5630" width="12.7109375" style="5" customWidth="1"/>
    <col min="5631" max="5633" width="9.7109375" style="5" customWidth="1"/>
    <col min="5634" max="5634" width="11.85546875" style="5" customWidth="1"/>
    <col min="5635" max="5636" width="14.7109375" style="5" customWidth="1"/>
    <col min="5637" max="5637" width="12.7109375" style="5" bestFit="1" customWidth="1"/>
    <col min="5638" max="5639" width="12.7109375" style="5" customWidth="1"/>
    <col min="5640" max="5640" width="11.42578125" style="5" customWidth="1"/>
    <col min="5641" max="5642" width="8.7109375" style="5" customWidth="1"/>
    <col min="5643" max="5644" width="13.7109375" style="5" customWidth="1"/>
    <col min="5645" max="5884" width="9.140625" style="5"/>
    <col min="5885" max="5885" width="14.7109375" style="5" customWidth="1"/>
    <col min="5886" max="5886" width="12.7109375" style="5" customWidth="1"/>
    <col min="5887" max="5889" width="9.7109375" style="5" customWidth="1"/>
    <col min="5890" max="5890" width="11.85546875" style="5" customWidth="1"/>
    <col min="5891" max="5892" width="14.7109375" style="5" customWidth="1"/>
    <col min="5893" max="5893" width="12.7109375" style="5" bestFit="1" customWidth="1"/>
    <col min="5894" max="5895" width="12.7109375" style="5" customWidth="1"/>
    <col min="5896" max="5896" width="11.42578125" style="5" customWidth="1"/>
    <col min="5897" max="5898" width="8.7109375" style="5" customWidth="1"/>
    <col min="5899" max="5900" width="13.7109375" style="5" customWidth="1"/>
    <col min="5901" max="6140" width="9.140625" style="5"/>
    <col min="6141" max="6141" width="14.7109375" style="5" customWidth="1"/>
    <col min="6142" max="6142" width="12.7109375" style="5" customWidth="1"/>
    <col min="6143" max="6145" width="9.7109375" style="5" customWidth="1"/>
    <col min="6146" max="6146" width="11.85546875" style="5" customWidth="1"/>
    <col min="6147" max="6148" width="14.7109375" style="5" customWidth="1"/>
    <col min="6149" max="6149" width="12.7109375" style="5" bestFit="1" customWidth="1"/>
    <col min="6150" max="6151" width="12.7109375" style="5" customWidth="1"/>
    <col min="6152" max="6152" width="11.42578125" style="5" customWidth="1"/>
    <col min="6153" max="6154" width="8.7109375" style="5" customWidth="1"/>
    <col min="6155" max="6156" width="13.7109375" style="5" customWidth="1"/>
    <col min="6157" max="6396" width="9.140625" style="5"/>
    <col min="6397" max="6397" width="14.7109375" style="5" customWidth="1"/>
    <col min="6398" max="6398" width="12.7109375" style="5" customWidth="1"/>
    <col min="6399" max="6401" width="9.7109375" style="5" customWidth="1"/>
    <col min="6402" max="6402" width="11.85546875" style="5" customWidth="1"/>
    <col min="6403" max="6404" width="14.7109375" style="5" customWidth="1"/>
    <col min="6405" max="6405" width="12.7109375" style="5" bestFit="1" customWidth="1"/>
    <col min="6406" max="6407" width="12.7109375" style="5" customWidth="1"/>
    <col min="6408" max="6408" width="11.42578125" style="5" customWidth="1"/>
    <col min="6409" max="6410" width="8.7109375" style="5" customWidth="1"/>
    <col min="6411" max="6412" width="13.7109375" style="5" customWidth="1"/>
    <col min="6413" max="6652" width="9.140625" style="5"/>
    <col min="6653" max="6653" width="14.7109375" style="5" customWidth="1"/>
    <col min="6654" max="6654" width="12.7109375" style="5" customWidth="1"/>
    <col min="6655" max="6657" width="9.7109375" style="5" customWidth="1"/>
    <col min="6658" max="6658" width="11.85546875" style="5" customWidth="1"/>
    <col min="6659" max="6660" width="14.7109375" style="5" customWidth="1"/>
    <col min="6661" max="6661" width="12.7109375" style="5" bestFit="1" customWidth="1"/>
    <col min="6662" max="6663" width="12.7109375" style="5" customWidth="1"/>
    <col min="6664" max="6664" width="11.42578125" style="5" customWidth="1"/>
    <col min="6665" max="6666" width="8.7109375" style="5" customWidth="1"/>
    <col min="6667" max="6668" width="13.7109375" style="5" customWidth="1"/>
    <col min="6669" max="6908" width="9.140625" style="5"/>
    <col min="6909" max="6909" width="14.7109375" style="5" customWidth="1"/>
    <col min="6910" max="6910" width="12.7109375" style="5" customWidth="1"/>
    <col min="6911" max="6913" width="9.7109375" style="5" customWidth="1"/>
    <col min="6914" max="6914" width="11.85546875" style="5" customWidth="1"/>
    <col min="6915" max="6916" width="14.7109375" style="5" customWidth="1"/>
    <col min="6917" max="6917" width="12.7109375" style="5" bestFit="1" customWidth="1"/>
    <col min="6918" max="6919" width="12.7109375" style="5" customWidth="1"/>
    <col min="6920" max="6920" width="11.42578125" style="5" customWidth="1"/>
    <col min="6921" max="6922" width="8.7109375" style="5" customWidth="1"/>
    <col min="6923" max="6924" width="13.7109375" style="5" customWidth="1"/>
    <col min="6925" max="7164" width="9.140625" style="5"/>
    <col min="7165" max="7165" width="14.7109375" style="5" customWidth="1"/>
    <col min="7166" max="7166" width="12.7109375" style="5" customWidth="1"/>
    <col min="7167" max="7169" width="9.7109375" style="5" customWidth="1"/>
    <col min="7170" max="7170" width="11.85546875" style="5" customWidth="1"/>
    <col min="7171" max="7172" width="14.7109375" style="5" customWidth="1"/>
    <col min="7173" max="7173" width="12.7109375" style="5" bestFit="1" customWidth="1"/>
    <col min="7174" max="7175" width="12.7109375" style="5" customWidth="1"/>
    <col min="7176" max="7176" width="11.42578125" style="5" customWidth="1"/>
    <col min="7177" max="7178" width="8.7109375" style="5" customWidth="1"/>
    <col min="7179" max="7180" width="13.7109375" style="5" customWidth="1"/>
    <col min="7181" max="7420" width="9.140625" style="5"/>
    <col min="7421" max="7421" width="14.7109375" style="5" customWidth="1"/>
    <col min="7422" max="7422" width="12.7109375" style="5" customWidth="1"/>
    <col min="7423" max="7425" width="9.7109375" style="5" customWidth="1"/>
    <col min="7426" max="7426" width="11.85546875" style="5" customWidth="1"/>
    <col min="7427" max="7428" width="14.7109375" style="5" customWidth="1"/>
    <col min="7429" max="7429" width="12.7109375" style="5" bestFit="1" customWidth="1"/>
    <col min="7430" max="7431" width="12.7109375" style="5" customWidth="1"/>
    <col min="7432" max="7432" width="11.42578125" style="5" customWidth="1"/>
    <col min="7433" max="7434" width="8.7109375" style="5" customWidth="1"/>
    <col min="7435" max="7436" width="13.7109375" style="5" customWidth="1"/>
    <col min="7437" max="7676" width="9.140625" style="5"/>
    <col min="7677" max="7677" width="14.7109375" style="5" customWidth="1"/>
    <col min="7678" max="7678" width="12.7109375" style="5" customWidth="1"/>
    <col min="7679" max="7681" width="9.7109375" style="5" customWidth="1"/>
    <col min="7682" max="7682" width="11.85546875" style="5" customWidth="1"/>
    <col min="7683" max="7684" width="14.7109375" style="5" customWidth="1"/>
    <col min="7685" max="7685" width="12.7109375" style="5" bestFit="1" customWidth="1"/>
    <col min="7686" max="7687" width="12.7109375" style="5" customWidth="1"/>
    <col min="7688" max="7688" width="11.42578125" style="5" customWidth="1"/>
    <col min="7689" max="7690" width="8.7109375" style="5" customWidth="1"/>
    <col min="7691" max="7692" width="13.7109375" style="5" customWidth="1"/>
    <col min="7693" max="7932" width="9.140625" style="5"/>
    <col min="7933" max="7933" width="14.7109375" style="5" customWidth="1"/>
    <col min="7934" max="7934" width="12.7109375" style="5" customWidth="1"/>
    <col min="7935" max="7937" width="9.7109375" style="5" customWidth="1"/>
    <col min="7938" max="7938" width="11.85546875" style="5" customWidth="1"/>
    <col min="7939" max="7940" width="14.7109375" style="5" customWidth="1"/>
    <col min="7941" max="7941" width="12.7109375" style="5" bestFit="1" customWidth="1"/>
    <col min="7942" max="7943" width="12.7109375" style="5" customWidth="1"/>
    <col min="7944" max="7944" width="11.42578125" style="5" customWidth="1"/>
    <col min="7945" max="7946" width="8.7109375" style="5" customWidth="1"/>
    <col min="7947" max="7948" width="13.7109375" style="5" customWidth="1"/>
    <col min="7949" max="8188" width="9.140625" style="5"/>
    <col min="8189" max="8189" width="14.7109375" style="5" customWidth="1"/>
    <col min="8190" max="8190" width="12.7109375" style="5" customWidth="1"/>
    <col min="8191" max="8193" width="9.7109375" style="5" customWidth="1"/>
    <col min="8194" max="8194" width="11.85546875" style="5" customWidth="1"/>
    <col min="8195" max="8196" width="14.7109375" style="5" customWidth="1"/>
    <col min="8197" max="8197" width="12.7109375" style="5" bestFit="1" customWidth="1"/>
    <col min="8198" max="8199" width="12.7109375" style="5" customWidth="1"/>
    <col min="8200" max="8200" width="11.42578125" style="5" customWidth="1"/>
    <col min="8201" max="8202" width="8.7109375" style="5" customWidth="1"/>
    <col min="8203" max="8204" width="13.7109375" style="5" customWidth="1"/>
    <col min="8205" max="8444" width="9.140625" style="5"/>
    <col min="8445" max="8445" width="14.7109375" style="5" customWidth="1"/>
    <col min="8446" max="8446" width="12.7109375" style="5" customWidth="1"/>
    <col min="8447" max="8449" width="9.7109375" style="5" customWidth="1"/>
    <col min="8450" max="8450" width="11.85546875" style="5" customWidth="1"/>
    <col min="8451" max="8452" width="14.7109375" style="5" customWidth="1"/>
    <col min="8453" max="8453" width="12.7109375" style="5" bestFit="1" customWidth="1"/>
    <col min="8454" max="8455" width="12.7109375" style="5" customWidth="1"/>
    <col min="8456" max="8456" width="11.42578125" style="5" customWidth="1"/>
    <col min="8457" max="8458" width="8.7109375" style="5" customWidth="1"/>
    <col min="8459" max="8460" width="13.7109375" style="5" customWidth="1"/>
    <col min="8461" max="8700" width="9.140625" style="5"/>
    <col min="8701" max="8701" width="14.7109375" style="5" customWidth="1"/>
    <col min="8702" max="8702" width="12.7109375" style="5" customWidth="1"/>
    <col min="8703" max="8705" width="9.7109375" style="5" customWidth="1"/>
    <col min="8706" max="8706" width="11.85546875" style="5" customWidth="1"/>
    <col min="8707" max="8708" width="14.7109375" style="5" customWidth="1"/>
    <col min="8709" max="8709" width="12.7109375" style="5" bestFit="1" customWidth="1"/>
    <col min="8710" max="8711" width="12.7109375" style="5" customWidth="1"/>
    <col min="8712" max="8712" width="11.42578125" style="5" customWidth="1"/>
    <col min="8713" max="8714" width="8.7109375" style="5" customWidth="1"/>
    <col min="8715" max="8716" width="13.7109375" style="5" customWidth="1"/>
    <col min="8717" max="8956" width="9.140625" style="5"/>
    <col min="8957" max="8957" width="14.7109375" style="5" customWidth="1"/>
    <col min="8958" max="8958" width="12.7109375" style="5" customWidth="1"/>
    <col min="8959" max="8961" width="9.7109375" style="5" customWidth="1"/>
    <col min="8962" max="8962" width="11.85546875" style="5" customWidth="1"/>
    <col min="8963" max="8964" width="14.7109375" style="5" customWidth="1"/>
    <col min="8965" max="8965" width="12.7109375" style="5" bestFit="1" customWidth="1"/>
    <col min="8966" max="8967" width="12.7109375" style="5" customWidth="1"/>
    <col min="8968" max="8968" width="11.42578125" style="5" customWidth="1"/>
    <col min="8969" max="8970" width="8.7109375" style="5" customWidth="1"/>
    <col min="8971" max="8972" width="13.7109375" style="5" customWidth="1"/>
    <col min="8973" max="9212" width="9.140625" style="5"/>
    <col min="9213" max="9213" width="14.7109375" style="5" customWidth="1"/>
    <col min="9214" max="9214" width="12.7109375" style="5" customWidth="1"/>
    <col min="9215" max="9217" width="9.7109375" style="5" customWidth="1"/>
    <col min="9218" max="9218" width="11.85546875" style="5" customWidth="1"/>
    <col min="9219" max="9220" width="14.7109375" style="5" customWidth="1"/>
    <col min="9221" max="9221" width="12.7109375" style="5" bestFit="1" customWidth="1"/>
    <col min="9222" max="9223" width="12.7109375" style="5" customWidth="1"/>
    <col min="9224" max="9224" width="11.42578125" style="5" customWidth="1"/>
    <col min="9225" max="9226" width="8.7109375" style="5" customWidth="1"/>
    <col min="9227" max="9228" width="13.7109375" style="5" customWidth="1"/>
    <col min="9229" max="9468" width="9.140625" style="5"/>
    <col min="9469" max="9469" width="14.7109375" style="5" customWidth="1"/>
    <col min="9470" max="9470" width="12.7109375" style="5" customWidth="1"/>
    <col min="9471" max="9473" width="9.7109375" style="5" customWidth="1"/>
    <col min="9474" max="9474" width="11.85546875" style="5" customWidth="1"/>
    <col min="9475" max="9476" width="14.7109375" style="5" customWidth="1"/>
    <col min="9477" max="9477" width="12.7109375" style="5" bestFit="1" customWidth="1"/>
    <col min="9478" max="9479" width="12.7109375" style="5" customWidth="1"/>
    <col min="9480" max="9480" width="11.42578125" style="5" customWidth="1"/>
    <col min="9481" max="9482" width="8.7109375" style="5" customWidth="1"/>
    <col min="9483" max="9484" width="13.7109375" style="5" customWidth="1"/>
    <col min="9485" max="9724" width="9.140625" style="5"/>
    <col min="9725" max="9725" width="14.7109375" style="5" customWidth="1"/>
    <col min="9726" max="9726" width="12.7109375" style="5" customWidth="1"/>
    <col min="9727" max="9729" width="9.7109375" style="5" customWidth="1"/>
    <col min="9730" max="9730" width="11.85546875" style="5" customWidth="1"/>
    <col min="9731" max="9732" width="14.7109375" style="5" customWidth="1"/>
    <col min="9733" max="9733" width="12.7109375" style="5" bestFit="1" customWidth="1"/>
    <col min="9734" max="9735" width="12.7109375" style="5" customWidth="1"/>
    <col min="9736" max="9736" width="11.42578125" style="5" customWidth="1"/>
    <col min="9737" max="9738" width="8.7109375" style="5" customWidth="1"/>
    <col min="9739" max="9740" width="13.7109375" style="5" customWidth="1"/>
    <col min="9741" max="9980" width="9.140625" style="5"/>
    <col min="9981" max="9981" width="14.7109375" style="5" customWidth="1"/>
    <col min="9982" max="9982" width="12.7109375" style="5" customWidth="1"/>
    <col min="9983" max="9985" width="9.7109375" style="5" customWidth="1"/>
    <col min="9986" max="9986" width="11.85546875" style="5" customWidth="1"/>
    <col min="9987" max="9988" width="14.7109375" style="5" customWidth="1"/>
    <col min="9989" max="9989" width="12.7109375" style="5" bestFit="1" customWidth="1"/>
    <col min="9990" max="9991" width="12.7109375" style="5" customWidth="1"/>
    <col min="9992" max="9992" width="11.42578125" style="5" customWidth="1"/>
    <col min="9993" max="9994" width="8.7109375" style="5" customWidth="1"/>
    <col min="9995" max="9996" width="13.7109375" style="5" customWidth="1"/>
    <col min="9997" max="10236" width="9.140625" style="5"/>
    <col min="10237" max="10237" width="14.7109375" style="5" customWidth="1"/>
    <col min="10238" max="10238" width="12.7109375" style="5" customWidth="1"/>
    <col min="10239" max="10241" width="9.7109375" style="5" customWidth="1"/>
    <col min="10242" max="10242" width="11.85546875" style="5" customWidth="1"/>
    <col min="10243" max="10244" width="14.7109375" style="5" customWidth="1"/>
    <col min="10245" max="10245" width="12.7109375" style="5" bestFit="1" customWidth="1"/>
    <col min="10246" max="10247" width="12.7109375" style="5" customWidth="1"/>
    <col min="10248" max="10248" width="11.42578125" style="5" customWidth="1"/>
    <col min="10249" max="10250" width="8.7109375" style="5" customWidth="1"/>
    <col min="10251" max="10252" width="13.7109375" style="5" customWidth="1"/>
    <col min="10253" max="10492" width="9.140625" style="5"/>
    <col min="10493" max="10493" width="14.7109375" style="5" customWidth="1"/>
    <col min="10494" max="10494" width="12.7109375" style="5" customWidth="1"/>
    <col min="10495" max="10497" width="9.7109375" style="5" customWidth="1"/>
    <col min="10498" max="10498" width="11.85546875" style="5" customWidth="1"/>
    <col min="10499" max="10500" width="14.7109375" style="5" customWidth="1"/>
    <col min="10501" max="10501" width="12.7109375" style="5" bestFit="1" customWidth="1"/>
    <col min="10502" max="10503" width="12.7109375" style="5" customWidth="1"/>
    <col min="10504" max="10504" width="11.42578125" style="5" customWidth="1"/>
    <col min="10505" max="10506" width="8.7109375" style="5" customWidth="1"/>
    <col min="10507" max="10508" width="13.7109375" style="5" customWidth="1"/>
    <col min="10509" max="10748" width="9.140625" style="5"/>
    <col min="10749" max="10749" width="14.7109375" style="5" customWidth="1"/>
    <col min="10750" max="10750" width="12.7109375" style="5" customWidth="1"/>
    <col min="10751" max="10753" width="9.7109375" style="5" customWidth="1"/>
    <col min="10754" max="10754" width="11.85546875" style="5" customWidth="1"/>
    <col min="10755" max="10756" width="14.7109375" style="5" customWidth="1"/>
    <col min="10757" max="10757" width="12.7109375" style="5" bestFit="1" customWidth="1"/>
    <col min="10758" max="10759" width="12.7109375" style="5" customWidth="1"/>
    <col min="10760" max="10760" width="11.42578125" style="5" customWidth="1"/>
    <col min="10761" max="10762" width="8.7109375" style="5" customWidth="1"/>
    <col min="10763" max="10764" width="13.7109375" style="5" customWidth="1"/>
    <col min="10765" max="11004" width="9.140625" style="5"/>
    <col min="11005" max="11005" width="14.7109375" style="5" customWidth="1"/>
    <col min="11006" max="11006" width="12.7109375" style="5" customWidth="1"/>
    <col min="11007" max="11009" width="9.7109375" style="5" customWidth="1"/>
    <col min="11010" max="11010" width="11.85546875" style="5" customWidth="1"/>
    <col min="11011" max="11012" width="14.7109375" style="5" customWidth="1"/>
    <col min="11013" max="11013" width="12.7109375" style="5" bestFit="1" customWidth="1"/>
    <col min="11014" max="11015" width="12.7109375" style="5" customWidth="1"/>
    <col min="11016" max="11016" width="11.42578125" style="5" customWidth="1"/>
    <col min="11017" max="11018" width="8.7109375" style="5" customWidth="1"/>
    <col min="11019" max="11020" width="13.7109375" style="5" customWidth="1"/>
    <col min="11021" max="11260" width="9.140625" style="5"/>
    <col min="11261" max="11261" width="14.7109375" style="5" customWidth="1"/>
    <col min="11262" max="11262" width="12.7109375" style="5" customWidth="1"/>
    <col min="11263" max="11265" width="9.7109375" style="5" customWidth="1"/>
    <col min="11266" max="11266" width="11.85546875" style="5" customWidth="1"/>
    <col min="11267" max="11268" width="14.7109375" style="5" customWidth="1"/>
    <col min="11269" max="11269" width="12.7109375" style="5" bestFit="1" customWidth="1"/>
    <col min="11270" max="11271" width="12.7109375" style="5" customWidth="1"/>
    <col min="11272" max="11272" width="11.42578125" style="5" customWidth="1"/>
    <col min="11273" max="11274" width="8.7109375" style="5" customWidth="1"/>
    <col min="11275" max="11276" width="13.7109375" style="5" customWidth="1"/>
    <col min="11277" max="11516" width="9.140625" style="5"/>
    <col min="11517" max="11517" width="14.7109375" style="5" customWidth="1"/>
    <col min="11518" max="11518" width="12.7109375" style="5" customWidth="1"/>
    <col min="11519" max="11521" width="9.7109375" style="5" customWidth="1"/>
    <col min="11522" max="11522" width="11.85546875" style="5" customWidth="1"/>
    <col min="11523" max="11524" width="14.7109375" style="5" customWidth="1"/>
    <col min="11525" max="11525" width="12.7109375" style="5" bestFit="1" customWidth="1"/>
    <col min="11526" max="11527" width="12.7109375" style="5" customWidth="1"/>
    <col min="11528" max="11528" width="11.42578125" style="5" customWidth="1"/>
    <col min="11529" max="11530" width="8.7109375" style="5" customWidth="1"/>
    <col min="11531" max="11532" width="13.7109375" style="5" customWidth="1"/>
    <col min="11533" max="11772" width="9.140625" style="5"/>
    <col min="11773" max="11773" width="14.7109375" style="5" customWidth="1"/>
    <col min="11774" max="11774" width="12.7109375" style="5" customWidth="1"/>
    <col min="11775" max="11777" width="9.7109375" style="5" customWidth="1"/>
    <col min="11778" max="11778" width="11.85546875" style="5" customWidth="1"/>
    <col min="11779" max="11780" width="14.7109375" style="5" customWidth="1"/>
    <col min="11781" max="11781" width="12.7109375" style="5" bestFit="1" customWidth="1"/>
    <col min="11782" max="11783" width="12.7109375" style="5" customWidth="1"/>
    <col min="11784" max="11784" width="11.42578125" style="5" customWidth="1"/>
    <col min="11785" max="11786" width="8.7109375" style="5" customWidth="1"/>
    <col min="11787" max="11788" width="13.7109375" style="5" customWidth="1"/>
    <col min="11789" max="12028" width="9.140625" style="5"/>
    <col min="12029" max="12029" width="14.7109375" style="5" customWidth="1"/>
    <col min="12030" max="12030" width="12.7109375" style="5" customWidth="1"/>
    <col min="12031" max="12033" width="9.7109375" style="5" customWidth="1"/>
    <col min="12034" max="12034" width="11.85546875" style="5" customWidth="1"/>
    <col min="12035" max="12036" width="14.7109375" style="5" customWidth="1"/>
    <col min="12037" max="12037" width="12.7109375" style="5" bestFit="1" customWidth="1"/>
    <col min="12038" max="12039" width="12.7109375" style="5" customWidth="1"/>
    <col min="12040" max="12040" width="11.42578125" style="5" customWidth="1"/>
    <col min="12041" max="12042" width="8.7109375" style="5" customWidth="1"/>
    <col min="12043" max="12044" width="13.7109375" style="5" customWidth="1"/>
    <col min="12045" max="12284" width="9.140625" style="5"/>
    <col min="12285" max="12285" width="14.7109375" style="5" customWidth="1"/>
    <col min="12286" max="12286" width="12.7109375" style="5" customWidth="1"/>
    <col min="12287" max="12289" width="9.7109375" style="5" customWidth="1"/>
    <col min="12290" max="12290" width="11.85546875" style="5" customWidth="1"/>
    <col min="12291" max="12292" width="14.7109375" style="5" customWidth="1"/>
    <col min="12293" max="12293" width="12.7109375" style="5" bestFit="1" customWidth="1"/>
    <col min="12294" max="12295" width="12.7109375" style="5" customWidth="1"/>
    <col min="12296" max="12296" width="11.42578125" style="5" customWidth="1"/>
    <col min="12297" max="12298" width="8.7109375" style="5" customWidth="1"/>
    <col min="12299" max="12300" width="13.7109375" style="5" customWidth="1"/>
    <col min="12301" max="12540" width="9.140625" style="5"/>
    <col min="12541" max="12541" width="14.7109375" style="5" customWidth="1"/>
    <col min="12542" max="12542" width="12.7109375" style="5" customWidth="1"/>
    <col min="12543" max="12545" width="9.7109375" style="5" customWidth="1"/>
    <col min="12546" max="12546" width="11.85546875" style="5" customWidth="1"/>
    <col min="12547" max="12548" width="14.7109375" style="5" customWidth="1"/>
    <col min="12549" max="12549" width="12.7109375" style="5" bestFit="1" customWidth="1"/>
    <col min="12550" max="12551" width="12.7109375" style="5" customWidth="1"/>
    <col min="12552" max="12552" width="11.42578125" style="5" customWidth="1"/>
    <col min="12553" max="12554" width="8.7109375" style="5" customWidth="1"/>
    <col min="12555" max="12556" width="13.7109375" style="5" customWidth="1"/>
    <col min="12557" max="12796" width="9.140625" style="5"/>
    <col min="12797" max="12797" width="14.7109375" style="5" customWidth="1"/>
    <col min="12798" max="12798" width="12.7109375" style="5" customWidth="1"/>
    <col min="12799" max="12801" width="9.7109375" style="5" customWidth="1"/>
    <col min="12802" max="12802" width="11.85546875" style="5" customWidth="1"/>
    <col min="12803" max="12804" width="14.7109375" style="5" customWidth="1"/>
    <col min="12805" max="12805" width="12.7109375" style="5" bestFit="1" customWidth="1"/>
    <col min="12806" max="12807" width="12.7109375" style="5" customWidth="1"/>
    <col min="12808" max="12808" width="11.42578125" style="5" customWidth="1"/>
    <col min="12809" max="12810" width="8.7109375" style="5" customWidth="1"/>
    <col min="12811" max="12812" width="13.7109375" style="5" customWidth="1"/>
    <col min="12813" max="13052" width="9.140625" style="5"/>
    <col min="13053" max="13053" width="14.7109375" style="5" customWidth="1"/>
    <col min="13054" max="13054" width="12.7109375" style="5" customWidth="1"/>
    <col min="13055" max="13057" width="9.7109375" style="5" customWidth="1"/>
    <col min="13058" max="13058" width="11.85546875" style="5" customWidth="1"/>
    <col min="13059" max="13060" width="14.7109375" style="5" customWidth="1"/>
    <col min="13061" max="13061" width="12.7109375" style="5" bestFit="1" customWidth="1"/>
    <col min="13062" max="13063" width="12.7109375" style="5" customWidth="1"/>
    <col min="13064" max="13064" width="11.42578125" style="5" customWidth="1"/>
    <col min="13065" max="13066" width="8.7109375" style="5" customWidth="1"/>
    <col min="13067" max="13068" width="13.7109375" style="5" customWidth="1"/>
    <col min="13069" max="13308" width="9.140625" style="5"/>
    <col min="13309" max="13309" width="14.7109375" style="5" customWidth="1"/>
    <col min="13310" max="13310" width="12.7109375" style="5" customWidth="1"/>
    <col min="13311" max="13313" width="9.7109375" style="5" customWidth="1"/>
    <col min="13314" max="13314" width="11.85546875" style="5" customWidth="1"/>
    <col min="13315" max="13316" width="14.7109375" style="5" customWidth="1"/>
    <col min="13317" max="13317" width="12.7109375" style="5" bestFit="1" customWidth="1"/>
    <col min="13318" max="13319" width="12.7109375" style="5" customWidth="1"/>
    <col min="13320" max="13320" width="11.42578125" style="5" customWidth="1"/>
    <col min="13321" max="13322" width="8.7109375" style="5" customWidth="1"/>
    <col min="13323" max="13324" width="13.7109375" style="5" customWidth="1"/>
    <col min="13325" max="13564" width="9.140625" style="5"/>
    <col min="13565" max="13565" width="14.7109375" style="5" customWidth="1"/>
    <col min="13566" max="13566" width="12.7109375" style="5" customWidth="1"/>
    <col min="13567" max="13569" width="9.7109375" style="5" customWidth="1"/>
    <col min="13570" max="13570" width="11.85546875" style="5" customWidth="1"/>
    <col min="13571" max="13572" width="14.7109375" style="5" customWidth="1"/>
    <col min="13573" max="13573" width="12.7109375" style="5" bestFit="1" customWidth="1"/>
    <col min="13574" max="13575" width="12.7109375" style="5" customWidth="1"/>
    <col min="13576" max="13576" width="11.42578125" style="5" customWidth="1"/>
    <col min="13577" max="13578" width="8.7109375" style="5" customWidth="1"/>
    <col min="13579" max="13580" width="13.7109375" style="5" customWidth="1"/>
    <col min="13581" max="13820" width="9.140625" style="5"/>
    <col min="13821" max="13821" width="14.7109375" style="5" customWidth="1"/>
    <col min="13822" max="13822" width="12.7109375" style="5" customWidth="1"/>
    <col min="13823" max="13825" width="9.7109375" style="5" customWidth="1"/>
    <col min="13826" max="13826" width="11.85546875" style="5" customWidth="1"/>
    <col min="13827" max="13828" width="14.7109375" style="5" customWidth="1"/>
    <col min="13829" max="13829" width="12.7109375" style="5" bestFit="1" customWidth="1"/>
    <col min="13830" max="13831" width="12.7109375" style="5" customWidth="1"/>
    <col min="13832" max="13832" width="11.42578125" style="5" customWidth="1"/>
    <col min="13833" max="13834" width="8.7109375" style="5" customWidth="1"/>
    <col min="13835" max="13836" width="13.7109375" style="5" customWidth="1"/>
    <col min="13837" max="14076" width="9.140625" style="5"/>
    <col min="14077" max="14077" width="14.7109375" style="5" customWidth="1"/>
    <col min="14078" max="14078" width="12.7109375" style="5" customWidth="1"/>
    <col min="14079" max="14081" width="9.7109375" style="5" customWidth="1"/>
    <col min="14082" max="14082" width="11.85546875" style="5" customWidth="1"/>
    <col min="14083" max="14084" width="14.7109375" style="5" customWidth="1"/>
    <col min="14085" max="14085" width="12.7109375" style="5" bestFit="1" customWidth="1"/>
    <col min="14086" max="14087" width="12.7109375" style="5" customWidth="1"/>
    <col min="14088" max="14088" width="11.42578125" style="5" customWidth="1"/>
    <col min="14089" max="14090" width="8.7109375" style="5" customWidth="1"/>
    <col min="14091" max="14092" width="13.7109375" style="5" customWidth="1"/>
    <col min="14093" max="14332" width="9.140625" style="5"/>
    <col min="14333" max="14333" width="14.7109375" style="5" customWidth="1"/>
    <col min="14334" max="14334" width="12.7109375" style="5" customWidth="1"/>
    <col min="14335" max="14337" width="9.7109375" style="5" customWidth="1"/>
    <col min="14338" max="14338" width="11.85546875" style="5" customWidth="1"/>
    <col min="14339" max="14340" width="14.7109375" style="5" customWidth="1"/>
    <col min="14341" max="14341" width="12.7109375" style="5" bestFit="1" customWidth="1"/>
    <col min="14342" max="14343" width="12.7109375" style="5" customWidth="1"/>
    <col min="14344" max="14344" width="11.42578125" style="5" customWidth="1"/>
    <col min="14345" max="14346" width="8.7109375" style="5" customWidth="1"/>
    <col min="14347" max="14348" width="13.7109375" style="5" customWidth="1"/>
    <col min="14349" max="14588" width="9.140625" style="5"/>
    <col min="14589" max="14589" width="14.7109375" style="5" customWidth="1"/>
    <col min="14590" max="14590" width="12.7109375" style="5" customWidth="1"/>
    <col min="14591" max="14593" width="9.7109375" style="5" customWidth="1"/>
    <col min="14594" max="14594" width="11.85546875" style="5" customWidth="1"/>
    <col min="14595" max="14596" width="14.7109375" style="5" customWidth="1"/>
    <col min="14597" max="14597" width="12.7109375" style="5" bestFit="1" customWidth="1"/>
    <col min="14598" max="14599" width="12.7109375" style="5" customWidth="1"/>
    <col min="14600" max="14600" width="11.42578125" style="5" customWidth="1"/>
    <col min="14601" max="14602" width="8.7109375" style="5" customWidth="1"/>
    <col min="14603" max="14604" width="13.7109375" style="5" customWidth="1"/>
    <col min="14605" max="14844" width="9.140625" style="5"/>
    <col min="14845" max="14845" width="14.7109375" style="5" customWidth="1"/>
    <col min="14846" max="14846" width="12.7109375" style="5" customWidth="1"/>
    <col min="14847" max="14849" width="9.7109375" style="5" customWidth="1"/>
    <col min="14850" max="14850" width="11.85546875" style="5" customWidth="1"/>
    <col min="14851" max="14852" width="14.7109375" style="5" customWidth="1"/>
    <col min="14853" max="14853" width="12.7109375" style="5" bestFit="1" customWidth="1"/>
    <col min="14854" max="14855" width="12.7109375" style="5" customWidth="1"/>
    <col min="14856" max="14856" width="11.42578125" style="5" customWidth="1"/>
    <col min="14857" max="14858" width="8.7109375" style="5" customWidth="1"/>
    <col min="14859" max="14860" width="13.7109375" style="5" customWidth="1"/>
    <col min="14861" max="15100" width="9.140625" style="5"/>
    <col min="15101" max="15101" width="14.7109375" style="5" customWidth="1"/>
    <col min="15102" max="15102" width="12.7109375" style="5" customWidth="1"/>
    <col min="15103" max="15105" width="9.7109375" style="5" customWidth="1"/>
    <col min="15106" max="15106" width="11.85546875" style="5" customWidth="1"/>
    <col min="15107" max="15108" width="14.7109375" style="5" customWidth="1"/>
    <col min="15109" max="15109" width="12.7109375" style="5" bestFit="1" customWidth="1"/>
    <col min="15110" max="15111" width="12.7109375" style="5" customWidth="1"/>
    <col min="15112" max="15112" width="11.42578125" style="5" customWidth="1"/>
    <col min="15113" max="15114" width="8.7109375" style="5" customWidth="1"/>
    <col min="15115" max="15116" width="13.7109375" style="5" customWidth="1"/>
    <col min="15117" max="15356" width="9.140625" style="5"/>
    <col min="15357" max="15357" width="14.7109375" style="5" customWidth="1"/>
    <col min="15358" max="15358" width="12.7109375" style="5" customWidth="1"/>
    <col min="15359" max="15361" width="9.7109375" style="5" customWidth="1"/>
    <col min="15362" max="15362" width="11.85546875" style="5" customWidth="1"/>
    <col min="15363" max="15364" width="14.7109375" style="5" customWidth="1"/>
    <col min="15365" max="15365" width="12.7109375" style="5" bestFit="1" customWidth="1"/>
    <col min="15366" max="15367" width="12.7109375" style="5" customWidth="1"/>
    <col min="15368" max="15368" width="11.42578125" style="5" customWidth="1"/>
    <col min="15369" max="15370" width="8.7109375" style="5" customWidth="1"/>
    <col min="15371" max="15372" width="13.7109375" style="5" customWidth="1"/>
    <col min="15373" max="15612" width="9.140625" style="5"/>
    <col min="15613" max="15613" width="14.7109375" style="5" customWidth="1"/>
    <col min="15614" max="15614" width="12.7109375" style="5" customWidth="1"/>
    <col min="15615" max="15617" width="9.7109375" style="5" customWidth="1"/>
    <col min="15618" max="15618" width="11.85546875" style="5" customWidth="1"/>
    <col min="15619" max="15620" width="14.7109375" style="5" customWidth="1"/>
    <col min="15621" max="15621" width="12.7109375" style="5" bestFit="1" customWidth="1"/>
    <col min="15622" max="15623" width="12.7109375" style="5" customWidth="1"/>
    <col min="15624" max="15624" width="11.42578125" style="5" customWidth="1"/>
    <col min="15625" max="15626" width="8.7109375" style="5" customWidth="1"/>
    <col min="15627" max="15628" width="13.7109375" style="5" customWidth="1"/>
    <col min="15629" max="15868" width="9.140625" style="5"/>
    <col min="15869" max="15869" width="14.7109375" style="5" customWidth="1"/>
    <col min="15870" max="15870" width="12.7109375" style="5" customWidth="1"/>
    <col min="15871" max="15873" width="9.7109375" style="5" customWidth="1"/>
    <col min="15874" max="15874" width="11.85546875" style="5" customWidth="1"/>
    <col min="15875" max="15876" width="14.7109375" style="5" customWidth="1"/>
    <col min="15877" max="15877" width="12.7109375" style="5" bestFit="1" customWidth="1"/>
    <col min="15878" max="15879" width="12.7109375" style="5" customWidth="1"/>
    <col min="15880" max="15880" width="11.42578125" style="5" customWidth="1"/>
    <col min="15881" max="15882" width="8.7109375" style="5" customWidth="1"/>
    <col min="15883" max="15884" width="13.7109375" style="5" customWidth="1"/>
    <col min="15885" max="16124" width="9.140625" style="5"/>
    <col min="16125" max="16125" width="14.7109375" style="5" customWidth="1"/>
    <col min="16126" max="16126" width="12.7109375" style="5" customWidth="1"/>
    <col min="16127" max="16129" width="9.7109375" style="5" customWidth="1"/>
    <col min="16130" max="16130" width="11.85546875" style="5" customWidth="1"/>
    <col min="16131" max="16132" width="14.7109375" style="5" customWidth="1"/>
    <col min="16133" max="16133" width="12.7109375" style="5" bestFit="1" customWidth="1"/>
    <col min="16134" max="16135" width="12.7109375" style="5" customWidth="1"/>
    <col min="16136" max="16136" width="11.42578125" style="5" customWidth="1"/>
    <col min="16137" max="16138" width="8.7109375" style="5" customWidth="1"/>
    <col min="16139" max="16140" width="13.7109375" style="5" customWidth="1"/>
    <col min="16141" max="16384" width="9.140625" style="5"/>
  </cols>
  <sheetData>
    <row r="1" spans="1:13" ht="12" x14ac:dyDescent="0.2">
      <c r="A1" s="187" t="str">
        <f>'Table of Contents'!B8&amp;": "&amp;'Table of Contents'!C8</f>
        <v>Tab 4: Early Childhood Education Programs - Children Under 5 Served</v>
      </c>
      <c r="B1" s="187"/>
      <c r="C1" s="187"/>
      <c r="D1" s="187"/>
      <c r="E1" s="187"/>
      <c r="F1" s="187"/>
      <c r="G1" s="187"/>
      <c r="H1" s="187"/>
      <c r="I1" s="187"/>
      <c r="J1" s="187"/>
      <c r="K1" s="187"/>
      <c r="L1" s="187"/>
    </row>
    <row r="2" spans="1:13" ht="12" x14ac:dyDescent="0.2">
      <c r="A2" s="192" t="s">
        <v>913</v>
      </c>
      <c r="B2" s="193"/>
      <c r="C2" s="193"/>
      <c r="D2" s="193"/>
      <c r="E2" s="193"/>
      <c r="F2" s="194"/>
      <c r="G2" s="194"/>
      <c r="H2" s="194"/>
      <c r="I2" s="194"/>
      <c r="J2" s="194"/>
      <c r="K2" s="194"/>
      <c r="L2" s="194"/>
    </row>
    <row r="3" spans="1:13" ht="69" customHeight="1" x14ac:dyDescent="0.2">
      <c r="A3" s="108" t="str">
        <f>'1'!A3</f>
        <v>School District</v>
      </c>
      <c r="B3" s="108" t="str">
        <f>'1'!B3</f>
        <v>County</v>
      </c>
      <c r="C3" s="109" t="str">
        <f>'[2]12'!C2</f>
        <v># of Children Ages 0-2*</v>
      </c>
      <c r="D3" s="109" t="str">
        <f>'[2]12'!D2</f>
        <v># of Children Ages 3-4*</v>
      </c>
      <c r="E3" s="109" t="str">
        <f>'[2]12'!E2</f>
        <v># of Children Under 5*</v>
      </c>
      <c r="F3" s="110" t="s">
        <v>625</v>
      </c>
      <c r="G3" s="111" t="s">
        <v>629</v>
      </c>
      <c r="H3" s="112" t="s">
        <v>627</v>
      </c>
      <c r="I3" s="113" t="s">
        <v>617</v>
      </c>
      <c r="J3" s="114" t="s">
        <v>630</v>
      </c>
      <c r="K3" s="114" t="s">
        <v>631</v>
      </c>
      <c r="L3" s="109" t="s">
        <v>559</v>
      </c>
      <c r="M3" s="115" t="s">
        <v>632</v>
      </c>
    </row>
    <row r="4" spans="1:13" ht="14.25" customHeight="1" x14ac:dyDescent="0.2">
      <c r="A4" s="9" t="str">
        <f>'10'!A4</f>
        <v>Abington Heights SD</v>
      </c>
      <c r="B4" s="10" t="str">
        <f>'10'!B4</f>
        <v>Lackawanna</v>
      </c>
      <c r="C4" s="90">
        <f>'10'!C4</f>
        <v>625</v>
      </c>
      <c r="D4" s="90">
        <f>'10'!D4</f>
        <v>495</v>
      </c>
      <c r="E4" s="90">
        <f>'10'!E4</f>
        <v>1120</v>
      </c>
      <c r="F4" s="11">
        <f>'5'!M4</f>
        <v>10</v>
      </c>
      <c r="G4" s="13">
        <f>'6'!H4</f>
        <v>0</v>
      </c>
      <c r="H4" s="11">
        <f>'7'!F4</f>
        <v>0</v>
      </c>
      <c r="I4" s="11">
        <f>'8'!M4</f>
        <v>121</v>
      </c>
      <c r="J4" s="11">
        <f>'9'!O4+'9'!P4</f>
        <v>122</v>
      </c>
      <c r="K4" s="11">
        <f>'9'!Y4</f>
        <v>61</v>
      </c>
      <c r="L4" s="52">
        <f t="shared" ref="L4" si="0">SUM(F4:J4)</f>
        <v>253</v>
      </c>
      <c r="M4" s="53">
        <f t="shared" ref="M4" si="1">L4/E4</f>
        <v>0.22589285714285715</v>
      </c>
    </row>
    <row r="5" spans="1:13" ht="14.25" customHeight="1" x14ac:dyDescent="0.2">
      <c r="A5" s="9" t="str">
        <f>'10'!A5</f>
        <v>Abington SD</v>
      </c>
      <c r="B5" s="10" t="str">
        <f>'10'!B5</f>
        <v>Montgomery</v>
      </c>
      <c r="C5" s="90">
        <f>'10'!C5</f>
        <v>2106</v>
      </c>
      <c r="D5" s="90">
        <f>'10'!D5</f>
        <v>1445</v>
      </c>
      <c r="E5" s="90">
        <f>'10'!E5</f>
        <v>3551</v>
      </c>
      <c r="F5" s="11">
        <f>'5'!M5</f>
        <v>48</v>
      </c>
      <c r="G5" s="13">
        <f>'6'!H5</f>
        <v>8</v>
      </c>
      <c r="H5" s="11">
        <f>'7'!F5</f>
        <v>0</v>
      </c>
      <c r="I5" s="11">
        <f>'8'!M5</f>
        <v>387</v>
      </c>
      <c r="J5" s="11">
        <f>'9'!O5+'9'!P5</f>
        <v>595</v>
      </c>
      <c r="K5" s="11">
        <f>'9'!Y5</f>
        <v>463</v>
      </c>
      <c r="L5" s="52">
        <f t="shared" ref="L5:L68" si="2">SUM(F5:J5)</f>
        <v>1038</v>
      </c>
      <c r="M5" s="53">
        <f t="shared" ref="M5:M68" si="3">L5/E5</f>
        <v>0.29231202478175161</v>
      </c>
    </row>
    <row r="6" spans="1:13" ht="14.25" customHeight="1" x14ac:dyDescent="0.2">
      <c r="A6" s="9" t="str">
        <f>'10'!A6</f>
        <v>Albert Gallatin Area SD</v>
      </c>
      <c r="B6" s="10" t="str">
        <f>'10'!B6</f>
        <v>Fayette</v>
      </c>
      <c r="C6" s="90">
        <f>'10'!C6</f>
        <v>710</v>
      </c>
      <c r="D6" s="90">
        <f>'10'!D6</f>
        <v>548</v>
      </c>
      <c r="E6" s="90">
        <f>'10'!E6</f>
        <v>1258</v>
      </c>
      <c r="F6" s="11">
        <f>'5'!M6</f>
        <v>180</v>
      </c>
      <c r="G6" s="13">
        <f>'6'!H6</f>
        <v>40</v>
      </c>
      <c r="H6" s="11">
        <f>'7'!F6</f>
        <v>0</v>
      </c>
      <c r="I6" s="11">
        <f>'8'!M6</f>
        <v>178</v>
      </c>
      <c r="J6" s="11">
        <f>'9'!O6+'9'!P6</f>
        <v>106</v>
      </c>
      <c r="K6" s="11">
        <f>'9'!Y6</f>
        <v>31</v>
      </c>
      <c r="L6" s="52">
        <f t="shared" si="2"/>
        <v>504</v>
      </c>
      <c r="M6" s="53">
        <f t="shared" si="3"/>
        <v>0.40063593004769477</v>
      </c>
    </row>
    <row r="7" spans="1:13" ht="14.25" customHeight="1" x14ac:dyDescent="0.2">
      <c r="A7" s="9" t="str">
        <f>'10'!A7</f>
        <v>Aliquippa SD</v>
      </c>
      <c r="B7" s="10" t="str">
        <f>'10'!B7</f>
        <v>Beaver</v>
      </c>
      <c r="C7" s="90">
        <f>'10'!C7</f>
        <v>350</v>
      </c>
      <c r="D7" s="90">
        <f>'10'!D7</f>
        <v>217</v>
      </c>
      <c r="E7" s="90">
        <f>'10'!E7</f>
        <v>567</v>
      </c>
      <c r="F7" s="11">
        <f>'5'!M7</f>
        <v>146</v>
      </c>
      <c r="G7" s="13">
        <f>'6'!H7</f>
        <v>0</v>
      </c>
      <c r="H7" s="11">
        <f>'7'!F7</f>
        <v>0</v>
      </c>
      <c r="I7" s="11">
        <f>'8'!M7</f>
        <v>73</v>
      </c>
      <c r="J7" s="11">
        <f>'9'!O7+'9'!P7</f>
        <v>75</v>
      </c>
      <c r="K7" s="11">
        <f>'9'!Y7</f>
        <v>7</v>
      </c>
      <c r="L7" s="52">
        <f t="shared" si="2"/>
        <v>294</v>
      </c>
      <c r="M7" s="53">
        <f t="shared" si="3"/>
        <v>0.51851851851851849</v>
      </c>
    </row>
    <row r="8" spans="1:13" ht="14.25" customHeight="1" x14ac:dyDescent="0.2">
      <c r="A8" s="9" t="str">
        <f>'10'!A8</f>
        <v>Allegheny Valley SD</v>
      </c>
      <c r="B8" s="10" t="str">
        <f>'10'!B8</f>
        <v>Allegheny</v>
      </c>
      <c r="C8" s="90">
        <f>'10'!C8</f>
        <v>304</v>
      </c>
      <c r="D8" s="90">
        <f>'10'!D8</f>
        <v>193</v>
      </c>
      <c r="E8" s="90">
        <f>'10'!E8</f>
        <v>497</v>
      </c>
      <c r="F8" s="11">
        <f>'5'!M8</f>
        <v>2</v>
      </c>
      <c r="G8" s="13">
        <f>'6'!H8</f>
        <v>0</v>
      </c>
      <c r="H8" s="11">
        <f>'7'!F8</f>
        <v>0</v>
      </c>
      <c r="I8" s="11">
        <f>'8'!M8</f>
        <v>65</v>
      </c>
      <c r="J8" s="11">
        <f>'9'!O8+'9'!P8</f>
        <v>70</v>
      </c>
      <c r="K8" s="11">
        <f>'9'!Y8</f>
        <v>35</v>
      </c>
      <c r="L8" s="52">
        <f t="shared" si="2"/>
        <v>137</v>
      </c>
      <c r="M8" s="53">
        <f t="shared" si="3"/>
        <v>0.27565392354124746</v>
      </c>
    </row>
    <row r="9" spans="1:13" ht="14.25" customHeight="1" x14ac:dyDescent="0.2">
      <c r="A9" s="9" t="str">
        <f>'10'!A9</f>
        <v>Allegheny-Clarion Valley SD</v>
      </c>
      <c r="B9" s="10" t="str">
        <f>'10'!B9</f>
        <v>Clarion</v>
      </c>
      <c r="C9" s="90">
        <f>'10'!C9</f>
        <v>120</v>
      </c>
      <c r="D9" s="90">
        <f>'10'!D9</f>
        <v>113</v>
      </c>
      <c r="E9" s="90">
        <f>'10'!E9</f>
        <v>233</v>
      </c>
      <c r="F9" s="11">
        <f>'5'!M9</f>
        <v>31</v>
      </c>
      <c r="G9" s="13">
        <f>'6'!H9</f>
        <v>15</v>
      </c>
      <c r="H9" s="11">
        <f>'7'!F9</f>
        <v>0</v>
      </c>
      <c r="I9" s="11">
        <f>'8'!M9</f>
        <v>44</v>
      </c>
      <c r="J9" s="11">
        <f>'9'!O9+'9'!P9</f>
        <v>0</v>
      </c>
      <c r="K9" s="11">
        <f>'9'!Y9</f>
        <v>0</v>
      </c>
      <c r="L9" s="52">
        <f t="shared" si="2"/>
        <v>90</v>
      </c>
      <c r="M9" s="53">
        <f t="shared" si="3"/>
        <v>0.38626609442060084</v>
      </c>
    </row>
    <row r="10" spans="1:13" ht="14.25" customHeight="1" x14ac:dyDescent="0.2">
      <c r="A10" s="9" t="str">
        <f>'10'!A10</f>
        <v>Allentown City SD</v>
      </c>
      <c r="B10" s="10" t="str">
        <f>'10'!B10</f>
        <v>Lehigh</v>
      </c>
      <c r="C10" s="90">
        <f>'10'!C10</f>
        <v>5199</v>
      </c>
      <c r="D10" s="90">
        <f>'10'!D10</f>
        <v>3488</v>
      </c>
      <c r="E10" s="90">
        <f>'10'!E10</f>
        <v>8687</v>
      </c>
      <c r="F10" s="11">
        <f>'5'!M10</f>
        <v>628</v>
      </c>
      <c r="G10" s="13">
        <f>'6'!H10</f>
        <v>435</v>
      </c>
      <c r="H10" s="11">
        <f>'7'!F10</f>
        <v>0</v>
      </c>
      <c r="I10" s="11">
        <f>'8'!M10</f>
        <v>1592</v>
      </c>
      <c r="J10" s="11">
        <f>'9'!O10+'9'!P10</f>
        <v>1360</v>
      </c>
      <c r="K10" s="11">
        <f>'9'!Y10</f>
        <v>372</v>
      </c>
      <c r="L10" s="52">
        <f t="shared" si="2"/>
        <v>4015</v>
      </c>
      <c r="M10" s="53">
        <f t="shared" si="3"/>
        <v>0.46218487394957986</v>
      </c>
    </row>
    <row r="11" spans="1:13" ht="14.25" customHeight="1" x14ac:dyDescent="0.2">
      <c r="A11" s="9" t="str">
        <f>'10'!A11</f>
        <v>Altoona Area SD</v>
      </c>
      <c r="B11" s="10" t="str">
        <f>'10'!B11</f>
        <v>Blair</v>
      </c>
      <c r="C11" s="90">
        <f>'10'!C11</f>
        <v>1832</v>
      </c>
      <c r="D11" s="90">
        <f>'10'!D11</f>
        <v>1289</v>
      </c>
      <c r="E11" s="90">
        <f>'10'!E11</f>
        <v>3121</v>
      </c>
      <c r="F11" s="11">
        <f>'5'!M11</f>
        <v>321</v>
      </c>
      <c r="G11" s="13">
        <f>'6'!H11</f>
        <v>135</v>
      </c>
      <c r="H11" s="11">
        <f>'7'!F11</f>
        <v>0</v>
      </c>
      <c r="I11" s="11">
        <f>'8'!M11</f>
        <v>664</v>
      </c>
      <c r="J11" s="11">
        <f>'9'!O11+'9'!P11</f>
        <v>620</v>
      </c>
      <c r="K11" s="11">
        <f>'9'!Y11</f>
        <v>489</v>
      </c>
      <c r="L11" s="52">
        <f t="shared" si="2"/>
        <v>1740</v>
      </c>
      <c r="M11" s="53">
        <f t="shared" si="3"/>
        <v>0.5575136174303108</v>
      </c>
    </row>
    <row r="12" spans="1:13" ht="14.25" customHeight="1" x14ac:dyDescent="0.2">
      <c r="A12" s="9" t="str">
        <f>'10'!A12</f>
        <v>Ambridge Area SD</v>
      </c>
      <c r="B12" s="10" t="str">
        <f>'10'!B12</f>
        <v>Beaver</v>
      </c>
      <c r="C12" s="90">
        <f>'10'!C12</f>
        <v>641</v>
      </c>
      <c r="D12" s="90">
        <f>'10'!D12</f>
        <v>492</v>
      </c>
      <c r="E12" s="90">
        <f>'10'!E12</f>
        <v>1133</v>
      </c>
      <c r="F12" s="11">
        <f>'5'!M12</f>
        <v>87</v>
      </c>
      <c r="G12" s="13">
        <f>'6'!H12</f>
        <v>61</v>
      </c>
      <c r="H12" s="11">
        <f>'7'!F12</f>
        <v>0</v>
      </c>
      <c r="I12" s="11">
        <f>'8'!M12</f>
        <v>164</v>
      </c>
      <c r="J12" s="11">
        <f>'9'!O12+'9'!P12</f>
        <v>37</v>
      </c>
      <c r="K12" s="11">
        <f>'9'!Y12</f>
        <v>0</v>
      </c>
      <c r="L12" s="52">
        <f t="shared" si="2"/>
        <v>349</v>
      </c>
      <c r="M12" s="53">
        <f t="shared" si="3"/>
        <v>0.30803177405119153</v>
      </c>
    </row>
    <row r="13" spans="1:13" ht="14.25" customHeight="1" x14ac:dyDescent="0.2">
      <c r="A13" s="9" t="str">
        <f>'10'!A13</f>
        <v>Annville-Cleona SD</v>
      </c>
      <c r="B13" s="10" t="str">
        <f>'10'!B13</f>
        <v>Lebanon</v>
      </c>
      <c r="C13" s="90">
        <f>'10'!C13</f>
        <v>280</v>
      </c>
      <c r="D13" s="90">
        <f>'10'!D13</f>
        <v>217</v>
      </c>
      <c r="E13" s="90">
        <f>'10'!E13</f>
        <v>497</v>
      </c>
      <c r="F13" s="11">
        <f>'5'!M13</f>
        <v>0</v>
      </c>
      <c r="G13" s="13">
        <f>'6'!H13</f>
        <v>13</v>
      </c>
      <c r="H13" s="11">
        <f>'7'!F13</f>
        <v>0</v>
      </c>
      <c r="I13" s="11">
        <f>'8'!M13</f>
        <v>57</v>
      </c>
      <c r="J13" s="11">
        <f>'9'!O13+'9'!P13</f>
        <v>147</v>
      </c>
      <c r="K13" s="11">
        <f>'9'!Y13</f>
        <v>88</v>
      </c>
      <c r="L13" s="52">
        <f t="shared" si="2"/>
        <v>217</v>
      </c>
      <c r="M13" s="53">
        <f t="shared" si="3"/>
        <v>0.43661971830985913</v>
      </c>
    </row>
    <row r="14" spans="1:13" ht="14.25" customHeight="1" x14ac:dyDescent="0.2">
      <c r="A14" s="9" t="str">
        <f>'10'!A14</f>
        <v>Antietam SD</v>
      </c>
      <c r="B14" s="10" t="str">
        <f>'10'!B14</f>
        <v>Berks</v>
      </c>
      <c r="C14" s="90">
        <f>'10'!C14</f>
        <v>363</v>
      </c>
      <c r="D14" s="90">
        <f>'10'!D14</f>
        <v>269</v>
      </c>
      <c r="E14" s="90">
        <f>'10'!E14</f>
        <v>632</v>
      </c>
      <c r="F14" s="11">
        <f>'5'!M14</f>
        <v>18</v>
      </c>
      <c r="G14" s="13">
        <f>'6'!H14</f>
        <v>19</v>
      </c>
      <c r="H14" s="11">
        <f>'7'!F14</f>
        <v>0</v>
      </c>
      <c r="I14" s="11">
        <f>'8'!M14</f>
        <v>98</v>
      </c>
      <c r="J14" s="11">
        <f>'9'!O14+'9'!P14</f>
        <v>60</v>
      </c>
      <c r="K14" s="11">
        <f>'9'!Y14</f>
        <v>30</v>
      </c>
      <c r="L14" s="52">
        <f t="shared" si="2"/>
        <v>195</v>
      </c>
      <c r="M14" s="53">
        <f t="shared" si="3"/>
        <v>0.30854430379746833</v>
      </c>
    </row>
    <row r="15" spans="1:13" ht="14.25" customHeight="1" x14ac:dyDescent="0.2">
      <c r="A15" s="9" t="str">
        <f>'10'!A15</f>
        <v>Apollo-Ridge SD</v>
      </c>
      <c r="B15" s="10" t="str">
        <f>'10'!B15</f>
        <v>Armstrong</v>
      </c>
      <c r="C15" s="90">
        <f>'10'!C15</f>
        <v>184</v>
      </c>
      <c r="D15" s="90">
        <f>'10'!D15</f>
        <v>127</v>
      </c>
      <c r="E15" s="90">
        <f>'10'!E15</f>
        <v>311</v>
      </c>
      <c r="F15" s="11">
        <f>'5'!M15</f>
        <v>40</v>
      </c>
      <c r="G15" s="13">
        <f>'6'!H15</f>
        <v>0</v>
      </c>
      <c r="H15" s="11">
        <f>'7'!F15</f>
        <v>0</v>
      </c>
      <c r="I15" s="11">
        <f>'8'!M15</f>
        <v>74</v>
      </c>
      <c r="J15" s="11">
        <f>'9'!O15+'9'!P15</f>
        <v>100</v>
      </c>
      <c r="K15" s="11">
        <f>'9'!Y15</f>
        <v>33</v>
      </c>
      <c r="L15" s="52">
        <f t="shared" si="2"/>
        <v>214</v>
      </c>
      <c r="M15" s="53">
        <f t="shared" si="3"/>
        <v>0.68810289389067525</v>
      </c>
    </row>
    <row r="16" spans="1:13" ht="14.25" customHeight="1" x14ac:dyDescent="0.2">
      <c r="A16" s="9" t="str">
        <f>'10'!A16</f>
        <v>Armstrong SD</v>
      </c>
      <c r="B16" s="10" t="str">
        <f>'10'!B16</f>
        <v>Armstrong</v>
      </c>
      <c r="C16" s="90">
        <f>'10'!C16</f>
        <v>1409</v>
      </c>
      <c r="D16" s="90">
        <f>'10'!D16</f>
        <v>1035</v>
      </c>
      <c r="E16" s="90">
        <f>'10'!E16</f>
        <v>2444</v>
      </c>
      <c r="F16" s="11">
        <f>'5'!M16</f>
        <v>172</v>
      </c>
      <c r="G16" s="13">
        <f>'6'!H16</f>
        <v>19</v>
      </c>
      <c r="H16" s="11">
        <f>'7'!F16</f>
        <v>0</v>
      </c>
      <c r="I16" s="11">
        <f>'8'!M16</f>
        <v>314</v>
      </c>
      <c r="J16" s="11">
        <f>'9'!O16+'9'!P16</f>
        <v>120</v>
      </c>
      <c r="K16" s="11">
        <f>'9'!Y16</f>
        <v>36</v>
      </c>
      <c r="L16" s="52">
        <f t="shared" si="2"/>
        <v>625</v>
      </c>
      <c r="M16" s="53">
        <f t="shared" si="3"/>
        <v>0.25572831423895254</v>
      </c>
    </row>
    <row r="17" spans="1:13" ht="14.25" customHeight="1" x14ac:dyDescent="0.2">
      <c r="A17" s="9" t="str">
        <f>'10'!A17</f>
        <v>Athens Area SD</v>
      </c>
      <c r="B17" s="10" t="str">
        <f>'10'!B17</f>
        <v>Bradford</v>
      </c>
      <c r="C17" s="90">
        <f>'10'!C17</f>
        <v>408</v>
      </c>
      <c r="D17" s="90">
        <f>'10'!D17</f>
        <v>356</v>
      </c>
      <c r="E17" s="90">
        <f>'10'!E17</f>
        <v>764</v>
      </c>
      <c r="F17" s="11">
        <f>'5'!M17</f>
        <v>85</v>
      </c>
      <c r="G17" s="13">
        <f>'6'!H17</f>
        <v>51</v>
      </c>
      <c r="H17" s="11">
        <f>'7'!F17</f>
        <v>0</v>
      </c>
      <c r="I17" s="11">
        <f>'8'!M17</f>
        <v>126</v>
      </c>
      <c r="J17" s="11">
        <f>'9'!O17+'9'!P17</f>
        <v>193</v>
      </c>
      <c r="K17" s="11">
        <f>'9'!Y17</f>
        <v>43</v>
      </c>
      <c r="L17" s="52">
        <f t="shared" si="2"/>
        <v>455</v>
      </c>
      <c r="M17" s="53">
        <f t="shared" si="3"/>
        <v>0.59554973821989532</v>
      </c>
    </row>
    <row r="18" spans="1:13" ht="14.25" customHeight="1" x14ac:dyDescent="0.2">
      <c r="A18" s="9" t="str">
        <f>'10'!A18</f>
        <v>Austin Area SD</v>
      </c>
      <c r="B18" s="10" t="str">
        <f>'10'!B18</f>
        <v>Potter</v>
      </c>
      <c r="C18" s="90">
        <f>'10'!C18</f>
        <v>41</v>
      </c>
      <c r="D18" s="90">
        <f>'10'!D18</f>
        <v>16</v>
      </c>
      <c r="E18" s="90">
        <f>'10'!E18</f>
        <v>57</v>
      </c>
      <c r="F18" s="11">
        <f>'5'!M18</f>
        <v>0</v>
      </c>
      <c r="G18" s="13">
        <f>'6'!H18</f>
        <v>8</v>
      </c>
      <c r="H18" s="11">
        <f>'7'!F18</f>
        <v>10</v>
      </c>
      <c r="I18" s="11">
        <f>'8'!M18</f>
        <v>17</v>
      </c>
      <c r="J18" s="11">
        <f>'9'!O18+'9'!P18</f>
        <v>0</v>
      </c>
      <c r="K18" s="11">
        <f>'9'!Y18</f>
        <v>0</v>
      </c>
      <c r="L18" s="52">
        <f t="shared" si="2"/>
        <v>35</v>
      </c>
      <c r="M18" s="53">
        <f t="shared" si="3"/>
        <v>0.61403508771929827</v>
      </c>
    </row>
    <row r="19" spans="1:13" ht="14.25" customHeight="1" x14ac:dyDescent="0.2">
      <c r="A19" s="9" t="str">
        <f>'10'!A19</f>
        <v>Avella Area SD</v>
      </c>
      <c r="B19" s="10" t="str">
        <f>'10'!B19</f>
        <v>Washington</v>
      </c>
      <c r="C19" s="90">
        <f>'10'!C19</f>
        <v>121</v>
      </c>
      <c r="D19" s="90">
        <f>'10'!D19</f>
        <v>52</v>
      </c>
      <c r="E19" s="90">
        <f>'10'!E19</f>
        <v>173</v>
      </c>
      <c r="F19" s="11">
        <f>'5'!M19</f>
        <v>0</v>
      </c>
      <c r="G19" s="13">
        <f>'6'!H19</f>
        <v>0</v>
      </c>
      <c r="H19" s="11">
        <f>'7'!F19</f>
        <v>0</v>
      </c>
      <c r="I19" s="11">
        <f>'8'!M19</f>
        <v>17</v>
      </c>
      <c r="J19" s="11">
        <f>'9'!O19+'9'!P19</f>
        <v>0</v>
      </c>
      <c r="K19" s="11">
        <f>'9'!Y19</f>
        <v>0</v>
      </c>
      <c r="L19" s="52">
        <f t="shared" si="2"/>
        <v>17</v>
      </c>
      <c r="M19" s="53">
        <f t="shared" si="3"/>
        <v>9.8265895953757232E-2</v>
      </c>
    </row>
    <row r="20" spans="1:13" ht="14.25" customHeight="1" x14ac:dyDescent="0.2">
      <c r="A20" s="9" t="str">
        <f>'10'!A20</f>
        <v>Avon Grove SD</v>
      </c>
      <c r="B20" s="10" t="str">
        <f>'10'!B20</f>
        <v>Chester</v>
      </c>
      <c r="C20" s="90">
        <f>'10'!C20</f>
        <v>1264</v>
      </c>
      <c r="D20" s="90">
        <f>'10'!D20</f>
        <v>761</v>
      </c>
      <c r="E20" s="90">
        <f>'10'!E20</f>
        <v>2025</v>
      </c>
      <c r="F20" s="11">
        <f>'5'!M20</f>
        <v>5</v>
      </c>
      <c r="G20" s="13">
        <f>'6'!H20</f>
        <v>17</v>
      </c>
      <c r="H20" s="11">
        <f>'7'!F20</f>
        <v>0</v>
      </c>
      <c r="I20" s="11">
        <f>'8'!M20</f>
        <v>222</v>
      </c>
      <c r="J20" s="11">
        <f>'9'!O20+'9'!P20</f>
        <v>323</v>
      </c>
      <c r="K20" s="11">
        <f>'9'!Y20</f>
        <v>65</v>
      </c>
      <c r="L20" s="52">
        <f t="shared" si="2"/>
        <v>567</v>
      </c>
      <c r="M20" s="53">
        <f t="shared" si="3"/>
        <v>0.28000000000000003</v>
      </c>
    </row>
    <row r="21" spans="1:13" ht="14.25" customHeight="1" x14ac:dyDescent="0.2">
      <c r="A21" s="9" t="str">
        <f>'10'!A21</f>
        <v>Avonworth SD</v>
      </c>
      <c r="B21" s="10" t="str">
        <f>'10'!B21</f>
        <v>Allegheny</v>
      </c>
      <c r="C21" s="90">
        <f>'10'!C21</f>
        <v>402</v>
      </c>
      <c r="D21" s="90">
        <f>'10'!D21</f>
        <v>311</v>
      </c>
      <c r="E21" s="90">
        <f>'10'!E21</f>
        <v>713</v>
      </c>
      <c r="F21" s="11">
        <f>'5'!M21</f>
        <v>0</v>
      </c>
      <c r="G21" s="13">
        <f>'6'!H21</f>
        <v>0</v>
      </c>
      <c r="H21" s="11">
        <f>'7'!F21</f>
        <v>0</v>
      </c>
      <c r="I21" s="11">
        <f>'8'!M21</f>
        <v>84</v>
      </c>
      <c r="J21" s="11">
        <f>'9'!O21+'9'!P21</f>
        <v>70</v>
      </c>
      <c r="K21" s="11">
        <f>'9'!Y21</f>
        <v>0</v>
      </c>
      <c r="L21" s="52">
        <f t="shared" si="2"/>
        <v>154</v>
      </c>
      <c r="M21" s="53">
        <f t="shared" si="3"/>
        <v>0.21598877980364656</v>
      </c>
    </row>
    <row r="22" spans="1:13" ht="14.25" customHeight="1" x14ac:dyDescent="0.2">
      <c r="A22" s="9" t="str">
        <f>'10'!A22</f>
        <v>Bald Eagle Area SD</v>
      </c>
      <c r="B22" s="10" t="str">
        <f>'10'!B22</f>
        <v>Centre</v>
      </c>
      <c r="C22" s="90">
        <f>'10'!C22</f>
        <v>402</v>
      </c>
      <c r="D22" s="90">
        <f>'10'!D22</f>
        <v>221</v>
      </c>
      <c r="E22" s="90">
        <f>'10'!E22</f>
        <v>623</v>
      </c>
      <c r="F22" s="11">
        <f>'5'!M22</f>
        <v>77</v>
      </c>
      <c r="G22" s="13">
        <f>'6'!H22</f>
        <v>39</v>
      </c>
      <c r="H22" s="11">
        <f>'7'!F22</f>
        <v>0</v>
      </c>
      <c r="I22" s="11">
        <f>'8'!M22</f>
        <v>87</v>
      </c>
      <c r="J22" s="11">
        <f>'9'!O22+'9'!P22</f>
        <v>0</v>
      </c>
      <c r="K22" s="11">
        <f>'9'!Y22</f>
        <v>0</v>
      </c>
      <c r="L22" s="52">
        <f t="shared" si="2"/>
        <v>203</v>
      </c>
      <c r="M22" s="53">
        <f t="shared" si="3"/>
        <v>0.3258426966292135</v>
      </c>
    </row>
    <row r="23" spans="1:13" ht="14.25" customHeight="1" x14ac:dyDescent="0.2">
      <c r="A23" s="9" t="str">
        <f>'10'!A23</f>
        <v>Baldwin-Whitehall SD</v>
      </c>
      <c r="B23" s="10" t="str">
        <f>'10'!B23</f>
        <v>Allegheny</v>
      </c>
      <c r="C23" s="90">
        <f>'10'!C23</f>
        <v>1433</v>
      </c>
      <c r="D23" s="90">
        <f>'10'!D23</f>
        <v>678</v>
      </c>
      <c r="E23" s="90">
        <f>'10'!E23</f>
        <v>2111</v>
      </c>
      <c r="F23" s="11">
        <f>'5'!M23</f>
        <v>156</v>
      </c>
      <c r="G23" s="13">
        <f>'6'!H23</f>
        <v>17</v>
      </c>
      <c r="H23" s="11">
        <f>'7'!F23</f>
        <v>0</v>
      </c>
      <c r="I23" s="11">
        <f>'8'!M23</f>
        <v>370</v>
      </c>
      <c r="J23" s="11">
        <f>'9'!O23+'9'!P23</f>
        <v>174</v>
      </c>
      <c r="K23" s="11">
        <f>'9'!Y23</f>
        <v>35</v>
      </c>
      <c r="L23" s="52">
        <f t="shared" si="2"/>
        <v>717</v>
      </c>
      <c r="M23" s="53">
        <f t="shared" si="3"/>
        <v>0.33964945523448603</v>
      </c>
    </row>
    <row r="24" spans="1:13" ht="14.25" customHeight="1" x14ac:dyDescent="0.2">
      <c r="A24" s="9" t="str">
        <f>'10'!A24</f>
        <v>Bangor Area SD</v>
      </c>
      <c r="B24" s="10" t="str">
        <f>'10'!B24</f>
        <v>Northampton</v>
      </c>
      <c r="C24" s="90">
        <f>'10'!C24</f>
        <v>642</v>
      </c>
      <c r="D24" s="90">
        <f>'10'!D24</f>
        <v>462</v>
      </c>
      <c r="E24" s="90">
        <f>'10'!E24</f>
        <v>1104</v>
      </c>
      <c r="F24" s="11">
        <f>'5'!M24</f>
        <v>17</v>
      </c>
      <c r="G24" s="13">
        <f>'6'!H24</f>
        <v>20</v>
      </c>
      <c r="H24" s="11">
        <f>'7'!F24</f>
        <v>0</v>
      </c>
      <c r="I24" s="11">
        <f>'8'!M24</f>
        <v>121</v>
      </c>
      <c r="J24" s="11">
        <f>'9'!O24+'9'!P24</f>
        <v>143</v>
      </c>
      <c r="K24" s="11">
        <f>'9'!Y24</f>
        <v>114</v>
      </c>
      <c r="L24" s="52">
        <f t="shared" si="2"/>
        <v>301</v>
      </c>
      <c r="M24" s="53">
        <f t="shared" si="3"/>
        <v>0.27264492753623187</v>
      </c>
    </row>
    <row r="25" spans="1:13" ht="14.25" customHeight="1" x14ac:dyDescent="0.2">
      <c r="A25" s="9" t="str">
        <f>'10'!A25</f>
        <v>Beaver Area SD</v>
      </c>
      <c r="B25" s="10" t="str">
        <f>'10'!B25</f>
        <v>Beaver</v>
      </c>
      <c r="C25" s="90">
        <f>'10'!C25</f>
        <v>511</v>
      </c>
      <c r="D25" s="90">
        <f>'10'!D25</f>
        <v>328</v>
      </c>
      <c r="E25" s="90">
        <f>'10'!E25</f>
        <v>839</v>
      </c>
      <c r="F25" s="11">
        <f>'5'!M25</f>
        <v>2</v>
      </c>
      <c r="G25" s="13">
        <f>'6'!H25</f>
        <v>20</v>
      </c>
      <c r="H25" s="11">
        <f>'7'!F25</f>
        <v>0</v>
      </c>
      <c r="I25" s="11">
        <f>'8'!M25</f>
        <v>124</v>
      </c>
      <c r="J25" s="11">
        <f>'9'!O25+'9'!P25</f>
        <v>135</v>
      </c>
      <c r="K25" s="11">
        <f>'9'!Y25</f>
        <v>101</v>
      </c>
      <c r="L25" s="52">
        <f t="shared" si="2"/>
        <v>281</v>
      </c>
      <c r="M25" s="53">
        <f t="shared" si="3"/>
        <v>0.33492252681764006</v>
      </c>
    </row>
    <row r="26" spans="1:13" ht="14.25" customHeight="1" x14ac:dyDescent="0.2">
      <c r="A26" s="9" t="str">
        <f>'10'!A26</f>
        <v>Bedford Area SD</v>
      </c>
      <c r="B26" s="10" t="str">
        <f>'10'!B26</f>
        <v>Bedford</v>
      </c>
      <c r="C26" s="90">
        <f>'10'!C26</f>
        <v>404</v>
      </c>
      <c r="D26" s="90">
        <f>'10'!D26</f>
        <v>248</v>
      </c>
      <c r="E26" s="90">
        <f>'10'!E26</f>
        <v>652</v>
      </c>
      <c r="F26" s="11">
        <f>'5'!M26</f>
        <v>44</v>
      </c>
      <c r="G26" s="13">
        <f>'6'!H26</f>
        <v>27</v>
      </c>
      <c r="H26" s="11">
        <f>'7'!F26</f>
        <v>0</v>
      </c>
      <c r="I26" s="11">
        <f>'8'!M26</f>
        <v>70</v>
      </c>
      <c r="J26" s="11">
        <f>'9'!O26+'9'!P26</f>
        <v>90</v>
      </c>
      <c r="K26" s="11">
        <f>'9'!Y26</f>
        <v>58</v>
      </c>
      <c r="L26" s="52">
        <f t="shared" si="2"/>
        <v>231</v>
      </c>
      <c r="M26" s="53">
        <f t="shared" si="3"/>
        <v>0.35429447852760737</v>
      </c>
    </row>
    <row r="27" spans="1:13" ht="14.25" customHeight="1" x14ac:dyDescent="0.2">
      <c r="A27" s="9" t="str">
        <f>'10'!A27</f>
        <v>Belle Vernon Area SD</v>
      </c>
      <c r="B27" s="10" t="str">
        <f>'10'!B27</f>
        <v>Westmoreland</v>
      </c>
      <c r="C27" s="90">
        <f>'10'!C27</f>
        <v>459</v>
      </c>
      <c r="D27" s="90">
        <f>'10'!D27</f>
        <v>324</v>
      </c>
      <c r="E27" s="90">
        <f>'10'!E27</f>
        <v>783</v>
      </c>
      <c r="F27" s="11">
        <f>'5'!M27</f>
        <v>64</v>
      </c>
      <c r="G27" s="13">
        <f>'6'!H27</f>
        <v>0</v>
      </c>
      <c r="H27" s="11">
        <f>'7'!F27</f>
        <v>0</v>
      </c>
      <c r="I27" s="11">
        <f>'8'!M27</f>
        <v>135</v>
      </c>
      <c r="J27" s="11">
        <f>'9'!O27+'9'!P27</f>
        <v>101</v>
      </c>
      <c r="K27" s="11">
        <f>'9'!Y27</f>
        <v>0</v>
      </c>
      <c r="L27" s="52">
        <f t="shared" si="2"/>
        <v>300</v>
      </c>
      <c r="M27" s="53">
        <f t="shared" si="3"/>
        <v>0.38314176245210729</v>
      </c>
    </row>
    <row r="28" spans="1:13" ht="14.25" customHeight="1" x14ac:dyDescent="0.2">
      <c r="A28" s="9" t="str">
        <f>'10'!A28</f>
        <v>Bellefonte Area SD</v>
      </c>
      <c r="B28" s="10" t="str">
        <f>'10'!B28</f>
        <v>Centre</v>
      </c>
      <c r="C28" s="90">
        <f>'10'!C28</f>
        <v>1067</v>
      </c>
      <c r="D28" s="90">
        <f>'10'!D28</f>
        <v>567</v>
      </c>
      <c r="E28" s="90">
        <f>'10'!E28</f>
        <v>1634</v>
      </c>
      <c r="F28" s="11">
        <f>'5'!M28</f>
        <v>78</v>
      </c>
      <c r="G28" s="13">
        <f>'6'!H28</f>
        <v>23</v>
      </c>
      <c r="H28" s="11">
        <f>'7'!F28</f>
        <v>0</v>
      </c>
      <c r="I28" s="11">
        <f>'8'!M28</f>
        <v>176</v>
      </c>
      <c r="J28" s="11">
        <f>'9'!O28+'9'!P28</f>
        <v>274</v>
      </c>
      <c r="K28" s="11">
        <f>'9'!Y28</f>
        <v>200</v>
      </c>
      <c r="L28" s="52">
        <f t="shared" si="2"/>
        <v>551</v>
      </c>
      <c r="M28" s="53">
        <f t="shared" si="3"/>
        <v>0.33720930232558138</v>
      </c>
    </row>
    <row r="29" spans="1:13" ht="14.25" customHeight="1" x14ac:dyDescent="0.2">
      <c r="A29" s="9" t="str">
        <f>'10'!A29</f>
        <v>Bellwood-Antis SD</v>
      </c>
      <c r="B29" s="10" t="str">
        <f>'10'!B29</f>
        <v>Blair</v>
      </c>
      <c r="C29" s="90">
        <f>'10'!C29</f>
        <v>300</v>
      </c>
      <c r="D29" s="90">
        <f>'10'!D29</f>
        <v>150</v>
      </c>
      <c r="E29" s="90">
        <f>'10'!E29</f>
        <v>450</v>
      </c>
      <c r="F29" s="11">
        <f>'5'!M29</f>
        <v>0</v>
      </c>
      <c r="G29" s="13">
        <f>'6'!H29</f>
        <v>0</v>
      </c>
      <c r="H29" s="11">
        <f>'7'!F29</f>
        <v>0</v>
      </c>
      <c r="I29" s="11">
        <f>'8'!M29</f>
        <v>47</v>
      </c>
      <c r="J29" s="11">
        <f>'9'!O29+'9'!P29</f>
        <v>90</v>
      </c>
      <c r="K29" s="11">
        <f>'9'!Y29</f>
        <v>0</v>
      </c>
      <c r="L29" s="52">
        <f t="shared" si="2"/>
        <v>137</v>
      </c>
      <c r="M29" s="53">
        <f t="shared" si="3"/>
        <v>0.30444444444444446</v>
      </c>
    </row>
    <row r="30" spans="1:13" ht="14.25" customHeight="1" x14ac:dyDescent="0.2">
      <c r="A30" s="9" t="str">
        <f>'10'!A30</f>
        <v>Bensalem Township SD</v>
      </c>
      <c r="B30" s="10" t="str">
        <f>'10'!B30</f>
        <v>Bucks</v>
      </c>
      <c r="C30" s="90">
        <f>'10'!C30</f>
        <v>2280</v>
      </c>
      <c r="D30" s="90">
        <f>'10'!D30</f>
        <v>1224</v>
      </c>
      <c r="E30" s="90">
        <f>'10'!E30</f>
        <v>3504</v>
      </c>
      <c r="F30" s="11">
        <f>'5'!M30</f>
        <v>8</v>
      </c>
      <c r="G30" s="13">
        <f>'6'!H30</f>
        <v>0</v>
      </c>
      <c r="H30" s="11">
        <f>'7'!F30</f>
        <v>0</v>
      </c>
      <c r="I30" s="11">
        <f>'8'!M30</f>
        <v>486</v>
      </c>
      <c r="J30" s="11">
        <f>'9'!O30+'9'!P30</f>
        <v>599</v>
      </c>
      <c r="K30" s="11">
        <f>'9'!Y30</f>
        <v>378</v>
      </c>
      <c r="L30" s="52">
        <f t="shared" si="2"/>
        <v>1093</v>
      </c>
      <c r="M30" s="53">
        <f t="shared" si="3"/>
        <v>0.31192922374429222</v>
      </c>
    </row>
    <row r="31" spans="1:13" ht="14.25" customHeight="1" x14ac:dyDescent="0.2">
      <c r="A31" s="9" t="str">
        <f>'10'!A31</f>
        <v>Benton Area SD</v>
      </c>
      <c r="B31" s="10" t="str">
        <f>'10'!B31</f>
        <v>Columbia</v>
      </c>
      <c r="C31" s="90">
        <f>'10'!C31</f>
        <v>93</v>
      </c>
      <c r="D31" s="90">
        <f>'10'!D31</f>
        <v>80</v>
      </c>
      <c r="E31" s="90">
        <f>'10'!E31</f>
        <v>173</v>
      </c>
      <c r="F31" s="11">
        <f>'5'!M31</f>
        <v>50</v>
      </c>
      <c r="G31" s="13">
        <f>'6'!H31</f>
        <v>0</v>
      </c>
      <c r="H31" s="11">
        <f>'7'!F31</f>
        <v>0</v>
      </c>
      <c r="I31" s="11">
        <f>'8'!M31</f>
        <v>28</v>
      </c>
      <c r="J31" s="11">
        <f>'9'!O31+'9'!P31</f>
        <v>0</v>
      </c>
      <c r="K31" s="11">
        <f>'9'!Y31</f>
        <v>0</v>
      </c>
      <c r="L31" s="52">
        <f t="shared" si="2"/>
        <v>78</v>
      </c>
      <c r="M31" s="53">
        <f t="shared" si="3"/>
        <v>0.45086705202312138</v>
      </c>
    </row>
    <row r="32" spans="1:13" ht="14.25" customHeight="1" x14ac:dyDescent="0.2">
      <c r="A32" s="9" t="str">
        <f>'10'!A32</f>
        <v>Bentworth SD</v>
      </c>
      <c r="B32" s="10" t="str">
        <f>'10'!B32</f>
        <v>Washington</v>
      </c>
      <c r="C32" s="90">
        <f>'10'!C32</f>
        <v>253</v>
      </c>
      <c r="D32" s="90">
        <f>'10'!D32</f>
        <v>189</v>
      </c>
      <c r="E32" s="90">
        <f>'10'!E32</f>
        <v>442</v>
      </c>
      <c r="F32" s="11">
        <f>'5'!M32</f>
        <v>33</v>
      </c>
      <c r="G32" s="13">
        <f>'6'!H32</f>
        <v>17</v>
      </c>
      <c r="H32" s="11">
        <f>'7'!F32</f>
        <v>0</v>
      </c>
      <c r="I32" s="11">
        <f>'8'!M32</f>
        <v>70</v>
      </c>
      <c r="J32" s="11">
        <f>'9'!O32+'9'!P32</f>
        <v>33</v>
      </c>
      <c r="K32" s="11">
        <f>'9'!Y32</f>
        <v>32</v>
      </c>
      <c r="L32" s="52">
        <f t="shared" si="2"/>
        <v>153</v>
      </c>
      <c r="M32" s="53">
        <f t="shared" si="3"/>
        <v>0.34615384615384615</v>
      </c>
    </row>
    <row r="33" spans="1:13" ht="14.25" customHeight="1" x14ac:dyDescent="0.2">
      <c r="A33" s="9" t="str">
        <f>'10'!A33</f>
        <v>Berlin Brothersvalley SD</v>
      </c>
      <c r="B33" s="10" t="str">
        <f>'10'!B33</f>
        <v>Somerset</v>
      </c>
      <c r="C33" s="90">
        <f>'10'!C33</f>
        <v>149</v>
      </c>
      <c r="D33" s="90">
        <f>'10'!D33</f>
        <v>90</v>
      </c>
      <c r="E33" s="90">
        <f>'10'!E33</f>
        <v>239</v>
      </c>
      <c r="F33" s="11">
        <f>'5'!M33</f>
        <v>14</v>
      </c>
      <c r="G33" s="13">
        <f>'6'!H33</f>
        <v>6</v>
      </c>
      <c r="H33" s="11">
        <f>'7'!F33</f>
        <v>0</v>
      </c>
      <c r="I33" s="11">
        <f>'8'!M33</f>
        <v>32</v>
      </c>
      <c r="J33" s="11">
        <f>'9'!O33+'9'!P33</f>
        <v>0</v>
      </c>
      <c r="K33" s="11">
        <f>'9'!Y33</f>
        <v>0</v>
      </c>
      <c r="L33" s="52">
        <f t="shared" si="2"/>
        <v>52</v>
      </c>
      <c r="M33" s="53">
        <f t="shared" si="3"/>
        <v>0.21757322175732219</v>
      </c>
    </row>
    <row r="34" spans="1:13" ht="14.25" customHeight="1" x14ac:dyDescent="0.2">
      <c r="A34" s="9" t="str">
        <f>'10'!A34</f>
        <v>Bermudian Springs SD</v>
      </c>
      <c r="B34" s="10" t="str">
        <f>'10'!B34</f>
        <v>Adams</v>
      </c>
      <c r="C34" s="90">
        <f>'10'!C34</f>
        <v>335</v>
      </c>
      <c r="D34" s="90">
        <f>'10'!D34</f>
        <v>393</v>
      </c>
      <c r="E34" s="90">
        <f>'10'!E34</f>
        <v>728</v>
      </c>
      <c r="F34" s="11">
        <f>'5'!M34</f>
        <v>36</v>
      </c>
      <c r="G34" s="13">
        <f>'6'!H34</f>
        <v>0</v>
      </c>
      <c r="H34" s="11">
        <f>'7'!F34</f>
        <v>0</v>
      </c>
      <c r="I34" s="11">
        <f>'8'!M34</f>
        <v>73</v>
      </c>
      <c r="J34" s="11">
        <f>'9'!O34+'9'!P34</f>
        <v>73</v>
      </c>
      <c r="K34" s="11">
        <f>'9'!Y34</f>
        <v>0</v>
      </c>
      <c r="L34" s="52">
        <f t="shared" si="2"/>
        <v>182</v>
      </c>
      <c r="M34" s="53">
        <f t="shared" si="3"/>
        <v>0.25</v>
      </c>
    </row>
    <row r="35" spans="1:13" ht="14.25" customHeight="1" x14ac:dyDescent="0.2">
      <c r="A35" s="9" t="str">
        <f>'10'!A35</f>
        <v>Berwick Area SD</v>
      </c>
      <c r="B35" s="10" t="str">
        <f>'10'!B35</f>
        <v>Columbia</v>
      </c>
      <c r="C35" s="90">
        <f>'10'!C35</f>
        <v>637</v>
      </c>
      <c r="D35" s="90">
        <f>'10'!D35</f>
        <v>457</v>
      </c>
      <c r="E35" s="90">
        <f>'10'!E35</f>
        <v>1094</v>
      </c>
      <c r="F35" s="11">
        <f>'5'!M35</f>
        <v>122</v>
      </c>
      <c r="G35" s="13">
        <f>'6'!H35</f>
        <v>0</v>
      </c>
      <c r="H35" s="11">
        <f>'7'!F35</f>
        <v>28</v>
      </c>
      <c r="I35" s="11">
        <f>'8'!M35</f>
        <v>134</v>
      </c>
      <c r="J35" s="11">
        <f>'9'!O35+'9'!P35</f>
        <v>56</v>
      </c>
      <c r="K35" s="11">
        <f>'9'!Y35</f>
        <v>0</v>
      </c>
      <c r="L35" s="52">
        <f t="shared" si="2"/>
        <v>340</v>
      </c>
      <c r="M35" s="53">
        <f t="shared" si="3"/>
        <v>0.31078610603290674</v>
      </c>
    </row>
    <row r="36" spans="1:13" ht="14.25" customHeight="1" x14ac:dyDescent="0.2">
      <c r="A36" s="9" t="str">
        <f>'10'!A36</f>
        <v>Bethel Park SD</v>
      </c>
      <c r="B36" s="10" t="str">
        <f>'10'!B36</f>
        <v>Allegheny</v>
      </c>
      <c r="C36" s="90">
        <f>'10'!C36</f>
        <v>887</v>
      </c>
      <c r="D36" s="90">
        <f>'10'!D36</f>
        <v>609</v>
      </c>
      <c r="E36" s="90">
        <f>'10'!E36</f>
        <v>1496</v>
      </c>
      <c r="F36" s="11">
        <f>'5'!M36</f>
        <v>0</v>
      </c>
      <c r="G36" s="13">
        <f>'6'!H36</f>
        <v>30</v>
      </c>
      <c r="H36" s="11">
        <f>'7'!F36</f>
        <v>0</v>
      </c>
      <c r="I36" s="11">
        <f>'8'!M36</f>
        <v>252</v>
      </c>
      <c r="J36" s="11">
        <f>'9'!O36+'9'!P36</f>
        <v>387</v>
      </c>
      <c r="K36" s="11">
        <f>'9'!Y36</f>
        <v>73</v>
      </c>
      <c r="L36" s="52">
        <f t="shared" si="2"/>
        <v>669</v>
      </c>
      <c r="M36" s="53">
        <f t="shared" si="3"/>
        <v>0.44719251336898397</v>
      </c>
    </row>
    <row r="37" spans="1:13" ht="14.25" customHeight="1" x14ac:dyDescent="0.2">
      <c r="A37" s="9" t="str">
        <f>'10'!A37</f>
        <v>Bethlehem Area SD</v>
      </c>
      <c r="B37" s="10" t="str">
        <f>'10'!B37</f>
        <v>Northampton</v>
      </c>
      <c r="C37" s="90">
        <f>'10'!C37</f>
        <v>3721</v>
      </c>
      <c r="D37" s="90">
        <f>'10'!D37</f>
        <v>2313</v>
      </c>
      <c r="E37" s="90">
        <f>'10'!E37</f>
        <v>6034</v>
      </c>
      <c r="F37" s="11">
        <f>'5'!M37</f>
        <v>227</v>
      </c>
      <c r="G37" s="13">
        <f>'6'!H37</f>
        <v>151</v>
      </c>
      <c r="H37" s="11">
        <f>'7'!F37</f>
        <v>75</v>
      </c>
      <c r="I37" s="11">
        <f>'8'!M37</f>
        <v>904</v>
      </c>
      <c r="J37" s="11">
        <f>'9'!O37+'9'!P37</f>
        <v>967</v>
      </c>
      <c r="K37" s="11">
        <f>'9'!Y37</f>
        <v>466</v>
      </c>
      <c r="L37" s="52">
        <f t="shared" si="2"/>
        <v>2324</v>
      </c>
      <c r="M37" s="53">
        <f t="shared" si="3"/>
        <v>0.38515081206496521</v>
      </c>
    </row>
    <row r="38" spans="1:13" ht="14.25" customHeight="1" x14ac:dyDescent="0.2">
      <c r="A38" s="9" t="str">
        <f>'10'!A38</f>
        <v>Bethlehem-Center SD</v>
      </c>
      <c r="B38" s="10" t="str">
        <f>'10'!B38</f>
        <v>Washington</v>
      </c>
      <c r="C38" s="90">
        <f>'10'!C38</f>
        <v>261</v>
      </c>
      <c r="D38" s="90">
        <f>'10'!D38</f>
        <v>163</v>
      </c>
      <c r="E38" s="90">
        <f>'10'!E38</f>
        <v>424</v>
      </c>
      <c r="F38" s="11">
        <f>'5'!M38</f>
        <v>20</v>
      </c>
      <c r="G38" s="13">
        <f>'6'!H38</f>
        <v>17</v>
      </c>
      <c r="H38" s="11">
        <f>'7'!F38</f>
        <v>0</v>
      </c>
      <c r="I38" s="11">
        <f>'8'!M38</f>
        <v>64</v>
      </c>
      <c r="J38" s="11">
        <f>'9'!O38+'9'!P38</f>
        <v>0</v>
      </c>
      <c r="K38" s="11">
        <f>'9'!Y38</f>
        <v>0</v>
      </c>
      <c r="L38" s="52">
        <f t="shared" si="2"/>
        <v>101</v>
      </c>
      <c r="M38" s="53">
        <f t="shared" si="3"/>
        <v>0.23820754716981132</v>
      </c>
    </row>
    <row r="39" spans="1:13" ht="14.25" customHeight="1" x14ac:dyDescent="0.2">
      <c r="A39" s="9" t="str">
        <f>'10'!A39</f>
        <v>Big Beaver Falls Area SD</v>
      </c>
      <c r="B39" s="10" t="str">
        <f>'10'!B39</f>
        <v>Beaver</v>
      </c>
      <c r="C39" s="90">
        <f>'10'!C39</f>
        <v>418</v>
      </c>
      <c r="D39" s="90">
        <f>'10'!D39</f>
        <v>406</v>
      </c>
      <c r="E39" s="90">
        <f>'10'!E39</f>
        <v>824</v>
      </c>
      <c r="F39" s="11">
        <f>'5'!M39</f>
        <v>115</v>
      </c>
      <c r="G39" s="13">
        <f>'6'!H39</f>
        <v>36</v>
      </c>
      <c r="H39" s="11">
        <f>'7'!F39</f>
        <v>27</v>
      </c>
      <c r="I39" s="11">
        <f>'8'!M39</f>
        <v>110</v>
      </c>
      <c r="J39" s="11">
        <f>'9'!O39+'9'!P39</f>
        <v>68</v>
      </c>
      <c r="K39" s="11">
        <f>'9'!Y39</f>
        <v>34</v>
      </c>
      <c r="L39" s="52">
        <f t="shared" si="2"/>
        <v>356</v>
      </c>
      <c r="M39" s="53">
        <f t="shared" si="3"/>
        <v>0.43203883495145629</v>
      </c>
    </row>
    <row r="40" spans="1:13" ht="14.25" customHeight="1" x14ac:dyDescent="0.2">
      <c r="A40" s="9" t="str">
        <f>'10'!A40</f>
        <v>Big Spring SD</v>
      </c>
      <c r="B40" s="10" t="str">
        <f>'10'!B40</f>
        <v>Cumberland</v>
      </c>
      <c r="C40" s="90">
        <f>'10'!C40</f>
        <v>798</v>
      </c>
      <c r="D40" s="90">
        <f>'10'!D40</f>
        <v>531</v>
      </c>
      <c r="E40" s="90">
        <f>'10'!E40</f>
        <v>1329</v>
      </c>
      <c r="F40" s="11">
        <f>'5'!M40</f>
        <v>24</v>
      </c>
      <c r="G40" s="13">
        <f>'6'!H40</f>
        <v>18</v>
      </c>
      <c r="H40" s="11">
        <f>'7'!F40</f>
        <v>0</v>
      </c>
      <c r="I40" s="11">
        <f>'8'!M40</f>
        <v>93</v>
      </c>
      <c r="J40" s="11">
        <f>'9'!O40+'9'!P40</f>
        <v>37</v>
      </c>
      <c r="K40" s="11">
        <f>'9'!Y40</f>
        <v>34</v>
      </c>
      <c r="L40" s="52">
        <f t="shared" si="2"/>
        <v>172</v>
      </c>
      <c r="M40" s="53">
        <f t="shared" si="3"/>
        <v>0.12942061700526711</v>
      </c>
    </row>
    <row r="41" spans="1:13" ht="14.25" customHeight="1" x14ac:dyDescent="0.2">
      <c r="A41" s="9" t="str">
        <f>'10'!A41</f>
        <v>Blackhawk SD</v>
      </c>
      <c r="B41" s="10" t="str">
        <f>'10'!B41</f>
        <v>Beaver</v>
      </c>
      <c r="C41" s="90">
        <f>'10'!C41</f>
        <v>488</v>
      </c>
      <c r="D41" s="90">
        <f>'10'!D41</f>
        <v>266</v>
      </c>
      <c r="E41" s="90">
        <f>'10'!E41</f>
        <v>754</v>
      </c>
      <c r="F41" s="11">
        <f>'5'!M41</f>
        <v>22</v>
      </c>
      <c r="G41" s="13">
        <f>'6'!H41</f>
        <v>20</v>
      </c>
      <c r="H41" s="11">
        <f>'7'!F41</f>
        <v>0</v>
      </c>
      <c r="I41" s="11">
        <f>'8'!M41</f>
        <v>119</v>
      </c>
      <c r="J41" s="11">
        <f>'9'!O41+'9'!P41</f>
        <v>101</v>
      </c>
      <c r="K41" s="11">
        <f>'9'!Y41</f>
        <v>34</v>
      </c>
      <c r="L41" s="52">
        <f t="shared" si="2"/>
        <v>262</v>
      </c>
      <c r="M41" s="53">
        <f t="shared" si="3"/>
        <v>0.34748010610079577</v>
      </c>
    </row>
    <row r="42" spans="1:13" ht="14.25" customHeight="1" x14ac:dyDescent="0.2">
      <c r="A42" s="9" t="str">
        <f>'10'!A42</f>
        <v>Blacklick Valley SD</v>
      </c>
      <c r="B42" s="10" t="str">
        <f>'10'!B42</f>
        <v>Cambria</v>
      </c>
      <c r="C42" s="90">
        <f>'10'!C42</f>
        <v>168</v>
      </c>
      <c r="D42" s="90">
        <f>'10'!D42</f>
        <v>116</v>
      </c>
      <c r="E42" s="90">
        <f>'10'!E42</f>
        <v>284</v>
      </c>
      <c r="F42" s="11">
        <f>'5'!M42</f>
        <v>2</v>
      </c>
      <c r="G42" s="13">
        <f>'6'!H42</f>
        <v>0</v>
      </c>
      <c r="H42" s="11">
        <f>'7'!F42</f>
        <v>25</v>
      </c>
      <c r="I42" s="11">
        <f>'8'!M42</f>
        <v>35</v>
      </c>
      <c r="J42" s="11">
        <f>'9'!O42+'9'!P42</f>
        <v>17</v>
      </c>
      <c r="K42" s="11">
        <f>'9'!Y42</f>
        <v>7</v>
      </c>
      <c r="L42" s="52">
        <f t="shared" si="2"/>
        <v>79</v>
      </c>
      <c r="M42" s="53">
        <f t="shared" si="3"/>
        <v>0.27816901408450706</v>
      </c>
    </row>
    <row r="43" spans="1:13" ht="14.25" customHeight="1" x14ac:dyDescent="0.2">
      <c r="A43" s="9" t="str">
        <f>'10'!A43</f>
        <v>Blairsville-Saltsburg SD</v>
      </c>
      <c r="B43" s="10" t="str">
        <f>'10'!B43</f>
        <v>Indiana</v>
      </c>
      <c r="C43" s="90">
        <f>'10'!C43</f>
        <v>478</v>
      </c>
      <c r="D43" s="90">
        <f>'10'!D43</f>
        <v>340</v>
      </c>
      <c r="E43" s="90">
        <f>'10'!E43</f>
        <v>818</v>
      </c>
      <c r="F43" s="11">
        <f>'5'!M43</f>
        <v>6</v>
      </c>
      <c r="G43" s="13">
        <f>'6'!H43</f>
        <v>74</v>
      </c>
      <c r="H43" s="11">
        <f>'7'!F43</f>
        <v>40</v>
      </c>
      <c r="I43" s="11">
        <f>'8'!M43</f>
        <v>106</v>
      </c>
      <c r="J43" s="11">
        <f>'9'!O43+'9'!P43</f>
        <v>33</v>
      </c>
      <c r="K43" s="11">
        <f>'9'!Y43</f>
        <v>34</v>
      </c>
      <c r="L43" s="52">
        <f t="shared" si="2"/>
        <v>259</v>
      </c>
      <c r="M43" s="53">
        <f t="shared" si="3"/>
        <v>0.31662591687041564</v>
      </c>
    </row>
    <row r="44" spans="1:13" ht="14.25" customHeight="1" x14ac:dyDescent="0.2">
      <c r="A44" s="9" t="str">
        <f>'10'!A44</f>
        <v>Bloomsburg Area SD</v>
      </c>
      <c r="B44" s="10" t="str">
        <f>'10'!B44</f>
        <v>Columbia</v>
      </c>
      <c r="C44" s="90">
        <f>'10'!C44</f>
        <v>528</v>
      </c>
      <c r="D44" s="90">
        <f>'10'!D44</f>
        <v>264</v>
      </c>
      <c r="E44" s="90">
        <f>'10'!E44</f>
        <v>792</v>
      </c>
      <c r="F44" s="11">
        <f>'5'!M44</f>
        <v>75</v>
      </c>
      <c r="G44" s="13">
        <f>'6'!H44</f>
        <v>0</v>
      </c>
      <c r="H44" s="11">
        <f>'7'!F44</f>
        <v>0</v>
      </c>
      <c r="I44" s="11">
        <f>'8'!M44</f>
        <v>75</v>
      </c>
      <c r="J44" s="11">
        <f>'9'!O44+'9'!P44</f>
        <v>200</v>
      </c>
      <c r="K44" s="11">
        <f>'9'!Y44</f>
        <v>83</v>
      </c>
      <c r="L44" s="52">
        <f t="shared" si="2"/>
        <v>350</v>
      </c>
      <c r="M44" s="53">
        <f t="shared" si="3"/>
        <v>0.44191919191919193</v>
      </c>
    </row>
    <row r="45" spans="1:13" ht="14.25" customHeight="1" x14ac:dyDescent="0.2">
      <c r="A45" s="9" t="str">
        <f>'10'!A45</f>
        <v>Blue Mountain SD</v>
      </c>
      <c r="B45" s="10" t="str">
        <f>'10'!B45</f>
        <v>Schuylkill</v>
      </c>
      <c r="C45" s="90">
        <f>'10'!C45</f>
        <v>443</v>
      </c>
      <c r="D45" s="90">
        <f>'10'!D45</f>
        <v>420</v>
      </c>
      <c r="E45" s="90">
        <f>'10'!E45</f>
        <v>863</v>
      </c>
      <c r="F45" s="11">
        <f>'5'!M45</f>
        <v>8</v>
      </c>
      <c r="G45" s="13">
        <f>'6'!H45</f>
        <v>0</v>
      </c>
      <c r="H45" s="11">
        <f>'7'!F45</f>
        <v>0</v>
      </c>
      <c r="I45" s="11">
        <f>'8'!M45</f>
        <v>110</v>
      </c>
      <c r="J45" s="11">
        <f>'9'!O45+'9'!P45</f>
        <v>71</v>
      </c>
      <c r="K45" s="11">
        <f>'9'!Y45</f>
        <v>3</v>
      </c>
      <c r="L45" s="52">
        <f t="shared" si="2"/>
        <v>189</v>
      </c>
      <c r="M45" s="53">
        <f t="shared" si="3"/>
        <v>0.21900347624565469</v>
      </c>
    </row>
    <row r="46" spans="1:13" ht="14.25" customHeight="1" x14ac:dyDescent="0.2">
      <c r="A46" s="9" t="str">
        <f>'10'!A46</f>
        <v>Blue Ridge SD</v>
      </c>
      <c r="B46" s="10" t="str">
        <f>'10'!B46</f>
        <v>Susquehanna</v>
      </c>
      <c r="C46" s="90">
        <f>'10'!C46</f>
        <v>233</v>
      </c>
      <c r="D46" s="90">
        <f>'10'!D46</f>
        <v>89</v>
      </c>
      <c r="E46" s="90">
        <f>'10'!E46</f>
        <v>322</v>
      </c>
      <c r="F46" s="11">
        <f>'5'!M46</f>
        <v>44</v>
      </c>
      <c r="G46" s="13">
        <f>'6'!H46</f>
        <v>0</v>
      </c>
      <c r="H46" s="11">
        <f>'7'!F46</f>
        <v>67</v>
      </c>
      <c r="I46" s="11">
        <f>'8'!M46</f>
        <v>63</v>
      </c>
      <c r="J46" s="11">
        <f>'9'!O46+'9'!P46</f>
        <v>41</v>
      </c>
      <c r="K46" s="11">
        <f>'9'!Y46</f>
        <v>41</v>
      </c>
      <c r="L46" s="52">
        <f t="shared" si="2"/>
        <v>215</v>
      </c>
      <c r="M46" s="53">
        <f t="shared" si="3"/>
        <v>0.66770186335403725</v>
      </c>
    </row>
    <row r="47" spans="1:13" ht="14.25" customHeight="1" x14ac:dyDescent="0.2">
      <c r="A47" s="9" t="str">
        <f>'10'!A47</f>
        <v>Boyertown Area SD</v>
      </c>
      <c r="B47" s="10" t="str">
        <f>'10'!B47</f>
        <v>Berks</v>
      </c>
      <c r="C47" s="90">
        <f>'10'!C47</f>
        <v>1714</v>
      </c>
      <c r="D47" s="90">
        <f>'10'!D47</f>
        <v>885</v>
      </c>
      <c r="E47" s="90">
        <f>'10'!E47</f>
        <v>2599</v>
      </c>
      <c r="F47" s="11">
        <f>'5'!M47</f>
        <v>0</v>
      </c>
      <c r="G47" s="13">
        <f>'6'!H47</f>
        <v>0</v>
      </c>
      <c r="H47" s="11">
        <f>'7'!F47</f>
        <v>0</v>
      </c>
      <c r="I47" s="11">
        <f>'8'!M47</f>
        <v>333</v>
      </c>
      <c r="J47" s="11">
        <f>'9'!O47+'9'!P47</f>
        <v>449</v>
      </c>
      <c r="K47" s="11">
        <f>'9'!Y47</f>
        <v>329</v>
      </c>
      <c r="L47" s="52">
        <f t="shared" si="2"/>
        <v>782</v>
      </c>
      <c r="M47" s="53">
        <f t="shared" si="3"/>
        <v>0.30088495575221241</v>
      </c>
    </row>
    <row r="48" spans="1:13" ht="14.25" customHeight="1" x14ac:dyDescent="0.2">
      <c r="A48" s="9" t="str">
        <f>'10'!A48</f>
        <v>Bradford Area SD</v>
      </c>
      <c r="B48" s="10" t="str">
        <f>'10'!B48</f>
        <v>McKean</v>
      </c>
      <c r="C48" s="90">
        <f>'10'!C48</f>
        <v>633</v>
      </c>
      <c r="D48" s="90">
        <f>'10'!D48</f>
        <v>481</v>
      </c>
      <c r="E48" s="90">
        <f>'10'!E48</f>
        <v>1114</v>
      </c>
      <c r="F48" s="11">
        <f>'5'!M48</f>
        <v>91</v>
      </c>
      <c r="G48" s="13">
        <f>'6'!H48</f>
        <v>36</v>
      </c>
      <c r="H48" s="11">
        <f>'7'!F48</f>
        <v>110</v>
      </c>
      <c r="I48" s="11">
        <f>'8'!M48</f>
        <v>207</v>
      </c>
      <c r="J48" s="11">
        <f>'9'!O48+'9'!P48</f>
        <v>196</v>
      </c>
      <c r="K48" s="11">
        <f>'9'!Y48</f>
        <v>68</v>
      </c>
      <c r="L48" s="52">
        <f t="shared" si="2"/>
        <v>640</v>
      </c>
      <c r="M48" s="53">
        <f t="shared" si="3"/>
        <v>0.57450628366247758</v>
      </c>
    </row>
    <row r="49" spans="1:13" ht="14.25" customHeight="1" x14ac:dyDescent="0.2">
      <c r="A49" s="9" t="str">
        <f>'10'!A49</f>
        <v>Brandywine Heights Area SD</v>
      </c>
      <c r="B49" s="10" t="str">
        <f>'10'!B49</f>
        <v>Berks</v>
      </c>
      <c r="C49" s="90">
        <f>'10'!C49</f>
        <v>286</v>
      </c>
      <c r="D49" s="90">
        <f>'10'!D49</f>
        <v>351</v>
      </c>
      <c r="E49" s="90">
        <f>'10'!E49</f>
        <v>637</v>
      </c>
      <c r="F49" s="11">
        <f>'5'!M49</f>
        <v>0</v>
      </c>
      <c r="G49" s="13">
        <f>'6'!H49</f>
        <v>0</v>
      </c>
      <c r="H49" s="11">
        <f>'7'!F49</f>
        <v>0</v>
      </c>
      <c r="I49" s="11">
        <f>'8'!M49</f>
        <v>72</v>
      </c>
      <c r="J49" s="11">
        <f>'9'!O49+'9'!P49</f>
        <v>60</v>
      </c>
      <c r="K49" s="11">
        <f>'9'!Y49</f>
        <v>30</v>
      </c>
      <c r="L49" s="52">
        <f t="shared" si="2"/>
        <v>132</v>
      </c>
      <c r="M49" s="53">
        <f t="shared" si="3"/>
        <v>0.20722135007849293</v>
      </c>
    </row>
    <row r="50" spans="1:13" ht="14.25" customHeight="1" x14ac:dyDescent="0.2">
      <c r="A50" s="9" t="str">
        <f>'10'!A50</f>
        <v>Brentwood Borough SD</v>
      </c>
      <c r="B50" s="10" t="str">
        <f>'10'!B50</f>
        <v>Allegheny</v>
      </c>
      <c r="C50" s="90">
        <f>'10'!C50</f>
        <v>423</v>
      </c>
      <c r="D50" s="90">
        <f>'10'!D50</f>
        <v>218</v>
      </c>
      <c r="E50" s="90">
        <f>'10'!E50</f>
        <v>641</v>
      </c>
      <c r="F50" s="11">
        <f>'5'!M50</f>
        <v>1</v>
      </c>
      <c r="G50" s="13">
        <f>'6'!H50</f>
        <v>0</v>
      </c>
      <c r="H50" s="11">
        <f>'7'!F50</f>
        <v>0</v>
      </c>
      <c r="I50" s="11">
        <f>'8'!M50</f>
        <v>115</v>
      </c>
      <c r="J50" s="11">
        <f>'9'!O50+'9'!P50</f>
        <v>105</v>
      </c>
      <c r="K50" s="11">
        <f>'9'!Y50</f>
        <v>35</v>
      </c>
      <c r="L50" s="52">
        <f t="shared" si="2"/>
        <v>221</v>
      </c>
      <c r="M50" s="53">
        <f t="shared" si="3"/>
        <v>0.34477379095163807</v>
      </c>
    </row>
    <row r="51" spans="1:13" ht="14.25" customHeight="1" x14ac:dyDescent="0.2">
      <c r="A51" s="9" t="str">
        <f>'10'!A51</f>
        <v>Bristol Borough SD</v>
      </c>
      <c r="B51" s="10" t="str">
        <f>'10'!B51</f>
        <v>Bucks</v>
      </c>
      <c r="C51" s="90">
        <f>'10'!C51</f>
        <v>213</v>
      </c>
      <c r="D51" s="90">
        <f>'10'!D51</f>
        <v>231</v>
      </c>
      <c r="E51" s="90">
        <f>'10'!E51</f>
        <v>444</v>
      </c>
      <c r="F51" s="11">
        <f>'5'!M51</f>
        <v>32</v>
      </c>
      <c r="G51" s="13">
        <f>'6'!H51</f>
        <v>20</v>
      </c>
      <c r="H51" s="11">
        <f>'7'!F51</f>
        <v>0</v>
      </c>
      <c r="I51" s="11">
        <f>'8'!M51</f>
        <v>74</v>
      </c>
      <c r="J51" s="11">
        <f>'9'!O51+'9'!P51</f>
        <v>94</v>
      </c>
      <c r="K51" s="11">
        <f>'9'!Y51</f>
        <v>63</v>
      </c>
      <c r="L51" s="52">
        <f t="shared" si="2"/>
        <v>220</v>
      </c>
      <c r="M51" s="53">
        <f t="shared" si="3"/>
        <v>0.49549549549549549</v>
      </c>
    </row>
    <row r="52" spans="1:13" ht="14.25" customHeight="1" x14ac:dyDescent="0.2">
      <c r="A52" s="9" t="str">
        <f>'10'!A52</f>
        <v>Bristol Township SD</v>
      </c>
      <c r="B52" s="10" t="str">
        <f>'10'!B52</f>
        <v>Bucks</v>
      </c>
      <c r="C52" s="90">
        <f>'10'!C52</f>
        <v>2017</v>
      </c>
      <c r="D52" s="90">
        <f>'10'!D52</f>
        <v>1260</v>
      </c>
      <c r="E52" s="90">
        <f>'10'!E52</f>
        <v>3277</v>
      </c>
      <c r="F52" s="11">
        <f>'5'!M52</f>
        <v>124</v>
      </c>
      <c r="G52" s="13">
        <f>'6'!H52</f>
        <v>25</v>
      </c>
      <c r="H52" s="11">
        <f>'7'!F52</f>
        <v>0</v>
      </c>
      <c r="I52" s="11">
        <f>'8'!M52</f>
        <v>453</v>
      </c>
      <c r="J52" s="11">
        <f>'9'!O52+'9'!P52</f>
        <v>605</v>
      </c>
      <c r="K52" s="11">
        <f>'9'!Y52</f>
        <v>255</v>
      </c>
      <c r="L52" s="52">
        <f t="shared" si="2"/>
        <v>1207</v>
      </c>
      <c r="M52" s="53">
        <f t="shared" si="3"/>
        <v>0.36832468721391515</v>
      </c>
    </row>
    <row r="53" spans="1:13" ht="14.25" customHeight="1" x14ac:dyDescent="0.2">
      <c r="A53" s="9" t="str">
        <f>'10'!A53</f>
        <v>Brockway Area SD</v>
      </c>
      <c r="B53" s="10" t="str">
        <f>'10'!B53</f>
        <v>Jefferson</v>
      </c>
      <c r="C53" s="90">
        <f>'10'!C53</f>
        <v>244</v>
      </c>
      <c r="D53" s="90">
        <f>'10'!D53</f>
        <v>188</v>
      </c>
      <c r="E53" s="90">
        <f>'10'!E53</f>
        <v>432</v>
      </c>
      <c r="F53" s="11">
        <f>'5'!M53</f>
        <v>30</v>
      </c>
      <c r="G53" s="13">
        <f>'6'!H53</f>
        <v>16</v>
      </c>
      <c r="H53" s="11">
        <f>'7'!F53</f>
        <v>0</v>
      </c>
      <c r="I53" s="11">
        <f>'8'!M53</f>
        <v>57</v>
      </c>
      <c r="J53" s="11">
        <f>'9'!O53+'9'!P53</f>
        <v>70</v>
      </c>
      <c r="K53" s="11">
        <f>'9'!Y53</f>
        <v>70</v>
      </c>
      <c r="L53" s="52">
        <f t="shared" si="2"/>
        <v>173</v>
      </c>
      <c r="M53" s="53">
        <f t="shared" si="3"/>
        <v>0.40046296296296297</v>
      </c>
    </row>
    <row r="54" spans="1:13" ht="14.25" customHeight="1" x14ac:dyDescent="0.2">
      <c r="A54" s="9" t="str">
        <f>'10'!A54</f>
        <v>Brookville Area SD</v>
      </c>
      <c r="B54" s="10" t="str">
        <f>'10'!B54</f>
        <v>Jefferson</v>
      </c>
      <c r="C54" s="90">
        <f>'10'!C54</f>
        <v>315</v>
      </c>
      <c r="D54" s="90">
        <f>'10'!D54</f>
        <v>221</v>
      </c>
      <c r="E54" s="90">
        <f>'10'!E54</f>
        <v>536</v>
      </c>
      <c r="F54" s="11">
        <f>'5'!M54</f>
        <v>60</v>
      </c>
      <c r="G54" s="13">
        <f>'6'!H54</f>
        <v>33</v>
      </c>
      <c r="H54" s="11">
        <f>'7'!F54</f>
        <v>0</v>
      </c>
      <c r="I54" s="11">
        <f>'8'!M54</f>
        <v>91</v>
      </c>
      <c r="J54" s="11">
        <f>'9'!O54+'9'!P54</f>
        <v>139</v>
      </c>
      <c r="K54" s="11">
        <f>'9'!Y54</f>
        <v>0</v>
      </c>
      <c r="L54" s="52">
        <f t="shared" si="2"/>
        <v>323</v>
      </c>
      <c r="M54" s="53">
        <f t="shared" si="3"/>
        <v>0.60261194029850751</v>
      </c>
    </row>
    <row r="55" spans="1:13" ht="14.25" customHeight="1" x14ac:dyDescent="0.2">
      <c r="A55" s="9" t="str">
        <f>'10'!A55</f>
        <v>Brownsville Area SD</v>
      </c>
      <c r="B55" s="10" t="str">
        <f>'10'!B55</f>
        <v>Fayette</v>
      </c>
      <c r="C55" s="90">
        <f>'10'!C55</f>
        <v>494</v>
      </c>
      <c r="D55" s="90">
        <f>'10'!D55</f>
        <v>277</v>
      </c>
      <c r="E55" s="90">
        <f>'10'!E55</f>
        <v>771</v>
      </c>
      <c r="F55" s="11">
        <f>'5'!M55</f>
        <v>145</v>
      </c>
      <c r="G55" s="13">
        <f>'6'!H55</f>
        <v>0</v>
      </c>
      <c r="H55" s="11">
        <f>'7'!F55</f>
        <v>0</v>
      </c>
      <c r="I55" s="11">
        <f>'8'!M55</f>
        <v>112</v>
      </c>
      <c r="J55" s="11">
        <f>'9'!O55+'9'!P55</f>
        <v>0</v>
      </c>
      <c r="K55" s="11">
        <f>'9'!Y55</f>
        <v>0</v>
      </c>
      <c r="L55" s="52">
        <f t="shared" si="2"/>
        <v>257</v>
      </c>
      <c r="M55" s="53">
        <f t="shared" si="3"/>
        <v>0.33333333333333331</v>
      </c>
    </row>
    <row r="56" spans="1:13" ht="14.25" customHeight="1" x14ac:dyDescent="0.2">
      <c r="A56" s="9" t="str">
        <f>'10'!A56</f>
        <v>Bryn Athyn SD</v>
      </c>
      <c r="B56" s="10" t="str">
        <f>'10'!B56</f>
        <v>Montgomery</v>
      </c>
      <c r="C56" s="90">
        <f>'10'!C56</f>
        <v>36</v>
      </c>
      <c r="D56" s="90">
        <f>'10'!D56</f>
        <v>32</v>
      </c>
      <c r="E56" s="90">
        <f>'10'!E56</f>
        <v>68</v>
      </c>
      <c r="F56" s="11">
        <f>'5'!M56</f>
        <v>0</v>
      </c>
      <c r="G56" s="13">
        <f>'6'!H56</f>
        <v>0</v>
      </c>
      <c r="H56" s="11">
        <f>'7'!F56</f>
        <v>0</v>
      </c>
      <c r="I56" s="11">
        <f>'8'!M56</f>
        <v>2</v>
      </c>
      <c r="J56" s="11">
        <f>'9'!O56+'9'!P56</f>
        <v>0</v>
      </c>
      <c r="K56" s="11">
        <f>'9'!Y56</f>
        <v>0</v>
      </c>
      <c r="L56" s="52">
        <f t="shared" si="2"/>
        <v>2</v>
      </c>
      <c r="M56" s="53">
        <f t="shared" si="3"/>
        <v>2.9411764705882353E-2</v>
      </c>
    </row>
    <row r="57" spans="1:13" ht="14.25" customHeight="1" x14ac:dyDescent="0.2">
      <c r="A57" s="9" t="str">
        <f>'10'!A57</f>
        <v>Burgettstown Area SD</v>
      </c>
      <c r="B57" s="10" t="str">
        <f>'10'!B57</f>
        <v>Washington</v>
      </c>
      <c r="C57" s="90">
        <f>'10'!C57</f>
        <v>220</v>
      </c>
      <c r="D57" s="90">
        <f>'10'!D57</f>
        <v>206</v>
      </c>
      <c r="E57" s="90">
        <f>'10'!E57</f>
        <v>426</v>
      </c>
      <c r="F57" s="11">
        <f>'5'!M57</f>
        <v>24</v>
      </c>
      <c r="G57" s="13">
        <f>'6'!H57</f>
        <v>17</v>
      </c>
      <c r="H57" s="11">
        <f>'7'!F57</f>
        <v>0</v>
      </c>
      <c r="I57" s="11">
        <f>'8'!M57</f>
        <v>53</v>
      </c>
      <c r="J57" s="11">
        <f>'9'!O57+'9'!P57</f>
        <v>35</v>
      </c>
      <c r="K57" s="11">
        <f>'9'!Y57</f>
        <v>0</v>
      </c>
      <c r="L57" s="52">
        <f t="shared" si="2"/>
        <v>129</v>
      </c>
      <c r="M57" s="53">
        <f t="shared" si="3"/>
        <v>0.30281690140845069</v>
      </c>
    </row>
    <row r="58" spans="1:13" ht="14.25" customHeight="1" x14ac:dyDescent="0.2">
      <c r="A58" s="9" t="str">
        <f>'10'!A58</f>
        <v>Burrell SD</v>
      </c>
      <c r="B58" s="10" t="str">
        <f>'10'!B58</f>
        <v>Westmoreland</v>
      </c>
      <c r="C58" s="90">
        <f>'10'!C58</f>
        <v>437</v>
      </c>
      <c r="D58" s="90">
        <f>'10'!D58</f>
        <v>222</v>
      </c>
      <c r="E58" s="90">
        <f>'10'!E58</f>
        <v>659</v>
      </c>
      <c r="F58" s="11">
        <f>'5'!M58</f>
        <v>0</v>
      </c>
      <c r="G58" s="13">
        <f>'6'!H58</f>
        <v>0</v>
      </c>
      <c r="H58" s="11">
        <f>'7'!F58</f>
        <v>0</v>
      </c>
      <c r="I58" s="11">
        <f>'8'!M58</f>
        <v>76</v>
      </c>
      <c r="J58" s="11">
        <f>'9'!O58+'9'!P58</f>
        <v>98</v>
      </c>
      <c r="K58" s="11">
        <f>'9'!Y58</f>
        <v>33</v>
      </c>
      <c r="L58" s="52">
        <f t="shared" si="2"/>
        <v>174</v>
      </c>
      <c r="M58" s="53">
        <f t="shared" si="3"/>
        <v>0.26403641881638845</v>
      </c>
    </row>
    <row r="59" spans="1:13" ht="14.25" customHeight="1" x14ac:dyDescent="0.2">
      <c r="A59" s="9" t="str">
        <f>'10'!A59</f>
        <v>Butler Area SD</v>
      </c>
      <c r="B59" s="10" t="str">
        <f>'10'!B59</f>
        <v>Butler</v>
      </c>
      <c r="C59" s="90">
        <f>'10'!C59</f>
        <v>1611</v>
      </c>
      <c r="D59" s="90">
        <f>'10'!D59</f>
        <v>1297</v>
      </c>
      <c r="E59" s="90">
        <f>'10'!E59</f>
        <v>2908</v>
      </c>
      <c r="F59" s="11">
        <f>'5'!M59</f>
        <v>236</v>
      </c>
      <c r="G59" s="13">
        <f>'6'!H59</f>
        <v>59</v>
      </c>
      <c r="H59" s="11">
        <f>'7'!F59</f>
        <v>0</v>
      </c>
      <c r="I59" s="11">
        <f>'8'!M59</f>
        <v>421</v>
      </c>
      <c r="J59" s="11">
        <f>'9'!O59+'9'!P59</f>
        <v>337</v>
      </c>
      <c r="K59" s="11">
        <f>'9'!Y59</f>
        <v>181</v>
      </c>
      <c r="L59" s="52">
        <f t="shared" si="2"/>
        <v>1053</v>
      </c>
      <c r="M59" s="53">
        <f t="shared" si="3"/>
        <v>0.36210453920220081</v>
      </c>
    </row>
    <row r="60" spans="1:13" ht="14.25" customHeight="1" x14ac:dyDescent="0.2">
      <c r="A60" s="9" t="str">
        <f>'10'!A60</f>
        <v>California Area SD</v>
      </c>
      <c r="B60" s="10" t="str">
        <f>'10'!B60</f>
        <v>Washington</v>
      </c>
      <c r="C60" s="90">
        <f>'10'!C60</f>
        <v>186</v>
      </c>
      <c r="D60" s="90">
        <f>'10'!D60</f>
        <v>133</v>
      </c>
      <c r="E60" s="90">
        <f>'10'!E60</f>
        <v>319</v>
      </c>
      <c r="F60" s="11">
        <f>'5'!M60</f>
        <v>13</v>
      </c>
      <c r="G60" s="13">
        <f>'6'!H60</f>
        <v>0</v>
      </c>
      <c r="H60" s="11">
        <f>'7'!F60</f>
        <v>0</v>
      </c>
      <c r="I60" s="11">
        <f>'8'!M60</f>
        <v>37</v>
      </c>
      <c r="J60" s="11">
        <f>'9'!O60+'9'!P60</f>
        <v>64</v>
      </c>
      <c r="K60" s="11">
        <f>'9'!Y60</f>
        <v>32</v>
      </c>
      <c r="L60" s="52">
        <f t="shared" si="2"/>
        <v>114</v>
      </c>
      <c r="M60" s="53">
        <f t="shared" si="3"/>
        <v>0.35736677115987459</v>
      </c>
    </row>
    <row r="61" spans="1:13" ht="14.25" customHeight="1" x14ac:dyDescent="0.2">
      <c r="A61" s="9" t="str">
        <f>'10'!A61</f>
        <v>Cambria Heights SD</v>
      </c>
      <c r="B61" s="10" t="str">
        <f>'10'!B61</f>
        <v>Cambria</v>
      </c>
      <c r="C61" s="90">
        <f>'10'!C61</f>
        <v>265</v>
      </c>
      <c r="D61" s="90">
        <f>'10'!D61</f>
        <v>217</v>
      </c>
      <c r="E61" s="90">
        <f>'10'!E61</f>
        <v>482</v>
      </c>
      <c r="F61" s="11">
        <f>'5'!M61</f>
        <v>17</v>
      </c>
      <c r="G61" s="13">
        <f>'6'!H61</f>
        <v>17</v>
      </c>
      <c r="H61" s="11">
        <f>'7'!F61</f>
        <v>0</v>
      </c>
      <c r="I61" s="11">
        <f>'8'!M61</f>
        <v>67</v>
      </c>
      <c r="J61" s="11">
        <f>'9'!O61+'9'!P61</f>
        <v>101</v>
      </c>
      <c r="K61" s="11">
        <f>'9'!Y61</f>
        <v>34</v>
      </c>
      <c r="L61" s="52">
        <f t="shared" si="2"/>
        <v>202</v>
      </c>
      <c r="M61" s="53">
        <f t="shared" si="3"/>
        <v>0.41908713692946059</v>
      </c>
    </row>
    <row r="62" spans="1:13" ht="14.25" customHeight="1" x14ac:dyDescent="0.2">
      <c r="A62" s="9" t="str">
        <f>'10'!A62</f>
        <v>Cameron County SD</v>
      </c>
      <c r="B62" s="10" t="str">
        <f>'10'!B62</f>
        <v>Cameron</v>
      </c>
      <c r="C62" s="90">
        <f>'10'!C62</f>
        <v>103</v>
      </c>
      <c r="D62" s="90">
        <f>'10'!D62</f>
        <v>119</v>
      </c>
      <c r="E62" s="90">
        <f>'10'!E62</f>
        <v>222</v>
      </c>
      <c r="F62" s="11">
        <f>'5'!M62</f>
        <v>18</v>
      </c>
      <c r="G62" s="13">
        <f>'6'!H62</f>
        <v>15</v>
      </c>
      <c r="H62" s="11">
        <f>'7'!F62</f>
        <v>0</v>
      </c>
      <c r="I62" s="11">
        <f>'8'!M62</f>
        <v>54</v>
      </c>
      <c r="J62" s="11">
        <f>'9'!O62+'9'!P62</f>
        <v>33</v>
      </c>
      <c r="K62" s="11">
        <f>'9'!Y62</f>
        <v>33</v>
      </c>
      <c r="L62" s="52">
        <f t="shared" si="2"/>
        <v>120</v>
      </c>
      <c r="M62" s="53">
        <f t="shared" si="3"/>
        <v>0.54054054054054057</v>
      </c>
    </row>
    <row r="63" spans="1:13" ht="14.25" customHeight="1" x14ac:dyDescent="0.2">
      <c r="A63" s="9" t="str">
        <f>'10'!A63</f>
        <v>Camp Hill SD</v>
      </c>
      <c r="B63" s="10" t="str">
        <f>'10'!B63</f>
        <v>Cumberland</v>
      </c>
      <c r="C63" s="90">
        <f>'10'!C63</f>
        <v>175</v>
      </c>
      <c r="D63" s="90">
        <f>'10'!D63</f>
        <v>241</v>
      </c>
      <c r="E63" s="90">
        <f>'10'!E63</f>
        <v>416</v>
      </c>
      <c r="F63" s="11">
        <f>'5'!M63</f>
        <v>0</v>
      </c>
      <c r="G63" s="13">
        <f>'6'!H63</f>
        <v>0</v>
      </c>
      <c r="H63" s="11">
        <f>'7'!F63</f>
        <v>0</v>
      </c>
      <c r="I63" s="11">
        <f>'8'!M63</f>
        <v>57</v>
      </c>
      <c r="J63" s="11">
        <f>'9'!O63+'9'!P63</f>
        <v>101</v>
      </c>
      <c r="K63" s="11">
        <f>'9'!Y63</f>
        <v>0</v>
      </c>
      <c r="L63" s="52">
        <f t="shared" si="2"/>
        <v>158</v>
      </c>
      <c r="M63" s="53">
        <f t="shared" si="3"/>
        <v>0.37980769230769229</v>
      </c>
    </row>
    <row r="64" spans="1:13" ht="14.25" customHeight="1" x14ac:dyDescent="0.2">
      <c r="A64" s="9" t="str">
        <f>'10'!A64</f>
        <v>Canon-McMillan SD</v>
      </c>
      <c r="B64" s="10" t="str">
        <f>'10'!B64</f>
        <v>Washington</v>
      </c>
      <c r="C64" s="90">
        <f>'10'!C64</f>
        <v>1161</v>
      </c>
      <c r="D64" s="90">
        <f>'10'!D64</f>
        <v>1032</v>
      </c>
      <c r="E64" s="90">
        <f>'10'!E64</f>
        <v>2193</v>
      </c>
      <c r="F64" s="11">
        <f>'5'!M64</f>
        <v>65</v>
      </c>
      <c r="G64" s="13">
        <f>'6'!H64</f>
        <v>17</v>
      </c>
      <c r="H64" s="11">
        <f>'7'!F64</f>
        <v>0</v>
      </c>
      <c r="I64" s="11">
        <f>'8'!M64</f>
        <v>279</v>
      </c>
      <c r="J64" s="11">
        <f>'9'!O64+'9'!P64</f>
        <v>193</v>
      </c>
      <c r="K64" s="11">
        <f>'9'!Y64</f>
        <v>97</v>
      </c>
      <c r="L64" s="52">
        <f t="shared" si="2"/>
        <v>554</v>
      </c>
      <c r="M64" s="53">
        <f t="shared" si="3"/>
        <v>0.25262197902416783</v>
      </c>
    </row>
    <row r="65" spans="1:13" ht="14.25" customHeight="1" x14ac:dyDescent="0.2">
      <c r="A65" s="9" t="str">
        <f>'10'!A65</f>
        <v>Canton Area SD</v>
      </c>
      <c r="B65" s="10" t="str">
        <f>'10'!B65</f>
        <v>Bradford</v>
      </c>
      <c r="C65" s="90">
        <f>'10'!C65</f>
        <v>323</v>
      </c>
      <c r="D65" s="90">
        <f>'10'!D65</f>
        <v>136</v>
      </c>
      <c r="E65" s="90">
        <f>'10'!E65</f>
        <v>459</v>
      </c>
      <c r="F65" s="11">
        <f>'5'!M65</f>
        <v>40</v>
      </c>
      <c r="G65" s="13">
        <f>'6'!H65</f>
        <v>34</v>
      </c>
      <c r="H65" s="11">
        <f>'7'!F65</f>
        <v>0</v>
      </c>
      <c r="I65" s="11">
        <f>'8'!M65</f>
        <v>52</v>
      </c>
      <c r="J65" s="11">
        <f>'9'!O65+'9'!P65</f>
        <v>71</v>
      </c>
      <c r="K65" s="11">
        <f>'9'!Y65</f>
        <v>0</v>
      </c>
      <c r="L65" s="52">
        <f t="shared" si="2"/>
        <v>197</v>
      </c>
      <c r="M65" s="53">
        <f t="shared" si="3"/>
        <v>0.42919389978213507</v>
      </c>
    </row>
    <row r="66" spans="1:13" ht="14.25" customHeight="1" x14ac:dyDescent="0.2">
      <c r="A66" s="9" t="str">
        <f>'10'!A66</f>
        <v>Carbondale Area SD</v>
      </c>
      <c r="B66" s="10" t="str">
        <f>'10'!B66</f>
        <v>Lackawanna</v>
      </c>
      <c r="C66" s="90">
        <f>'10'!C66</f>
        <v>296</v>
      </c>
      <c r="D66" s="90">
        <f>'10'!D66</f>
        <v>176</v>
      </c>
      <c r="E66" s="90">
        <f>'10'!E66</f>
        <v>472</v>
      </c>
      <c r="F66" s="11">
        <f>'5'!M66</f>
        <v>134</v>
      </c>
      <c r="G66" s="13">
        <f>'6'!H66</f>
        <v>63</v>
      </c>
      <c r="H66" s="11">
        <f>'7'!F66</f>
        <v>59</v>
      </c>
      <c r="I66" s="11">
        <f>'8'!M66</f>
        <v>124</v>
      </c>
      <c r="J66" s="11">
        <f>'9'!O66+'9'!P66</f>
        <v>152</v>
      </c>
      <c r="K66" s="11">
        <f>'9'!Y66</f>
        <v>91</v>
      </c>
      <c r="L66" s="52">
        <f t="shared" si="2"/>
        <v>532</v>
      </c>
      <c r="M66" s="53">
        <f t="shared" si="3"/>
        <v>1.1271186440677967</v>
      </c>
    </row>
    <row r="67" spans="1:13" ht="14.25" customHeight="1" x14ac:dyDescent="0.2">
      <c r="A67" s="9" t="str">
        <f>'10'!A67</f>
        <v>Carlisle Area SD</v>
      </c>
      <c r="B67" s="10" t="str">
        <f>'10'!B67</f>
        <v>Cumberland</v>
      </c>
      <c r="C67" s="90">
        <f>'10'!C67</f>
        <v>1616</v>
      </c>
      <c r="D67" s="90">
        <f>'10'!D67</f>
        <v>890</v>
      </c>
      <c r="E67" s="90">
        <f>'10'!E67</f>
        <v>2506</v>
      </c>
      <c r="F67" s="11">
        <f>'5'!M67</f>
        <v>87</v>
      </c>
      <c r="G67" s="13">
        <f>'6'!H67</f>
        <v>36</v>
      </c>
      <c r="H67" s="11">
        <f>'7'!F67</f>
        <v>0</v>
      </c>
      <c r="I67" s="11">
        <f>'8'!M67</f>
        <v>232</v>
      </c>
      <c r="J67" s="11">
        <f>'9'!O67+'9'!P67</f>
        <v>247</v>
      </c>
      <c r="K67" s="11">
        <f>'9'!Y67</f>
        <v>169</v>
      </c>
      <c r="L67" s="52">
        <f t="shared" si="2"/>
        <v>602</v>
      </c>
      <c r="M67" s="53">
        <f t="shared" si="3"/>
        <v>0.24022346368715083</v>
      </c>
    </row>
    <row r="68" spans="1:13" ht="14.25" customHeight="1" x14ac:dyDescent="0.2">
      <c r="A68" s="9" t="str">
        <f>'10'!A68</f>
        <v>Carlynton SD</v>
      </c>
      <c r="B68" s="10" t="str">
        <f>'10'!B68</f>
        <v>Allegheny</v>
      </c>
      <c r="C68" s="90">
        <f>'10'!C68</f>
        <v>730</v>
      </c>
      <c r="D68" s="90">
        <f>'10'!D68</f>
        <v>237</v>
      </c>
      <c r="E68" s="90">
        <f>'10'!E68</f>
        <v>967</v>
      </c>
      <c r="F68" s="11">
        <f>'5'!M68</f>
        <v>49</v>
      </c>
      <c r="G68" s="13">
        <f>'6'!H68</f>
        <v>33</v>
      </c>
      <c r="H68" s="11">
        <f>'7'!F68</f>
        <v>0</v>
      </c>
      <c r="I68" s="11">
        <f>'8'!M68</f>
        <v>126</v>
      </c>
      <c r="J68" s="11">
        <f>'9'!O68+'9'!P68</f>
        <v>70</v>
      </c>
      <c r="K68" s="11">
        <f>'9'!Y68</f>
        <v>0</v>
      </c>
      <c r="L68" s="52">
        <f t="shared" si="2"/>
        <v>278</v>
      </c>
      <c r="M68" s="53">
        <f t="shared" si="3"/>
        <v>0.2874870734229576</v>
      </c>
    </row>
    <row r="69" spans="1:13" ht="14.25" customHeight="1" x14ac:dyDescent="0.2">
      <c r="A69" s="9" t="str">
        <f>'10'!A69</f>
        <v>Carmichaels Area SD</v>
      </c>
      <c r="B69" s="10" t="str">
        <f>'10'!B69</f>
        <v>Greene</v>
      </c>
      <c r="C69" s="90">
        <f>'10'!C69</f>
        <v>238</v>
      </c>
      <c r="D69" s="90">
        <f>'10'!D69</f>
        <v>343</v>
      </c>
      <c r="E69" s="90">
        <f>'10'!E69</f>
        <v>581</v>
      </c>
      <c r="F69" s="11">
        <f>'5'!M69</f>
        <v>50</v>
      </c>
      <c r="G69" s="13">
        <f>'6'!H69</f>
        <v>17</v>
      </c>
      <c r="H69" s="11">
        <f>'7'!F69</f>
        <v>34</v>
      </c>
      <c r="I69" s="11">
        <f>'8'!M69</f>
        <v>100</v>
      </c>
      <c r="J69" s="11">
        <f>'9'!O69+'9'!P69</f>
        <v>48</v>
      </c>
      <c r="K69" s="11">
        <f>'9'!Y69</f>
        <v>0</v>
      </c>
      <c r="L69" s="52">
        <f t="shared" ref="L69:L132" si="4">SUM(F69:J69)</f>
        <v>249</v>
      </c>
      <c r="M69" s="53">
        <f t="shared" ref="M69:M132" si="5">L69/E69</f>
        <v>0.42857142857142855</v>
      </c>
    </row>
    <row r="70" spans="1:13" ht="14.25" customHeight="1" x14ac:dyDescent="0.2">
      <c r="A70" s="9" t="str">
        <f>'10'!A70</f>
        <v>Catasauqua Area SD</v>
      </c>
      <c r="B70" s="10" t="str">
        <f>'10'!B70</f>
        <v>Lehigh</v>
      </c>
      <c r="C70" s="90">
        <f>'10'!C70</f>
        <v>408</v>
      </c>
      <c r="D70" s="90">
        <f>'10'!D70</f>
        <v>247</v>
      </c>
      <c r="E70" s="90">
        <f>'10'!E70</f>
        <v>655</v>
      </c>
      <c r="F70" s="11">
        <f>'5'!M70</f>
        <v>0</v>
      </c>
      <c r="G70" s="13">
        <f>'6'!H70</f>
        <v>0</v>
      </c>
      <c r="H70" s="11">
        <f>'7'!F70</f>
        <v>0</v>
      </c>
      <c r="I70" s="11">
        <f>'8'!M70</f>
        <v>79</v>
      </c>
      <c r="J70" s="11">
        <f>'9'!O70+'9'!P70</f>
        <v>85</v>
      </c>
      <c r="K70" s="11">
        <f>'9'!Y70</f>
        <v>28</v>
      </c>
      <c r="L70" s="52">
        <f t="shared" si="4"/>
        <v>164</v>
      </c>
      <c r="M70" s="53">
        <f t="shared" si="5"/>
        <v>0.25038167938931299</v>
      </c>
    </row>
    <row r="71" spans="1:13" ht="14.25" customHeight="1" x14ac:dyDescent="0.2">
      <c r="A71" s="9" t="str">
        <f>'10'!A71</f>
        <v>Centennial SD</v>
      </c>
      <c r="B71" s="10" t="str">
        <f>'10'!B71</f>
        <v>Bucks</v>
      </c>
      <c r="C71" s="90">
        <f>'10'!C71</f>
        <v>1218</v>
      </c>
      <c r="D71" s="90">
        <f>'10'!D71</f>
        <v>989</v>
      </c>
      <c r="E71" s="90">
        <f>'10'!E71</f>
        <v>2207</v>
      </c>
      <c r="F71" s="11">
        <f>'5'!M71</f>
        <v>70</v>
      </c>
      <c r="G71" s="13">
        <f>'6'!H71</f>
        <v>22</v>
      </c>
      <c r="H71" s="11">
        <f>'7'!F71</f>
        <v>0</v>
      </c>
      <c r="I71" s="11">
        <f>'8'!M71</f>
        <v>338</v>
      </c>
      <c r="J71" s="11">
        <f>'9'!O71+'9'!P71</f>
        <v>347</v>
      </c>
      <c r="K71" s="11">
        <f>'9'!Y71</f>
        <v>126</v>
      </c>
      <c r="L71" s="52">
        <f t="shared" si="4"/>
        <v>777</v>
      </c>
      <c r="M71" s="53">
        <f t="shared" si="5"/>
        <v>0.35206162211146352</v>
      </c>
    </row>
    <row r="72" spans="1:13" ht="14.25" customHeight="1" x14ac:dyDescent="0.2">
      <c r="A72" s="9" t="str">
        <f>'10'!A72</f>
        <v>Central Valley SD</v>
      </c>
      <c r="B72" s="10" t="str">
        <f>'10'!B72</f>
        <v>Beaver</v>
      </c>
      <c r="C72" s="90">
        <f>'10'!C72</f>
        <v>496</v>
      </c>
      <c r="D72" s="90">
        <f>'10'!D72</f>
        <v>424</v>
      </c>
      <c r="E72" s="90">
        <f>'10'!E72</f>
        <v>920</v>
      </c>
      <c r="F72" s="11">
        <f>'5'!M72</f>
        <v>55</v>
      </c>
      <c r="G72" s="13">
        <f>'6'!H72</f>
        <v>20</v>
      </c>
      <c r="H72" s="11">
        <f>'7'!F72</f>
        <v>0</v>
      </c>
      <c r="I72" s="11">
        <f>'8'!M72</f>
        <v>137</v>
      </c>
      <c r="J72" s="11">
        <f>'9'!O72+'9'!P72</f>
        <v>75</v>
      </c>
      <c r="K72" s="11">
        <f>'9'!Y72</f>
        <v>7</v>
      </c>
      <c r="L72" s="52">
        <f t="shared" si="4"/>
        <v>287</v>
      </c>
      <c r="M72" s="53">
        <f t="shared" si="5"/>
        <v>0.31195652173913041</v>
      </c>
    </row>
    <row r="73" spans="1:13" ht="14.25" customHeight="1" x14ac:dyDescent="0.2">
      <c r="A73" s="9" t="str">
        <f>'10'!A73</f>
        <v>Central Bucks SD</v>
      </c>
      <c r="B73" s="10" t="str">
        <f>'10'!B73</f>
        <v>Bucks</v>
      </c>
      <c r="C73" s="90">
        <f>'10'!C73</f>
        <v>2817</v>
      </c>
      <c r="D73" s="90">
        <f>'10'!D73</f>
        <v>2361</v>
      </c>
      <c r="E73" s="90">
        <f>'10'!E73</f>
        <v>5178</v>
      </c>
      <c r="F73" s="11">
        <f>'5'!M73</f>
        <v>0</v>
      </c>
      <c r="G73" s="13">
        <f>'6'!H73</f>
        <v>33</v>
      </c>
      <c r="H73" s="11">
        <f>'7'!F73</f>
        <v>0</v>
      </c>
      <c r="I73" s="11">
        <f>'8'!M73</f>
        <v>1002</v>
      </c>
      <c r="J73" s="11">
        <f>'9'!O73+'9'!P73</f>
        <v>1323</v>
      </c>
      <c r="K73" s="11">
        <f>'9'!Y73</f>
        <v>473</v>
      </c>
      <c r="L73" s="52">
        <f t="shared" si="4"/>
        <v>2358</v>
      </c>
      <c r="M73" s="53">
        <f t="shared" si="5"/>
        <v>0.45538818076477405</v>
      </c>
    </row>
    <row r="74" spans="1:13" ht="14.25" customHeight="1" x14ac:dyDescent="0.2">
      <c r="A74" s="9" t="str">
        <f>'10'!A74</f>
        <v>Central Cambria SD</v>
      </c>
      <c r="B74" s="10" t="str">
        <f>'10'!B74</f>
        <v>Cambria</v>
      </c>
      <c r="C74" s="90">
        <f>'10'!C74</f>
        <v>358</v>
      </c>
      <c r="D74" s="90">
        <f>'10'!D74</f>
        <v>283</v>
      </c>
      <c r="E74" s="90">
        <f>'10'!E74</f>
        <v>641</v>
      </c>
      <c r="F74" s="11">
        <f>'5'!M74</f>
        <v>54</v>
      </c>
      <c r="G74" s="13">
        <f>'6'!H74</f>
        <v>36</v>
      </c>
      <c r="H74" s="11">
        <f>'7'!F74</f>
        <v>0</v>
      </c>
      <c r="I74" s="11">
        <f>'8'!M74</f>
        <v>83</v>
      </c>
      <c r="J74" s="11">
        <f>'9'!O74+'9'!P74</f>
        <v>138</v>
      </c>
      <c r="K74" s="11">
        <f>'9'!Y74</f>
        <v>67</v>
      </c>
      <c r="L74" s="52">
        <f t="shared" si="4"/>
        <v>311</v>
      </c>
      <c r="M74" s="53">
        <f t="shared" si="5"/>
        <v>0.48517940717628705</v>
      </c>
    </row>
    <row r="75" spans="1:13" ht="14.25" customHeight="1" x14ac:dyDescent="0.2">
      <c r="A75" s="9" t="str">
        <f>'10'!A75</f>
        <v>Central Columbia SD</v>
      </c>
      <c r="B75" s="10" t="str">
        <f>'10'!B75</f>
        <v>Columbia</v>
      </c>
      <c r="C75" s="90">
        <f>'10'!C75</f>
        <v>353</v>
      </c>
      <c r="D75" s="90">
        <f>'10'!D75</f>
        <v>416</v>
      </c>
      <c r="E75" s="90">
        <f>'10'!E75</f>
        <v>769</v>
      </c>
      <c r="F75" s="11">
        <f>'5'!M75</f>
        <v>5</v>
      </c>
      <c r="G75" s="13">
        <f>'6'!H75</f>
        <v>0</v>
      </c>
      <c r="H75" s="11">
        <f>'7'!F75</f>
        <v>0</v>
      </c>
      <c r="I75" s="11">
        <f>'8'!M75</f>
        <v>87</v>
      </c>
      <c r="J75" s="11">
        <f>'9'!O75+'9'!P75</f>
        <v>144</v>
      </c>
      <c r="K75" s="11">
        <f>'9'!Y75</f>
        <v>55</v>
      </c>
      <c r="L75" s="52">
        <f t="shared" si="4"/>
        <v>236</v>
      </c>
      <c r="M75" s="53">
        <f t="shared" si="5"/>
        <v>0.30689206762028609</v>
      </c>
    </row>
    <row r="76" spans="1:13" ht="14.25" customHeight="1" x14ac:dyDescent="0.2">
      <c r="A76" s="9" t="str">
        <f>'10'!A76</f>
        <v>Central Dauphin SD</v>
      </c>
      <c r="B76" s="10" t="str">
        <f>'10'!B76</f>
        <v>Dauphin</v>
      </c>
      <c r="C76" s="90">
        <f>'10'!C76</f>
        <v>3262</v>
      </c>
      <c r="D76" s="90">
        <f>'10'!D76</f>
        <v>2059</v>
      </c>
      <c r="E76" s="90">
        <f>'10'!E76</f>
        <v>5321</v>
      </c>
      <c r="F76" s="11">
        <f>'5'!M76</f>
        <v>64</v>
      </c>
      <c r="G76" s="13">
        <f>'6'!H76</f>
        <v>0</v>
      </c>
      <c r="H76" s="11">
        <f>'7'!F76</f>
        <v>0</v>
      </c>
      <c r="I76" s="11">
        <f>'8'!M76</f>
        <v>566</v>
      </c>
      <c r="J76" s="11">
        <f>'9'!O76+'9'!P76</f>
        <v>901</v>
      </c>
      <c r="K76" s="11">
        <f>'9'!Y76</f>
        <v>335</v>
      </c>
      <c r="L76" s="52">
        <f t="shared" si="4"/>
        <v>1531</v>
      </c>
      <c r="M76" s="53">
        <f t="shared" si="5"/>
        <v>0.28772787070099604</v>
      </c>
    </row>
    <row r="77" spans="1:13" ht="14.25" customHeight="1" x14ac:dyDescent="0.2">
      <c r="A77" s="9" t="str">
        <f>'10'!A77</f>
        <v>Central Fulton SD</v>
      </c>
      <c r="B77" s="10" t="str">
        <f>'10'!B77</f>
        <v>Fulton</v>
      </c>
      <c r="C77" s="90">
        <f>'10'!C77</f>
        <v>200</v>
      </c>
      <c r="D77" s="90">
        <f>'10'!D77</f>
        <v>232</v>
      </c>
      <c r="E77" s="90">
        <f>'10'!E77</f>
        <v>432</v>
      </c>
      <c r="F77" s="11">
        <f>'5'!M77</f>
        <v>48</v>
      </c>
      <c r="G77" s="13">
        <f>'6'!H77</f>
        <v>0</v>
      </c>
      <c r="H77" s="11">
        <f>'7'!F77</f>
        <v>52</v>
      </c>
      <c r="I77" s="11">
        <f>'8'!M77</f>
        <v>70</v>
      </c>
      <c r="J77" s="11">
        <f>'9'!O77+'9'!P77</f>
        <v>45</v>
      </c>
      <c r="K77" s="11">
        <f>'9'!Y77</f>
        <v>0</v>
      </c>
      <c r="L77" s="52">
        <f t="shared" si="4"/>
        <v>215</v>
      </c>
      <c r="M77" s="53">
        <f t="shared" si="5"/>
        <v>0.49768518518518517</v>
      </c>
    </row>
    <row r="78" spans="1:13" ht="14.25" customHeight="1" x14ac:dyDescent="0.2">
      <c r="A78" s="9" t="str">
        <f>'10'!A78</f>
        <v>Central Greene SD</v>
      </c>
      <c r="B78" s="10" t="str">
        <f>'10'!B78</f>
        <v>Greene</v>
      </c>
      <c r="C78" s="90">
        <f>'10'!C78</f>
        <v>339</v>
      </c>
      <c r="D78" s="90">
        <f>'10'!D78</f>
        <v>215</v>
      </c>
      <c r="E78" s="90">
        <f>'10'!E78</f>
        <v>554</v>
      </c>
      <c r="F78" s="11">
        <f>'5'!M78</f>
        <v>68</v>
      </c>
      <c r="G78" s="13">
        <f>'6'!H78</f>
        <v>30</v>
      </c>
      <c r="H78" s="11">
        <f>'7'!F78</f>
        <v>0</v>
      </c>
      <c r="I78" s="11">
        <f>'8'!M78</f>
        <v>150</v>
      </c>
      <c r="J78" s="11">
        <f>'9'!O78+'9'!P78</f>
        <v>38</v>
      </c>
      <c r="K78" s="11">
        <f>'9'!Y78</f>
        <v>0</v>
      </c>
      <c r="L78" s="52">
        <f t="shared" si="4"/>
        <v>286</v>
      </c>
      <c r="M78" s="53">
        <f t="shared" si="5"/>
        <v>0.51624548736462095</v>
      </c>
    </row>
    <row r="79" spans="1:13" ht="14.25" customHeight="1" x14ac:dyDescent="0.2">
      <c r="A79" s="9" t="str">
        <f>'10'!A79</f>
        <v>Central York SD</v>
      </c>
      <c r="B79" s="10" t="str">
        <f>'10'!B79</f>
        <v>York</v>
      </c>
      <c r="C79" s="90">
        <f>'10'!C79</f>
        <v>1209</v>
      </c>
      <c r="D79" s="90">
        <f>'10'!D79</f>
        <v>775</v>
      </c>
      <c r="E79" s="90">
        <f>'10'!E79</f>
        <v>1984</v>
      </c>
      <c r="F79" s="11">
        <f>'5'!M79</f>
        <v>0</v>
      </c>
      <c r="G79" s="13">
        <f>'6'!H79</f>
        <v>0</v>
      </c>
      <c r="H79" s="11">
        <f>'7'!F79</f>
        <v>0</v>
      </c>
      <c r="I79" s="11">
        <f>'8'!M79</f>
        <v>242</v>
      </c>
      <c r="J79" s="11">
        <f>'9'!O79+'9'!P79</f>
        <v>248</v>
      </c>
      <c r="K79" s="11">
        <f>'9'!Y79</f>
        <v>93</v>
      </c>
      <c r="L79" s="52">
        <f t="shared" si="4"/>
        <v>490</v>
      </c>
      <c r="M79" s="53">
        <f t="shared" si="5"/>
        <v>0.24697580645161291</v>
      </c>
    </row>
    <row r="80" spans="1:13" ht="14.25" customHeight="1" x14ac:dyDescent="0.2">
      <c r="A80" s="9" t="str">
        <f>'10'!A80</f>
        <v>Chambersburg Area SD</v>
      </c>
      <c r="B80" s="10" t="str">
        <f>'10'!B80</f>
        <v>Franklin</v>
      </c>
      <c r="C80" s="90">
        <f>'10'!C80</f>
        <v>2272</v>
      </c>
      <c r="D80" s="90">
        <f>'10'!D80</f>
        <v>1800</v>
      </c>
      <c r="E80" s="90">
        <f>'10'!E80</f>
        <v>4072</v>
      </c>
      <c r="F80" s="11">
        <f>'5'!M80</f>
        <v>230</v>
      </c>
      <c r="G80" s="13">
        <f>'6'!H80</f>
        <v>100</v>
      </c>
      <c r="H80" s="11">
        <f>'7'!F80</f>
        <v>0</v>
      </c>
      <c r="I80" s="11">
        <f>'8'!M80</f>
        <v>512</v>
      </c>
      <c r="J80" s="11">
        <f>'9'!O80+'9'!P80</f>
        <v>477</v>
      </c>
      <c r="K80" s="11">
        <f>'9'!Y80</f>
        <v>83</v>
      </c>
      <c r="L80" s="52">
        <f t="shared" si="4"/>
        <v>1319</v>
      </c>
      <c r="M80" s="53">
        <f t="shared" si="5"/>
        <v>0.32391944990176819</v>
      </c>
    </row>
    <row r="81" spans="1:13" ht="14.25" customHeight="1" x14ac:dyDescent="0.2">
      <c r="A81" s="9" t="str">
        <f>'10'!A81</f>
        <v>Charleroi SD</v>
      </c>
      <c r="B81" s="10" t="str">
        <f>'10'!B81</f>
        <v>Washington</v>
      </c>
      <c r="C81" s="90">
        <f>'10'!C81</f>
        <v>262</v>
      </c>
      <c r="D81" s="90">
        <f>'10'!D81</f>
        <v>237</v>
      </c>
      <c r="E81" s="90">
        <f>'10'!E81</f>
        <v>499</v>
      </c>
      <c r="F81" s="11">
        <f>'5'!M81</f>
        <v>65</v>
      </c>
      <c r="G81" s="13">
        <f>'6'!H81</f>
        <v>0</v>
      </c>
      <c r="H81" s="11">
        <f>'7'!F81</f>
        <v>0</v>
      </c>
      <c r="I81" s="11">
        <f>'8'!M81</f>
        <v>101</v>
      </c>
      <c r="J81" s="11">
        <f>'9'!O81+'9'!P81</f>
        <v>33</v>
      </c>
      <c r="K81" s="11">
        <f>'9'!Y81</f>
        <v>0</v>
      </c>
      <c r="L81" s="52">
        <f t="shared" si="4"/>
        <v>199</v>
      </c>
      <c r="M81" s="53">
        <f t="shared" si="5"/>
        <v>0.39879759519038077</v>
      </c>
    </row>
    <row r="82" spans="1:13" ht="14.25" customHeight="1" x14ac:dyDescent="0.2">
      <c r="A82" s="9" t="str">
        <f>'10'!A82</f>
        <v>Chartiers Valley SD</v>
      </c>
      <c r="B82" s="10" t="str">
        <f>'10'!B82</f>
        <v>Allegheny</v>
      </c>
      <c r="C82" s="90">
        <f>'10'!C82</f>
        <v>761</v>
      </c>
      <c r="D82" s="90">
        <f>'10'!D82</f>
        <v>575</v>
      </c>
      <c r="E82" s="90">
        <f>'10'!E82</f>
        <v>1336</v>
      </c>
      <c r="F82" s="11">
        <f>'5'!M82</f>
        <v>0</v>
      </c>
      <c r="G82" s="13">
        <f>'6'!H82</f>
        <v>19</v>
      </c>
      <c r="H82" s="11">
        <f>'7'!F82</f>
        <v>0</v>
      </c>
      <c r="I82" s="11">
        <f>'8'!M82</f>
        <v>224</v>
      </c>
      <c r="J82" s="11">
        <f>'9'!O82+'9'!P82</f>
        <v>314</v>
      </c>
      <c r="K82" s="11">
        <f>'9'!Y82</f>
        <v>174</v>
      </c>
      <c r="L82" s="52">
        <f t="shared" si="4"/>
        <v>557</v>
      </c>
      <c r="M82" s="53">
        <f t="shared" si="5"/>
        <v>0.41691616766467066</v>
      </c>
    </row>
    <row r="83" spans="1:13" ht="14.25" customHeight="1" x14ac:dyDescent="0.2">
      <c r="A83" s="9" t="str">
        <f>'10'!A83</f>
        <v>Chartiers-Houston SD</v>
      </c>
      <c r="B83" s="10" t="str">
        <f>'10'!B83</f>
        <v>Washington</v>
      </c>
      <c r="C83" s="90">
        <f>'10'!C83</f>
        <v>244</v>
      </c>
      <c r="D83" s="90">
        <f>'10'!D83</f>
        <v>215</v>
      </c>
      <c r="E83" s="90">
        <f>'10'!E83</f>
        <v>459</v>
      </c>
      <c r="F83" s="11">
        <f>'5'!M83</f>
        <v>0</v>
      </c>
      <c r="G83" s="13">
        <f>'6'!H83</f>
        <v>17</v>
      </c>
      <c r="H83" s="11">
        <f>'7'!F83</f>
        <v>0</v>
      </c>
      <c r="I83" s="11">
        <f>'8'!M83</f>
        <v>51</v>
      </c>
      <c r="J83" s="11">
        <f>'9'!O83+'9'!P83</f>
        <v>74</v>
      </c>
      <c r="K83" s="11">
        <f>'9'!Y83</f>
        <v>32</v>
      </c>
      <c r="L83" s="52">
        <f t="shared" si="4"/>
        <v>142</v>
      </c>
      <c r="M83" s="53">
        <f t="shared" si="5"/>
        <v>0.30936819172113289</v>
      </c>
    </row>
    <row r="84" spans="1:13" ht="14.25" customHeight="1" x14ac:dyDescent="0.2">
      <c r="A84" s="9" t="str">
        <f>'10'!A84</f>
        <v>Cheltenham Township SD</v>
      </c>
      <c r="B84" s="10" t="str">
        <f>'10'!B84</f>
        <v>Montgomery</v>
      </c>
      <c r="C84" s="90">
        <f>'10'!C84</f>
        <v>1023</v>
      </c>
      <c r="D84" s="90">
        <f>'10'!D84</f>
        <v>593</v>
      </c>
      <c r="E84" s="90">
        <f>'10'!E84</f>
        <v>1616</v>
      </c>
      <c r="F84" s="11">
        <f>'5'!M84</f>
        <v>0</v>
      </c>
      <c r="G84" s="13">
        <f>'6'!H84</f>
        <v>0</v>
      </c>
      <c r="H84" s="11">
        <f>'7'!F84</f>
        <v>0</v>
      </c>
      <c r="I84" s="11">
        <f>'8'!M84</f>
        <v>202</v>
      </c>
      <c r="J84" s="11">
        <f>'9'!O84+'9'!P84</f>
        <v>330</v>
      </c>
      <c r="K84" s="11">
        <f>'9'!Y84</f>
        <v>165</v>
      </c>
      <c r="L84" s="52">
        <f t="shared" si="4"/>
        <v>532</v>
      </c>
      <c r="M84" s="53">
        <f t="shared" si="5"/>
        <v>0.32920792079207922</v>
      </c>
    </row>
    <row r="85" spans="1:13" ht="14.25" customHeight="1" x14ac:dyDescent="0.2">
      <c r="A85" s="9" t="str">
        <f>'10'!A85</f>
        <v>Chester-Upland SD</v>
      </c>
      <c r="B85" s="10" t="str">
        <f>'10'!B85</f>
        <v>Delaware</v>
      </c>
      <c r="C85" s="90">
        <f>'10'!C85</f>
        <v>1461</v>
      </c>
      <c r="D85" s="90">
        <f>'10'!D85</f>
        <v>1232</v>
      </c>
      <c r="E85" s="90">
        <f>'10'!E85</f>
        <v>2693</v>
      </c>
      <c r="F85" s="11">
        <f>'5'!M85</f>
        <v>232</v>
      </c>
      <c r="G85" s="13">
        <f>'6'!H85</f>
        <v>100</v>
      </c>
      <c r="H85" s="11">
        <f>'7'!F85</f>
        <v>102</v>
      </c>
      <c r="I85" s="11">
        <f>'8'!M85</f>
        <v>364</v>
      </c>
      <c r="J85" s="11">
        <f>'9'!O85+'9'!P85</f>
        <v>530</v>
      </c>
      <c r="K85" s="11">
        <f>'9'!Y85</f>
        <v>52</v>
      </c>
      <c r="L85" s="52">
        <f t="shared" si="4"/>
        <v>1328</v>
      </c>
      <c r="M85" s="53">
        <f t="shared" si="5"/>
        <v>0.49313033791310806</v>
      </c>
    </row>
    <row r="86" spans="1:13" ht="14.25" customHeight="1" x14ac:dyDescent="0.2">
      <c r="A86" s="9" t="str">
        <f>'10'!A86</f>
        <v>Chestnut Ridge SD</v>
      </c>
      <c r="B86" s="10" t="str">
        <f>'10'!B86</f>
        <v>Bedford</v>
      </c>
      <c r="C86" s="90">
        <f>'10'!C86</f>
        <v>320</v>
      </c>
      <c r="D86" s="90">
        <f>'10'!D86</f>
        <v>240</v>
      </c>
      <c r="E86" s="90">
        <f>'10'!E86</f>
        <v>560</v>
      </c>
      <c r="F86" s="11">
        <f>'5'!M86</f>
        <v>36</v>
      </c>
      <c r="G86" s="13">
        <f>'6'!H86</f>
        <v>32</v>
      </c>
      <c r="H86" s="11">
        <f>'7'!F86</f>
        <v>38</v>
      </c>
      <c r="I86" s="11">
        <f>'8'!M86</f>
        <v>40</v>
      </c>
      <c r="J86" s="11">
        <f>'9'!O86+'9'!P86</f>
        <v>32</v>
      </c>
      <c r="K86" s="11">
        <f>'9'!Y86</f>
        <v>0</v>
      </c>
      <c r="L86" s="52">
        <f t="shared" si="4"/>
        <v>178</v>
      </c>
      <c r="M86" s="53">
        <f t="shared" si="5"/>
        <v>0.31785714285714284</v>
      </c>
    </row>
    <row r="87" spans="1:13" ht="14.25" customHeight="1" x14ac:dyDescent="0.2">
      <c r="A87" s="9" t="str">
        <f>'10'!A87</f>
        <v>Chichester SD</v>
      </c>
      <c r="B87" s="10" t="str">
        <f>'10'!B87</f>
        <v>Delaware</v>
      </c>
      <c r="C87" s="90">
        <f>'10'!C87</f>
        <v>1067</v>
      </c>
      <c r="D87" s="90">
        <f>'10'!D87</f>
        <v>482</v>
      </c>
      <c r="E87" s="90">
        <f>'10'!E87</f>
        <v>1549</v>
      </c>
      <c r="F87" s="11">
        <f>'5'!M87</f>
        <v>79</v>
      </c>
      <c r="G87" s="13">
        <f>'6'!H87</f>
        <v>42</v>
      </c>
      <c r="H87" s="11">
        <f>'7'!F87</f>
        <v>0</v>
      </c>
      <c r="I87" s="11">
        <f>'8'!M87</f>
        <v>164</v>
      </c>
      <c r="J87" s="11">
        <f>'9'!O87+'9'!P87</f>
        <v>97</v>
      </c>
      <c r="K87" s="11">
        <f>'9'!Y87</f>
        <v>61</v>
      </c>
      <c r="L87" s="52">
        <f t="shared" si="4"/>
        <v>382</v>
      </c>
      <c r="M87" s="53">
        <f t="shared" si="5"/>
        <v>0.24661071659134925</v>
      </c>
    </row>
    <row r="88" spans="1:13" ht="14.25" customHeight="1" x14ac:dyDescent="0.2">
      <c r="A88" s="9" t="str">
        <f>'10'!A88</f>
        <v>Clairton City SD</v>
      </c>
      <c r="B88" s="10" t="str">
        <f>'10'!B88</f>
        <v>Allegheny</v>
      </c>
      <c r="C88" s="90">
        <f>'10'!C88</f>
        <v>238</v>
      </c>
      <c r="D88" s="90">
        <f>'10'!D88</f>
        <v>245</v>
      </c>
      <c r="E88" s="90">
        <f>'10'!E88</f>
        <v>483</v>
      </c>
      <c r="F88" s="11">
        <f>'5'!M88</f>
        <v>79</v>
      </c>
      <c r="G88" s="13">
        <f>'6'!H88</f>
        <v>0</v>
      </c>
      <c r="H88" s="11">
        <f>'7'!F88</f>
        <v>0</v>
      </c>
      <c r="I88" s="11">
        <f>'8'!M88</f>
        <v>112</v>
      </c>
      <c r="J88" s="11">
        <f>'9'!O88+'9'!P88</f>
        <v>22</v>
      </c>
      <c r="K88" s="11">
        <f>'9'!Y88</f>
        <v>7</v>
      </c>
      <c r="L88" s="52">
        <f t="shared" si="4"/>
        <v>213</v>
      </c>
      <c r="M88" s="53">
        <f t="shared" si="5"/>
        <v>0.44099378881987578</v>
      </c>
    </row>
    <row r="89" spans="1:13" ht="14.25" customHeight="1" x14ac:dyDescent="0.2">
      <c r="A89" s="9" t="str">
        <f>'10'!A89</f>
        <v>Clarion Area SD</v>
      </c>
      <c r="B89" s="10" t="str">
        <f>'10'!B89</f>
        <v>Clarion</v>
      </c>
      <c r="C89" s="90">
        <f>'10'!C89</f>
        <v>194</v>
      </c>
      <c r="D89" s="90">
        <f>'10'!D89</f>
        <v>114</v>
      </c>
      <c r="E89" s="90">
        <f>'10'!E89</f>
        <v>308</v>
      </c>
      <c r="F89" s="11">
        <f>'5'!M89</f>
        <v>19</v>
      </c>
      <c r="G89" s="13">
        <f>'6'!H89</f>
        <v>18</v>
      </c>
      <c r="H89" s="11">
        <f>'7'!F89</f>
        <v>0</v>
      </c>
      <c r="I89" s="11">
        <f>'8'!M89</f>
        <v>56</v>
      </c>
      <c r="J89" s="11">
        <f>'9'!O89+'9'!P89</f>
        <v>95</v>
      </c>
      <c r="K89" s="11">
        <f>'9'!Y89</f>
        <v>32</v>
      </c>
      <c r="L89" s="52">
        <f t="shared" si="4"/>
        <v>188</v>
      </c>
      <c r="M89" s="53">
        <f t="shared" si="5"/>
        <v>0.61038961038961037</v>
      </c>
    </row>
    <row r="90" spans="1:13" ht="14.25" customHeight="1" x14ac:dyDescent="0.2">
      <c r="A90" s="9" t="str">
        <f>'10'!A90</f>
        <v>Clarion-Limestone Area SD</v>
      </c>
      <c r="B90" s="10" t="str">
        <f>'10'!B90</f>
        <v>Clarion</v>
      </c>
      <c r="C90" s="90">
        <f>'10'!C90</f>
        <v>239</v>
      </c>
      <c r="D90" s="90">
        <f>'10'!D90</f>
        <v>93</v>
      </c>
      <c r="E90" s="90">
        <f>'10'!E90</f>
        <v>332</v>
      </c>
      <c r="F90" s="11">
        <f>'5'!M90</f>
        <v>27</v>
      </c>
      <c r="G90" s="13">
        <f>'6'!H90</f>
        <v>0</v>
      </c>
      <c r="H90" s="11">
        <f>'7'!F90</f>
        <v>20</v>
      </c>
      <c r="I90" s="11">
        <f>'8'!M90</f>
        <v>63</v>
      </c>
      <c r="J90" s="11">
        <f>'9'!O90+'9'!P90</f>
        <v>64</v>
      </c>
      <c r="K90" s="11">
        <f>'9'!Y90</f>
        <v>63</v>
      </c>
      <c r="L90" s="52">
        <f t="shared" si="4"/>
        <v>174</v>
      </c>
      <c r="M90" s="53">
        <f t="shared" si="5"/>
        <v>0.52409638554216864</v>
      </c>
    </row>
    <row r="91" spans="1:13" ht="14.25" customHeight="1" x14ac:dyDescent="0.2">
      <c r="A91" s="9" t="str">
        <f>'10'!A91</f>
        <v>Claysburg-Kimmel SD</v>
      </c>
      <c r="B91" s="10" t="str">
        <f>'10'!B91</f>
        <v>Blair</v>
      </c>
      <c r="C91" s="90">
        <f>'10'!C91</f>
        <v>287</v>
      </c>
      <c r="D91" s="90">
        <f>'10'!D91</f>
        <v>138</v>
      </c>
      <c r="E91" s="90">
        <f>'10'!E91</f>
        <v>425</v>
      </c>
      <c r="F91" s="11">
        <f>'5'!M91</f>
        <v>33</v>
      </c>
      <c r="G91" s="13">
        <f>'6'!H91</f>
        <v>17</v>
      </c>
      <c r="H91" s="11">
        <f>'7'!F91</f>
        <v>0</v>
      </c>
      <c r="I91" s="11">
        <f>'8'!M91</f>
        <v>45</v>
      </c>
      <c r="J91" s="11">
        <f>'9'!O91+'9'!P91</f>
        <v>14</v>
      </c>
      <c r="K91" s="11">
        <f>'9'!Y91</f>
        <v>0</v>
      </c>
      <c r="L91" s="52">
        <f t="shared" si="4"/>
        <v>109</v>
      </c>
      <c r="M91" s="53">
        <f t="shared" si="5"/>
        <v>0.25647058823529412</v>
      </c>
    </row>
    <row r="92" spans="1:13" ht="14.25" customHeight="1" x14ac:dyDescent="0.2">
      <c r="A92" s="9" t="str">
        <f>'10'!A92</f>
        <v>Clearfield Area SD</v>
      </c>
      <c r="B92" s="10" t="str">
        <f>'10'!B92</f>
        <v>Clearfield</v>
      </c>
      <c r="C92" s="90">
        <f>'10'!C92</f>
        <v>564</v>
      </c>
      <c r="D92" s="90">
        <f>'10'!D92</f>
        <v>533</v>
      </c>
      <c r="E92" s="90">
        <f>'10'!E92</f>
        <v>1097</v>
      </c>
      <c r="F92" s="11">
        <f>'5'!M92</f>
        <v>188</v>
      </c>
      <c r="G92" s="13">
        <f>'6'!H92</f>
        <v>33</v>
      </c>
      <c r="H92" s="11">
        <f>'7'!F92</f>
        <v>0</v>
      </c>
      <c r="I92" s="11">
        <f>'8'!M92</f>
        <v>230</v>
      </c>
      <c r="J92" s="11">
        <f>'9'!O92+'9'!P92</f>
        <v>172</v>
      </c>
      <c r="K92" s="11">
        <f>'9'!Y92</f>
        <v>71</v>
      </c>
      <c r="L92" s="52">
        <f t="shared" si="4"/>
        <v>623</v>
      </c>
      <c r="M92" s="53">
        <f t="shared" si="5"/>
        <v>0.56791248860528709</v>
      </c>
    </row>
    <row r="93" spans="1:13" ht="14.25" customHeight="1" x14ac:dyDescent="0.2">
      <c r="A93" s="9" t="str">
        <f>'10'!A93</f>
        <v>Coatesville Area SD</v>
      </c>
      <c r="B93" s="10" t="str">
        <f>'10'!B93</f>
        <v>Chester</v>
      </c>
      <c r="C93" s="90">
        <f>'10'!C93</f>
        <v>2855</v>
      </c>
      <c r="D93" s="90">
        <f>'10'!D93</f>
        <v>2102</v>
      </c>
      <c r="E93" s="90">
        <f>'10'!E93</f>
        <v>4957</v>
      </c>
      <c r="F93" s="11">
        <f>'5'!M93</f>
        <v>208</v>
      </c>
      <c r="G93" s="13">
        <f>'6'!H93</f>
        <v>15</v>
      </c>
      <c r="H93" s="11">
        <f>'7'!F93</f>
        <v>0</v>
      </c>
      <c r="I93" s="11">
        <f>'8'!M93</f>
        <v>670</v>
      </c>
      <c r="J93" s="11">
        <f>'9'!O93+'9'!P93</f>
        <v>576</v>
      </c>
      <c r="K93" s="11">
        <f>'9'!Y93</f>
        <v>97</v>
      </c>
      <c r="L93" s="52">
        <f t="shared" si="4"/>
        <v>1469</v>
      </c>
      <c r="M93" s="53">
        <f t="shared" si="5"/>
        <v>0.29634859794230384</v>
      </c>
    </row>
    <row r="94" spans="1:13" ht="14.25" customHeight="1" x14ac:dyDescent="0.2">
      <c r="A94" s="9" t="str">
        <f>'10'!A94</f>
        <v>Cocalico SD</v>
      </c>
      <c r="B94" s="10" t="str">
        <f>'10'!B94</f>
        <v>Lancaster</v>
      </c>
      <c r="C94" s="90">
        <f>'10'!C94</f>
        <v>1090</v>
      </c>
      <c r="D94" s="90">
        <f>'10'!D94</f>
        <v>519</v>
      </c>
      <c r="E94" s="90">
        <f>'10'!E94</f>
        <v>1609</v>
      </c>
      <c r="F94" s="11">
        <f>'5'!M94</f>
        <v>0</v>
      </c>
      <c r="G94" s="13">
        <f>'6'!H94</f>
        <v>150</v>
      </c>
      <c r="H94" s="11">
        <f>'7'!F94</f>
        <v>0</v>
      </c>
      <c r="I94" s="11">
        <f>'8'!M94</f>
        <v>133</v>
      </c>
      <c r="J94" s="11">
        <f>'9'!O94+'9'!P94</f>
        <v>96</v>
      </c>
      <c r="K94" s="11">
        <f>'9'!Y94</f>
        <v>95</v>
      </c>
      <c r="L94" s="52">
        <f t="shared" si="4"/>
        <v>379</v>
      </c>
      <c r="M94" s="53">
        <f t="shared" si="5"/>
        <v>0.23555003107520198</v>
      </c>
    </row>
    <row r="95" spans="1:13" ht="14.25" customHeight="1" x14ac:dyDescent="0.2">
      <c r="A95" s="9" t="str">
        <f>'10'!A95</f>
        <v>Colonial SD</v>
      </c>
      <c r="B95" s="10" t="str">
        <f>'10'!B95</f>
        <v>Montgomery</v>
      </c>
      <c r="C95" s="90">
        <f>'10'!C95</f>
        <v>1425</v>
      </c>
      <c r="D95" s="90">
        <f>'10'!D95</f>
        <v>1000</v>
      </c>
      <c r="E95" s="90">
        <f>'10'!E95</f>
        <v>2425</v>
      </c>
      <c r="F95" s="11">
        <f>'5'!M95</f>
        <v>0</v>
      </c>
      <c r="G95" s="13">
        <f>'6'!H95</f>
        <v>0</v>
      </c>
      <c r="H95" s="11">
        <f>'7'!F95</f>
        <v>0</v>
      </c>
      <c r="I95" s="11">
        <f>'8'!M95</f>
        <v>308</v>
      </c>
      <c r="J95" s="11">
        <f>'9'!O95+'9'!P95</f>
        <v>429</v>
      </c>
      <c r="K95" s="11">
        <f>'9'!Y95</f>
        <v>231</v>
      </c>
      <c r="L95" s="52">
        <f t="shared" si="4"/>
        <v>737</v>
      </c>
      <c r="M95" s="53">
        <f t="shared" si="5"/>
        <v>0.30391752577319586</v>
      </c>
    </row>
    <row r="96" spans="1:13" ht="14.25" customHeight="1" x14ac:dyDescent="0.2">
      <c r="A96" s="9" t="str">
        <f>'10'!A96</f>
        <v>Columbia Borough SD</v>
      </c>
      <c r="B96" s="10" t="str">
        <f>'10'!B96</f>
        <v>Lancaster</v>
      </c>
      <c r="C96" s="90">
        <f>'10'!C96</f>
        <v>556</v>
      </c>
      <c r="D96" s="90">
        <f>'10'!D96</f>
        <v>423</v>
      </c>
      <c r="E96" s="90">
        <f>'10'!E96</f>
        <v>979</v>
      </c>
      <c r="F96" s="11">
        <f>'5'!M96</f>
        <v>153</v>
      </c>
      <c r="G96" s="13">
        <f>'6'!H96</f>
        <v>20</v>
      </c>
      <c r="H96" s="11">
        <f>'7'!F96</f>
        <v>0</v>
      </c>
      <c r="I96" s="11">
        <f>'8'!M96</f>
        <v>104</v>
      </c>
      <c r="J96" s="11">
        <f>'9'!O96+'9'!P96</f>
        <v>64</v>
      </c>
      <c r="K96" s="11">
        <f>'9'!Y96</f>
        <v>32</v>
      </c>
      <c r="L96" s="52">
        <f t="shared" si="4"/>
        <v>341</v>
      </c>
      <c r="M96" s="53">
        <f t="shared" si="5"/>
        <v>0.34831460674157305</v>
      </c>
    </row>
    <row r="97" spans="1:13" ht="14.25" customHeight="1" x14ac:dyDescent="0.2">
      <c r="A97" s="9" t="str">
        <f>'10'!A97</f>
        <v>Commodore Perry SD</v>
      </c>
      <c r="B97" s="10" t="str">
        <f>'10'!B97</f>
        <v>Mercer</v>
      </c>
      <c r="C97" s="90">
        <f>'10'!C97</f>
        <v>115</v>
      </c>
      <c r="D97" s="90">
        <f>'10'!D97</f>
        <v>120</v>
      </c>
      <c r="E97" s="90">
        <f>'10'!E97</f>
        <v>235</v>
      </c>
      <c r="F97" s="11">
        <f>'5'!M97</f>
        <v>19</v>
      </c>
      <c r="G97" s="13">
        <f>'6'!H97</f>
        <v>0</v>
      </c>
      <c r="H97" s="11">
        <f>'7'!F97</f>
        <v>0</v>
      </c>
      <c r="I97" s="11">
        <f>'8'!M97</f>
        <v>20</v>
      </c>
      <c r="J97" s="11">
        <f>'9'!O97+'9'!P97</f>
        <v>35</v>
      </c>
      <c r="K97" s="11">
        <f>'9'!Y97</f>
        <v>36</v>
      </c>
      <c r="L97" s="52">
        <f t="shared" si="4"/>
        <v>74</v>
      </c>
      <c r="M97" s="53">
        <f t="shared" si="5"/>
        <v>0.31489361702127661</v>
      </c>
    </row>
    <row r="98" spans="1:13" ht="14.25" customHeight="1" x14ac:dyDescent="0.2">
      <c r="A98" s="9" t="str">
        <f>'10'!A98</f>
        <v>Conemaugh Township Area SD</v>
      </c>
      <c r="B98" s="10" t="str">
        <f>'10'!B98</f>
        <v>Somerset</v>
      </c>
      <c r="C98" s="90">
        <f>'10'!C98</f>
        <v>191</v>
      </c>
      <c r="D98" s="90">
        <f>'10'!D98</f>
        <v>168</v>
      </c>
      <c r="E98" s="90">
        <f>'10'!E98</f>
        <v>359</v>
      </c>
      <c r="F98" s="11">
        <f>'5'!M98</f>
        <v>19</v>
      </c>
      <c r="G98" s="13">
        <f>'6'!H98</f>
        <v>17</v>
      </c>
      <c r="H98" s="11">
        <f>'7'!F98</f>
        <v>0</v>
      </c>
      <c r="I98" s="11">
        <f>'8'!M98</f>
        <v>36</v>
      </c>
      <c r="J98" s="11">
        <f>'9'!O98+'9'!P98</f>
        <v>53</v>
      </c>
      <c r="K98" s="11">
        <f>'9'!Y98</f>
        <v>0</v>
      </c>
      <c r="L98" s="52">
        <f t="shared" si="4"/>
        <v>125</v>
      </c>
      <c r="M98" s="53">
        <f t="shared" si="5"/>
        <v>0.34818941504178275</v>
      </c>
    </row>
    <row r="99" spans="1:13" ht="14.25" customHeight="1" x14ac:dyDescent="0.2">
      <c r="A99" s="9" t="str">
        <f>'10'!A99</f>
        <v>Conemaugh Valley SD</v>
      </c>
      <c r="B99" s="10" t="str">
        <f>'10'!B99</f>
        <v>Cambria</v>
      </c>
      <c r="C99" s="90">
        <f>'10'!C99</f>
        <v>223</v>
      </c>
      <c r="D99" s="90">
        <f>'10'!D99</f>
        <v>110</v>
      </c>
      <c r="E99" s="90">
        <f>'10'!E99</f>
        <v>333</v>
      </c>
      <c r="F99" s="11">
        <f>'5'!M99</f>
        <v>0</v>
      </c>
      <c r="G99" s="13">
        <f>'6'!H99</f>
        <v>25</v>
      </c>
      <c r="H99" s="11">
        <f>'7'!F99</f>
        <v>0</v>
      </c>
      <c r="I99" s="11">
        <f>'8'!M99</f>
        <v>54</v>
      </c>
      <c r="J99" s="11">
        <f>'9'!O99+'9'!P99</f>
        <v>34</v>
      </c>
      <c r="K99" s="11">
        <f>'9'!Y99</f>
        <v>34</v>
      </c>
      <c r="L99" s="52">
        <f t="shared" si="4"/>
        <v>113</v>
      </c>
      <c r="M99" s="53">
        <f t="shared" si="5"/>
        <v>0.33933933933933935</v>
      </c>
    </row>
    <row r="100" spans="1:13" ht="14.25" customHeight="1" x14ac:dyDescent="0.2">
      <c r="A100" s="9" t="str">
        <f>'10'!A100</f>
        <v>Conestoga Valley SD</v>
      </c>
      <c r="B100" s="10" t="str">
        <f>'10'!B100</f>
        <v>Lancaster</v>
      </c>
      <c r="C100" s="90">
        <f>'10'!C100</f>
        <v>1729</v>
      </c>
      <c r="D100" s="90">
        <f>'10'!D100</f>
        <v>958</v>
      </c>
      <c r="E100" s="90">
        <f>'10'!E100</f>
        <v>2687</v>
      </c>
      <c r="F100" s="11">
        <f>'5'!M100</f>
        <v>0</v>
      </c>
      <c r="G100" s="13">
        <f>'6'!H100</f>
        <v>28</v>
      </c>
      <c r="H100" s="11">
        <f>'7'!F100</f>
        <v>0</v>
      </c>
      <c r="I100" s="11">
        <f>'8'!M100</f>
        <v>208</v>
      </c>
      <c r="J100" s="11">
        <f>'9'!O100+'9'!P100</f>
        <v>286</v>
      </c>
      <c r="K100" s="11">
        <f>'9'!Y100</f>
        <v>286</v>
      </c>
      <c r="L100" s="52">
        <f t="shared" si="4"/>
        <v>522</v>
      </c>
      <c r="M100" s="53">
        <f t="shared" si="5"/>
        <v>0.19426870115370301</v>
      </c>
    </row>
    <row r="101" spans="1:13" ht="14.25" customHeight="1" x14ac:dyDescent="0.2">
      <c r="A101" s="9" t="str">
        <f>'10'!A101</f>
        <v>Conewago Valley SD</v>
      </c>
      <c r="B101" s="10" t="str">
        <f>'10'!B101</f>
        <v>Adams</v>
      </c>
      <c r="C101" s="90">
        <f>'10'!C101</f>
        <v>891</v>
      </c>
      <c r="D101" s="90">
        <f>'10'!D101</f>
        <v>533</v>
      </c>
      <c r="E101" s="90">
        <f>'10'!E101</f>
        <v>1424</v>
      </c>
      <c r="F101" s="11">
        <f>'5'!M101</f>
        <v>54</v>
      </c>
      <c r="G101" s="13">
        <f>'6'!H101</f>
        <v>39</v>
      </c>
      <c r="H101" s="11">
        <f>'7'!F101</f>
        <v>0</v>
      </c>
      <c r="I101" s="11">
        <f>'8'!M101</f>
        <v>196</v>
      </c>
      <c r="J101" s="11">
        <f>'9'!O101+'9'!P101</f>
        <v>220</v>
      </c>
      <c r="K101" s="11">
        <f>'9'!Y101</f>
        <v>73</v>
      </c>
      <c r="L101" s="52">
        <f t="shared" si="4"/>
        <v>509</v>
      </c>
      <c r="M101" s="53">
        <f t="shared" si="5"/>
        <v>0.3574438202247191</v>
      </c>
    </row>
    <row r="102" spans="1:13" ht="14.25" customHeight="1" x14ac:dyDescent="0.2">
      <c r="A102" s="9" t="str">
        <f>'10'!A102</f>
        <v>Conneaut SD</v>
      </c>
      <c r="B102" s="10" t="str">
        <f>'10'!B102</f>
        <v>Crawford</v>
      </c>
      <c r="C102" s="90">
        <f>'10'!C102</f>
        <v>375</v>
      </c>
      <c r="D102" s="90">
        <f>'10'!D102</f>
        <v>269</v>
      </c>
      <c r="E102" s="90">
        <f>'10'!E102</f>
        <v>644</v>
      </c>
      <c r="F102" s="11">
        <f>'5'!M102</f>
        <v>9</v>
      </c>
      <c r="G102" s="13">
        <f>'6'!H102</f>
        <v>65</v>
      </c>
      <c r="H102" s="11">
        <f>'7'!F102</f>
        <v>0</v>
      </c>
      <c r="I102" s="11">
        <f>'8'!M102</f>
        <v>72</v>
      </c>
      <c r="J102" s="11">
        <f>'9'!O102+'9'!P102</f>
        <v>173</v>
      </c>
      <c r="K102" s="11">
        <f>'9'!Y102</f>
        <v>138</v>
      </c>
      <c r="L102" s="52">
        <f t="shared" si="4"/>
        <v>319</v>
      </c>
      <c r="M102" s="53">
        <f t="shared" si="5"/>
        <v>0.49534161490683232</v>
      </c>
    </row>
    <row r="103" spans="1:13" ht="14.25" customHeight="1" x14ac:dyDescent="0.2">
      <c r="A103" s="9" t="str">
        <f>'10'!A103</f>
        <v>Connellsville Area SD</v>
      </c>
      <c r="B103" s="10" t="str">
        <f>'10'!B103</f>
        <v>Fayette</v>
      </c>
      <c r="C103" s="90">
        <f>'10'!C103</f>
        <v>1059</v>
      </c>
      <c r="D103" s="90">
        <f>'10'!D103</f>
        <v>717</v>
      </c>
      <c r="E103" s="90">
        <f>'10'!E103</f>
        <v>1776</v>
      </c>
      <c r="F103" s="11">
        <f>'5'!M103</f>
        <v>205</v>
      </c>
      <c r="G103" s="13">
        <f>'6'!H103</f>
        <v>43</v>
      </c>
      <c r="H103" s="11">
        <f>'7'!F103</f>
        <v>0</v>
      </c>
      <c r="I103" s="11">
        <f>'8'!M103</f>
        <v>262</v>
      </c>
      <c r="J103" s="11">
        <f>'9'!O103+'9'!P103</f>
        <v>154</v>
      </c>
      <c r="K103" s="11">
        <f>'9'!Y103</f>
        <v>62</v>
      </c>
      <c r="L103" s="52">
        <f t="shared" si="4"/>
        <v>664</v>
      </c>
      <c r="M103" s="53">
        <f t="shared" si="5"/>
        <v>0.37387387387387389</v>
      </c>
    </row>
    <row r="104" spans="1:13" ht="14.25" customHeight="1" x14ac:dyDescent="0.2">
      <c r="A104" s="9" t="str">
        <f>'10'!A104</f>
        <v>Conrad Weiser Area SD</v>
      </c>
      <c r="B104" s="10" t="str">
        <f>'10'!B104</f>
        <v>Berks</v>
      </c>
      <c r="C104" s="90">
        <f>'10'!C104</f>
        <v>595</v>
      </c>
      <c r="D104" s="90">
        <f>'10'!D104</f>
        <v>370</v>
      </c>
      <c r="E104" s="90">
        <f>'10'!E104</f>
        <v>965</v>
      </c>
      <c r="F104" s="11">
        <f>'5'!M104</f>
        <v>0</v>
      </c>
      <c r="G104" s="13">
        <f>'6'!H104</f>
        <v>16</v>
      </c>
      <c r="H104" s="11">
        <f>'7'!F104</f>
        <v>0</v>
      </c>
      <c r="I104" s="11">
        <f>'8'!M104</f>
        <v>147</v>
      </c>
      <c r="J104" s="11">
        <f>'9'!O104+'9'!P104</f>
        <v>30</v>
      </c>
      <c r="K104" s="11">
        <f>'9'!Y104</f>
        <v>0</v>
      </c>
      <c r="L104" s="52">
        <f t="shared" si="4"/>
        <v>193</v>
      </c>
      <c r="M104" s="53">
        <f t="shared" si="5"/>
        <v>0.2</v>
      </c>
    </row>
    <row r="105" spans="1:13" ht="14.25" customHeight="1" x14ac:dyDescent="0.2">
      <c r="A105" s="9" t="str">
        <f>'10'!A105</f>
        <v>Cornell SD</v>
      </c>
      <c r="B105" s="10" t="str">
        <f>'10'!B105</f>
        <v>Allegheny</v>
      </c>
      <c r="C105" s="90">
        <f>'10'!C105</f>
        <v>239</v>
      </c>
      <c r="D105" s="90">
        <f>'10'!D105</f>
        <v>73</v>
      </c>
      <c r="E105" s="90">
        <f>'10'!E105</f>
        <v>312</v>
      </c>
      <c r="F105" s="11">
        <f>'5'!M105</f>
        <v>27</v>
      </c>
      <c r="G105" s="13">
        <f>'6'!H105</f>
        <v>0</v>
      </c>
      <c r="H105" s="11">
        <f>'7'!F105</f>
        <v>0</v>
      </c>
      <c r="I105" s="11">
        <f>'8'!M105</f>
        <v>48</v>
      </c>
      <c r="J105" s="11">
        <f>'9'!O105+'9'!P105</f>
        <v>0</v>
      </c>
      <c r="K105" s="11">
        <f>'9'!Y105</f>
        <v>0</v>
      </c>
      <c r="L105" s="52">
        <f t="shared" si="4"/>
        <v>75</v>
      </c>
      <c r="M105" s="53">
        <f t="shared" si="5"/>
        <v>0.24038461538461539</v>
      </c>
    </row>
    <row r="106" spans="1:13" ht="14.25" customHeight="1" x14ac:dyDescent="0.2">
      <c r="A106" s="9" t="str">
        <f>'10'!A106</f>
        <v>Cornwall-Lebanon SD</v>
      </c>
      <c r="B106" s="10" t="str">
        <f>'10'!B106</f>
        <v>Lebanon</v>
      </c>
      <c r="C106" s="90">
        <f>'10'!C106</f>
        <v>1243</v>
      </c>
      <c r="D106" s="90">
        <f>'10'!D106</f>
        <v>862</v>
      </c>
      <c r="E106" s="90">
        <f>'10'!E106</f>
        <v>2105</v>
      </c>
      <c r="F106" s="11">
        <f>'5'!M106</f>
        <v>74</v>
      </c>
      <c r="G106" s="13">
        <f>'6'!H106</f>
        <v>19</v>
      </c>
      <c r="H106" s="11">
        <f>'7'!F106</f>
        <v>0</v>
      </c>
      <c r="I106" s="11">
        <f>'8'!M106</f>
        <v>207</v>
      </c>
      <c r="J106" s="11">
        <f>'9'!O106+'9'!P106</f>
        <v>214</v>
      </c>
      <c r="K106" s="11">
        <f>'9'!Y106</f>
        <v>147</v>
      </c>
      <c r="L106" s="52">
        <f t="shared" si="4"/>
        <v>514</v>
      </c>
      <c r="M106" s="53">
        <f t="shared" si="5"/>
        <v>0.24418052256532066</v>
      </c>
    </row>
    <row r="107" spans="1:13" ht="14.25" customHeight="1" x14ac:dyDescent="0.2">
      <c r="A107" s="9" t="str">
        <f>'10'!A107</f>
        <v>Corry Area SD</v>
      </c>
      <c r="B107" s="10" t="str">
        <f>'10'!B107</f>
        <v>Erie</v>
      </c>
      <c r="C107" s="90">
        <f>'10'!C107</f>
        <v>654</v>
      </c>
      <c r="D107" s="90">
        <f>'10'!D107</f>
        <v>450</v>
      </c>
      <c r="E107" s="90">
        <f>'10'!E107</f>
        <v>1104</v>
      </c>
      <c r="F107" s="11">
        <f>'5'!M107</f>
        <v>36</v>
      </c>
      <c r="G107" s="13">
        <f>'6'!H107</f>
        <v>55</v>
      </c>
      <c r="H107" s="11">
        <f>'7'!F107</f>
        <v>60</v>
      </c>
      <c r="I107" s="11">
        <f>'8'!M107</f>
        <v>129</v>
      </c>
      <c r="J107" s="11">
        <f>'9'!O107+'9'!P107</f>
        <v>70</v>
      </c>
      <c r="K107" s="11">
        <f>'9'!Y107</f>
        <v>64</v>
      </c>
      <c r="L107" s="52">
        <f t="shared" si="4"/>
        <v>350</v>
      </c>
      <c r="M107" s="53">
        <f t="shared" si="5"/>
        <v>0.3170289855072464</v>
      </c>
    </row>
    <row r="108" spans="1:13" ht="14.25" customHeight="1" x14ac:dyDescent="0.2">
      <c r="A108" s="9" t="str">
        <f>'10'!A108</f>
        <v>Coudersport Area SD</v>
      </c>
      <c r="B108" s="10" t="str">
        <f>'10'!B108</f>
        <v>Potter</v>
      </c>
      <c r="C108" s="90">
        <f>'10'!C108</f>
        <v>201</v>
      </c>
      <c r="D108" s="90">
        <f>'10'!D108</f>
        <v>154</v>
      </c>
      <c r="E108" s="90">
        <f>'10'!E108</f>
        <v>355</v>
      </c>
      <c r="F108" s="11">
        <f>'5'!M108</f>
        <v>31</v>
      </c>
      <c r="G108" s="13">
        <f>'6'!H108</f>
        <v>0</v>
      </c>
      <c r="H108" s="11">
        <f>'7'!F108</f>
        <v>0</v>
      </c>
      <c r="I108" s="11">
        <f>'8'!M108</f>
        <v>51</v>
      </c>
      <c r="J108" s="11">
        <f>'9'!O108+'9'!P108</f>
        <v>38</v>
      </c>
      <c r="K108" s="11">
        <f>'9'!Y108</f>
        <v>0</v>
      </c>
      <c r="L108" s="52">
        <f t="shared" si="4"/>
        <v>120</v>
      </c>
      <c r="M108" s="53">
        <f t="shared" si="5"/>
        <v>0.3380281690140845</v>
      </c>
    </row>
    <row r="109" spans="1:13" ht="14.25" customHeight="1" x14ac:dyDescent="0.2">
      <c r="A109" s="9" t="str">
        <f>'10'!A109</f>
        <v>Council Rock SD</v>
      </c>
      <c r="B109" s="10" t="str">
        <f>'10'!B109</f>
        <v>Bucks</v>
      </c>
      <c r="C109" s="90">
        <f>'10'!C109</f>
        <v>1630</v>
      </c>
      <c r="D109" s="90">
        <f>'10'!D109</f>
        <v>1615</v>
      </c>
      <c r="E109" s="90">
        <f>'10'!E109</f>
        <v>3245</v>
      </c>
      <c r="F109" s="11">
        <f>'5'!M109</f>
        <v>0</v>
      </c>
      <c r="G109" s="13">
        <f>'6'!H109</f>
        <v>5</v>
      </c>
      <c r="H109" s="11">
        <f>'7'!F109</f>
        <v>0</v>
      </c>
      <c r="I109" s="11">
        <f>'8'!M109</f>
        <v>521</v>
      </c>
      <c r="J109" s="11">
        <f>'9'!O109+'9'!P109</f>
        <v>378</v>
      </c>
      <c r="K109" s="11">
        <f>'9'!Y109</f>
        <v>189</v>
      </c>
      <c r="L109" s="52">
        <f t="shared" si="4"/>
        <v>904</v>
      </c>
      <c r="M109" s="53">
        <f t="shared" si="5"/>
        <v>0.27858243451463788</v>
      </c>
    </row>
    <row r="110" spans="1:13" ht="14.25" customHeight="1" x14ac:dyDescent="0.2">
      <c r="A110" s="9" t="str">
        <f>'10'!A110</f>
        <v>Cranberry Area SD</v>
      </c>
      <c r="B110" s="10" t="str">
        <f>'10'!B110</f>
        <v>Venango</v>
      </c>
      <c r="C110" s="90">
        <f>'10'!C110</f>
        <v>257</v>
      </c>
      <c r="D110" s="90">
        <f>'10'!D110</f>
        <v>270</v>
      </c>
      <c r="E110" s="90">
        <f>'10'!E110</f>
        <v>527</v>
      </c>
      <c r="F110" s="11">
        <f>'5'!M110</f>
        <v>39</v>
      </c>
      <c r="G110" s="13">
        <f>'6'!H110</f>
        <v>34</v>
      </c>
      <c r="H110" s="11">
        <f>'7'!F110</f>
        <v>0</v>
      </c>
      <c r="I110" s="11">
        <f>'8'!M110</f>
        <v>67</v>
      </c>
      <c r="J110" s="11">
        <f>'9'!O110+'9'!P110</f>
        <v>34</v>
      </c>
      <c r="K110" s="11">
        <f>'9'!Y110</f>
        <v>31</v>
      </c>
      <c r="L110" s="52">
        <f t="shared" si="4"/>
        <v>174</v>
      </c>
      <c r="M110" s="53">
        <f t="shared" si="5"/>
        <v>0.33017077798861483</v>
      </c>
    </row>
    <row r="111" spans="1:13" ht="14.25" customHeight="1" x14ac:dyDescent="0.2">
      <c r="A111" s="9" t="str">
        <f>'10'!A111</f>
        <v>Crawford Central SD</v>
      </c>
      <c r="B111" s="10" t="str">
        <f>'10'!B111</f>
        <v>Crawford</v>
      </c>
      <c r="C111" s="90">
        <f>'10'!C111</f>
        <v>1068</v>
      </c>
      <c r="D111" s="90">
        <f>'10'!D111</f>
        <v>900</v>
      </c>
      <c r="E111" s="90">
        <f>'10'!E111</f>
        <v>1968</v>
      </c>
      <c r="F111" s="11">
        <f>'5'!M111</f>
        <v>235</v>
      </c>
      <c r="G111" s="13">
        <f>'6'!H111</f>
        <v>35</v>
      </c>
      <c r="H111" s="11">
        <f>'7'!F111</f>
        <v>0</v>
      </c>
      <c r="I111" s="11">
        <f>'8'!M111</f>
        <v>205</v>
      </c>
      <c r="J111" s="11">
        <f>'9'!O111+'9'!P111</f>
        <v>567</v>
      </c>
      <c r="K111" s="11">
        <f>'9'!Y111</f>
        <v>488</v>
      </c>
      <c r="L111" s="52">
        <f t="shared" si="4"/>
        <v>1042</v>
      </c>
      <c r="M111" s="53">
        <f t="shared" si="5"/>
        <v>0.52947154471544711</v>
      </c>
    </row>
    <row r="112" spans="1:13" ht="14.25" customHeight="1" x14ac:dyDescent="0.2">
      <c r="A112" s="9" t="str">
        <f>'10'!A112</f>
        <v>Crestwood SD</v>
      </c>
      <c r="B112" s="10" t="str">
        <f>'10'!B112</f>
        <v>Luzerne</v>
      </c>
      <c r="C112" s="90">
        <f>'10'!C112</f>
        <v>514</v>
      </c>
      <c r="D112" s="90">
        <f>'10'!D112</f>
        <v>532</v>
      </c>
      <c r="E112" s="90">
        <f>'10'!E112</f>
        <v>1046</v>
      </c>
      <c r="F112" s="11">
        <f>'5'!M112</f>
        <v>0</v>
      </c>
      <c r="G112" s="13">
        <f>'6'!H112</f>
        <v>0</v>
      </c>
      <c r="H112" s="11">
        <f>'7'!F112</f>
        <v>0</v>
      </c>
      <c r="I112" s="11">
        <f>'8'!M112</f>
        <v>85</v>
      </c>
      <c r="J112" s="11">
        <f>'9'!O112+'9'!P112</f>
        <v>238</v>
      </c>
      <c r="K112" s="11">
        <f>'9'!Y112</f>
        <v>0</v>
      </c>
      <c r="L112" s="52">
        <f t="shared" si="4"/>
        <v>323</v>
      </c>
      <c r="M112" s="53">
        <f t="shared" si="5"/>
        <v>0.30879541108986613</v>
      </c>
    </row>
    <row r="113" spans="1:13" ht="14.25" customHeight="1" x14ac:dyDescent="0.2">
      <c r="A113" s="9" t="str">
        <f>'10'!A113</f>
        <v>Cumberland Valley SD</v>
      </c>
      <c r="B113" s="10" t="str">
        <f>'10'!B113</f>
        <v>Cumberland</v>
      </c>
      <c r="C113" s="90">
        <f>'10'!C113</f>
        <v>1420</v>
      </c>
      <c r="D113" s="90">
        <f>'10'!D113</f>
        <v>1381</v>
      </c>
      <c r="E113" s="90">
        <f>'10'!E113</f>
        <v>2801</v>
      </c>
      <c r="F113" s="11">
        <f>'5'!M113</f>
        <v>0</v>
      </c>
      <c r="G113" s="13">
        <f>'6'!H113</f>
        <v>0</v>
      </c>
      <c r="H113" s="11">
        <f>'7'!F113</f>
        <v>0</v>
      </c>
      <c r="I113" s="11">
        <f>'8'!M113</f>
        <v>315</v>
      </c>
      <c r="J113" s="11">
        <f>'9'!O113+'9'!P113</f>
        <v>213</v>
      </c>
      <c r="K113" s="11">
        <f>'9'!Y113</f>
        <v>108</v>
      </c>
      <c r="L113" s="52">
        <f t="shared" si="4"/>
        <v>528</v>
      </c>
      <c r="M113" s="53">
        <f t="shared" si="5"/>
        <v>0.1885041056765441</v>
      </c>
    </row>
    <row r="114" spans="1:13" ht="14.25" customHeight="1" x14ac:dyDescent="0.2">
      <c r="A114" s="9" t="str">
        <f>'10'!A114</f>
        <v>Curwensville Area SD</v>
      </c>
      <c r="B114" s="10" t="str">
        <f>'10'!B114</f>
        <v>Clearfield</v>
      </c>
      <c r="C114" s="90">
        <f>'10'!C114</f>
        <v>232</v>
      </c>
      <c r="D114" s="90">
        <f>'10'!D114</f>
        <v>150</v>
      </c>
      <c r="E114" s="90">
        <f>'10'!E114</f>
        <v>382</v>
      </c>
      <c r="F114" s="11">
        <f>'5'!M114</f>
        <v>49</v>
      </c>
      <c r="G114" s="13">
        <f>'6'!H114</f>
        <v>18</v>
      </c>
      <c r="H114" s="11">
        <f>'7'!F114</f>
        <v>0</v>
      </c>
      <c r="I114" s="11">
        <f>'8'!M114</f>
        <v>48</v>
      </c>
      <c r="J114" s="11">
        <f>'9'!O114+'9'!P114</f>
        <v>26</v>
      </c>
      <c r="K114" s="11">
        <f>'9'!Y114</f>
        <v>10</v>
      </c>
      <c r="L114" s="52">
        <f t="shared" si="4"/>
        <v>141</v>
      </c>
      <c r="M114" s="53">
        <f t="shared" si="5"/>
        <v>0.36910994764397903</v>
      </c>
    </row>
    <row r="115" spans="1:13" ht="14.25" customHeight="1" x14ac:dyDescent="0.2">
      <c r="A115" s="9" t="str">
        <f>'10'!A115</f>
        <v>Dallas SD</v>
      </c>
      <c r="B115" s="10" t="str">
        <f>'10'!B115</f>
        <v>Luzerne</v>
      </c>
      <c r="C115" s="90">
        <f>'10'!C115</f>
        <v>397</v>
      </c>
      <c r="D115" s="90">
        <f>'10'!D115</f>
        <v>415</v>
      </c>
      <c r="E115" s="90">
        <f>'10'!E115</f>
        <v>812</v>
      </c>
      <c r="F115" s="11">
        <f>'5'!M115</f>
        <v>16</v>
      </c>
      <c r="G115" s="13">
        <f>'6'!H115</f>
        <v>0</v>
      </c>
      <c r="H115" s="11">
        <f>'7'!F115</f>
        <v>0</v>
      </c>
      <c r="I115" s="11">
        <f>'8'!M115</f>
        <v>69</v>
      </c>
      <c r="J115" s="11">
        <f>'9'!O115+'9'!P115</f>
        <v>142</v>
      </c>
      <c r="K115" s="11">
        <f>'9'!Y115</f>
        <v>0</v>
      </c>
      <c r="L115" s="52">
        <f t="shared" si="4"/>
        <v>227</v>
      </c>
      <c r="M115" s="53">
        <f t="shared" si="5"/>
        <v>0.27955665024630544</v>
      </c>
    </row>
    <row r="116" spans="1:13" ht="14.25" customHeight="1" x14ac:dyDescent="0.2">
      <c r="A116" s="9" t="str">
        <f>'10'!A116</f>
        <v>Dallastown Area SD</v>
      </c>
      <c r="B116" s="10" t="str">
        <f>'10'!B116</f>
        <v>York</v>
      </c>
      <c r="C116" s="90">
        <f>'10'!C116</f>
        <v>1192</v>
      </c>
      <c r="D116" s="90">
        <f>'10'!D116</f>
        <v>776</v>
      </c>
      <c r="E116" s="90">
        <f>'10'!E116</f>
        <v>1968</v>
      </c>
      <c r="F116" s="11">
        <f>'5'!M116</f>
        <v>2</v>
      </c>
      <c r="G116" s="13">
        <f>'6'!H116</f>
        <v>0</v>
      </c>
      <c r="H116" s="11">
        <f>'7'!F116</f>
        <v>0</v>
      </c>
      <c r="I116" s="11">
        <f>'8'!M116</f>
        <v>268</v>
      </c>
      <c r="J116" s="11">
        <f>'9'!O116+'9'!P116</f>
        <v>170</v>
      </c>
      <c r="K116" s="11">
        <f>'9'!Y116</f>
        <v>0</v>
      </c>
      <c r="L116" s="52">
        <f t="shared" si="4"/>
        <v>440</v>
      </c>
      <c r="M116" s="53">
        <f t="shared" si="5"/>
        <v>0.22357723577235772</v>
      </c>
    </row>
    <row r="117" spans="1:13" ht="14.25" customHeight="1" x14ac:dyDescent="0.2">
      <c r="A117" s="9" t="str">
        <f>'10'!A117</f>
        <v>Daniel Boone Area SD</v>
      </c>
      <c r="B117" s="10" t="str">
        <f>'10'!B117</f>
        <v>Berks</v>
      </c>
      <c r="C117" s="90">
        <f>'10'!C117</f>
        <v>487</v>
      </c>
      <c r="D117" s="90">
        <f>'10'!D117</f>
        <v>464</v>
      </c>
      <c r="E117" s="90">
        <f>'10'!E117</f>
        <v>951</v>
      </c>
      <c r="F117" s="11">
        <f>'5'!M117</f>
        <v>0</v>
      </c>
      <c r="G117" s="13">
        <f>'6'!H117</f>
        <v>33</v>
      </c>
      <c r="H117" s="11">
        <f>'7'!F117</f>
        <v>0</v>
      </c>
      <c r="I117" s="11">
        <f>'8'!M117</f>
        <v>161</v>
      </c>
      <c r="J117" s="11">
        <f>'9'!O117+'9'!P117</f>
        <v>180</v>
      </c>
      <c r="K117" s="11">
        <f>'9'!Y117</f>
        <v>150</v>
      </c>
      <c r="L117" s="52">
        <f t="shared" si="4"/>
        <v>374</v>
      </c>
      <c r="M117" s="53">
        <f t="shared" si="5"/>
        <v>0.39327024185068349</v>
      </c>
    </row>
    <row r="118" spans="1:13" ht="14.25" customHeight="1" x14ac:dyDescent="0.2">
      <c r="A118" s="9" t="str">
        <f>'10'!A118</f>
        <v>Danville Area SD</v>
      </c>
      <c r="B118" s="10" t="str">
        <f>'10'!B118</f>
        <v>Montour</v>
      </c>
      <c r="C118" s="90">
        <f>'10'!C118</f>
        <v>702</v>
      </c>
      <c r="D118" s="90">
        <f>'10'!D118</f>
        <v>379</v>
      </c>
      <c r="E118" s="90">
        <f>'10'!E118</f>
        <v>1081</v>
      </c>
      <c r="F118" s="11">
        <f>'5'!M118</f>
        <v>85</v>
      </c>
      <c r="G118" s="13">
        <f>'6'!H118</f>
        <v>34</v>
      </c>
      <c r="H118" s="11">
        <f>'7'!F118</f>
        <v>0</v>
      </c>
      <c r="I118" s="11">
        <f>'8'!M118</f>
        <v>156</v>
      </c>
      <c r="J118" s="11">
        <f>'9'!O118+'9'!P118</f>
        <v>152</v>
      </c>
      <c r="K118" s="11">
        <f>'9'!Y118</f>
        <v>113</v>
      </c>
      <c r="L118" s="52">
        <f t="shared" si="4"/>
        <v>427</v>
      </c>
      <c r="M118" s="53">
        <f t="shared" si="5"/>
        <v>0.39500462534690101</v>
      </c>
    </row>
    <row r="119" spans="1:13" ht="14.25" customHeight="1" x14ac:dyDescent="0.2">
      <c r="A119" s="9" t="str">
        <f>'10'!A119</f>
        <v>Deer Lakes SD</v>
      </c>
      <c r="B119" s="10" t="str">
        <f>'10'!B119</f>
        <v>Allegheny</v>
      </c>
      <c r="C119" s="90">
        <f>'10'!C119</f>
        <v>368</v>
      </c>
      <c r="D119" s="90">
        <f>'10'!D119</f>
        <v>397</v>
      </c>
      <c r="E119" s="90">
        <f>'10'!E119</f>
        <v>765</v>
      </c>
      <c r="F119" s="11">
        <f>'5'!M119</f>
        <v>0</v>
      </c>
      <c r="G119" s="13">
        <f>'6'!H119</f>
        <v>0</v>
      </c>
      <c r="H119" s="11">
        <f>'7'!F119</f>
        <v>0</v>
      </c>
      <c r="I119" s="11">
        <f>'8'!M119</f>
        <v>87</v>
      </c>
      <c r="J119" s="11">
        <f>'9'!O119+'9'!P119</f>
        <v>70</v>
      </c>
      <c r="K119" s="11">
        <f>'9'!Y119</f>
        <v>0</v>
      </c>
      <c r="L119" s="52">
        <f t="shared" si="4"/>
        <v>157</v>
      </c>
      <c r="M119" s="53">
        <f t="shared" si="5"/>
        <v>0.20522875816993463</v>
      </c>
    </row>
    <row r="120" spans="1:13" ht="14.25" customHeight="1" x14ac:dyDescent="0.2">
      <c r="A120" s="9" t="str">
        <f>'10'!A120</f>
        <v>Delaware Valley SD</v>
      </c>
      <c r="B120" s="10" t="str">
        <f>'10'!B120</f>
        <v>Pike</v>
      </c>
      <c r="C120" s="90">
        <f>'10'!C120</f>
        <v>667</v>
      </c>
      <c r="D120" s="90">
        <f>'10'!D120</f>
        <v>369</v>
      </c>
      <c r="E120" s="90">
        <f>'10'!E120</f>
        <v>1036</v>
      </c>
      <c r="F120" s="11">
        <f>'5'!M120</f>
        <v>125</v>
      </c>
      <c r="G120" s="13">
        <f>'6'!H120</f>
        <v>66</v>
      </c>
      <c r="H120" s="11">
        <f>'7'!F120</f>
        <v>67</v>
      </c>
      <c r="I120" s="11">
        <f>'8'!M120</f>
        <v>181</v>
      </c>
      <c r="J120" s="11">
        <f>'9'!O120+'9'!P120</f>
        <v>196</v>
      </c>
      <c r="K120" s="11">
        <f>'9'!Y120</f>
        <v>140</v>
      </c>
      <c r="L120" s="52">
        <f t="shared" si="4"/>
        <v>635</v>
      </c>
      <c r="M120" s="53">
        <f t="shared" si="5"/>
        <v>0.61293436293436299</v>
      </c>
    </row>
    <row r="121" spans="1:13" ht="14.25" customHeight="1" x14ac:dyDescent="0.2">
      <c r="A121" s="9" t="str">
        <f>'10'!A121</f>
        <v>Derry Area SD</v>
      </c>
      <c r="B121" s="10" t="str">
        <f>'10'!B121</f>
        <v>Westmoreland</v>
      </c>
      <c r="C121" s="90">
        <f>'10'!C121</f>
        <v>388</v>
      </c>
      <c r="D121" s="90">
        <f>'10'!D121</f>
        <v>378</v>
      </c>
      <c r="E121" s="90">
        <f>'10'!E121</f>
        <v>766</v>
      </c>
      <c r="F121" s="11">
        <f>'5'!M121</f>
        <v>28</v>
      </c>
      <c r="G121" s="13">
        <f>'6'!H121</f>
        <v>0</v>
      </c>
      <c r="H121" s="11">
        <f>'7'!F121</f>
        <v>0</v>
      </c>
      <c r="I121" s="11">
        <f>'8'!M121</f>
        <v>118</v>
      </c>
      <c r="J121" s="11">
        <f>'9'!O121+'9'!P121</f>
        <v>32</v>
      </c>
      <c r="K121" s="11">
        <f>'9'!Y121</f>
        <v>33</v>
      </c>
      <c r="L121" s="52">
        <f t="shared" si="4"/>
        <v>178</v>
      </c>
      <c r="M121" s="53">
        <f t="shared" si="5"/>
        <v>0.23237597911227154</v>
      </c>
    </row>
    <row r="122" spans="1:13" ht="14.25" customHeight="1" x14ac:dyDescent="0.2">
      <c r="A122" s="9" t="str">
        <f>'10'!A122</f>
        <v>Derry Township SD</v>
      </c>
      <c r="B122" s="10" t="str">
        <f>'10'!B122</f>
        <v>Dauphin</v>
      </c>
      <c r="C122" s="90">
        <f>'10'!C122</f>
        <v>601</v>
      </c>
      <c r="D122" s="90">
        <f>'10'!D122</f>
        <v>455</v>
      </c>
      <c r="E122" s="90">
        <f>'10'!E122</f>
        <v>1056</v>
      </c>
      <c r="F122" s="11">
        <f>'5'!M122</f>
        <v>44</v>
      </c>
      <c r="G122" s="13">
        <f>'6'!H122</f>
        <v>0</v>
      </c>
      <c r="H122" s="11">
        <f>'7'!F122</f>
        <v>0</v>
      </c>
      <c r="I122" s="11">
        <f>'8'!M122</f>
        <v>122</v>
      </c>
      <c r="J122" s="11">
        <f>'9'!O122+'9'!P122</f>
        <v>263</v>
      </c>
      <c r="K122" s="11">
        <f>'9'!Y122</f>
        <v>101</v>
      </c>
      <c r="L122" s="52">
        <f t="shared" si="4"/>
        <v>429</v>
      </c>
      <c r="M122" s="53">
        <f t="shared" si="5"/>
        <v>0.40625</v>
      </c>
    </row>
    <row r="123" spans="1:13" ht="14.25" customHeight="1" x14ac:dyDescent="0.2">
      <c r="A123" s="9" t="str">
        <f>'10'!A123</f>
        <v>Donegal SD</v>
      </c>
      <c r="B123" s="10" t="str">
        <f>'10'!B123</f>
        <v>Lancaster</v>
      </c>
      <c r="C123" s="90">
        <f>'10'!C123</f>
        <v>798</v>
      </c>
      <c r="D123" s="90">
        <f>'10'!D123</f>
        <v>450</v>
      </c>
      <c r="E123" s="90">
        <f>'10'!E123</f>
        <v>1248</v>
      </c>
      <c r="F123" s="11">
        <f>'5'!M123</f>
        <v>69</v>
      </c>
      <c r="G123" s="13">
        <f>'6'!H123</f>
        <v>5</v>
      </c>
      <c r="H123" s="11">
        <f>'7'!F123</f>
        <v>0</v>
      </c>
      <c r="I123" s="11">
        <f>'8'!M123</f>
        <v>196</v>
      </c>
      <c r="J123" s="11">
        <f>'9'!O123+'9'!P123</f>
        <v>158</v>
      </c>
      <c r="K123" s="11">
        <f>'9'!Y123</f>
        <v>127</v>
      </c>
      <c r="L123" s="52">
        <f t="shared" si="4"/>
        <v>428</v>
      </c>
      <c r="M123" s="53">
        <f t="shared" si="5"/>
        <v>0.34294871794871795</v>
      </c>
    </row>
    <row r="124" spans="1:13" ht="14.25" customHeight="1" x14ac:dyDescent="0.2">
      <c r="A124" s="9" t="str">
        <f>'10'!A124</f>
        <v>Dover Area SD</v>
      </c>
      <c r="B124" s="10" t="str">
        <f>'10'!B124</f>
        <v>York</v>
      </c>
      <c r="C124" s="90">
        <f>'10'!C124</f>
        <v>782</v>
      </c>
      <c r="D124" s="90">
        <f>'10'!D124</f>
        <v>668</v>
      </c>
      <c r="E124" s="90">
        <f>'10'!E124</f>
        <v>1450</v>
      </c>
      <c r="F124" s="11">
        <f>'5'!M124</f>
        <v>2</v>
      </c>
      <c r="G124" s="13">
        <f>'6'!H124</f>
        <v>0</v>
      </c>
      <c r="H124" s="11">
        <f>'7'!F124</f>
        <v>0</v>
      </c>
      <c r="I124" s="11">
        <f>'8'!M124</f>
        <v>154</v>
      </c>
      <c r="J124" s="11">
        <f>'9'!O124+'9'!P124</f>
        <v>348</v>
      </c>
      <c r="K124" s="11">
        <f>'9'!Y124</f>
        <v>93</v>
      </c>
      <c r="L124" s="52">
        <f t="shared" si="4"/>
        <v>504</v>
      </c>
      <c r="M124" s="53">
        <f t="shared" si="5"/>
        <v>0.34758620689655173</v>
      </c>
    </row>
    <row r="125" spans="1:13" ht="14.25" customHeight="1" x14ac:dyDescent="0.2">
      <c r="A125" s="9" t="str">
        <f>'10'!A125</f>
        <v>Downingtown Area SD</v>
      </c>
      <c r="B125" s="10" t="str">
        <f>'10'!B125</f>
        <v>Chester</v>
      </c>
      <c r="C125" s="90">
        <f>'10'!C125</f>
        <v>2625</v>
      </c>
      <c r="D125" s="90">
        <f>'10'!D125</f>
        <v>1642</v>
      </c>
      <c r="E125" s="90">
        <f>'10'!E125</f>
        <v>4267</v>
      </c>
      <c r="F125" s="11">
        <f>'5'!M125</f>
        <v>23</v>
      </c>
      <c r="G125" s="13">
        <f>'6'!H125</f>
        <v>21</v>
      </c>
      <c r="H125" s="11">
        <f>'7'!F125</f>
        <v>0</v>
      </c>
      <c r="I125" s="11">
        <f>'8'!M125</f>
        <v>662</v>
      </c>
      <c r="J125" s="11">
        <f>'9'!O125+'9'!P125</f>
        <v>323</v>
      </c>
      <c r="K125" s="11">
        <f>'9'!Y125</f>
        <v>161</v>
      </c>
      <c r="L125" s="52">
        <f t="shared" si="4"/>
        <v>1029</v>
      </c>
      <c r="M125" s="53">
        <f t="shared" si="5"/>
        <v>0.24115303491914694</v>
      </c>
    </row>
    <row r="126" spans="1:13" ht="14.25" customHeight="1" x14ac:dyDescent="0.2">
      <c r="A126" s="9" t="str">
        <f>'10'!A126</f>
        <v>DuBois Area SD</v>
      </c>
      <c r="B126" s="10" t="str">
        <f>'10'!B126</f>
        <v>Clearfield</v>
      </c>
      <c r="C126" s="90">
        <f>'10'!C126</f>
        <v>851</v>
      </c>
      <c r="D126" s="90">
        <f>'10'!D126</f>
        <v>585</v>
      </c>
      <c r="E126" s="90">
        <f>'10'!E126</f>
        <v>1436</v>
      </c>
      <c r="F126" s="11">
        <f>'5'!M126</f>
        <v>201</v>
      </c>
      <c r="G126" s="13">
        <f>'6'!H126</f>
        <v>37</v>
      </c>
      <c r="H126" s="11">
        <f>'7'!F126</f>
        <v>0</v>
      </c>
      <c r="I126" s="11">
        <f>'8'!M126</f>
        <v>286</v>
      </c>
      <c r="J126" s="11">
        <f>'9'!O126+'9'!P126</f>
        <v>179</v>
      </c>
      <c r="K126" s="11">
        <f>'9'!Y126</f>
        <v>65</v>
      </c>
      <c r="L126" s="52">
        <f t="shared" si="4"/>
        <v>703</v>
      </c>
      <c r="M126" s="53">
        <f t="shared" si="5"/>
        <v>0.48955431754874651</v>
      </c>
    </row>
    <row r="127" spans="1:13" ht="14.25" customHeight="1" x14ac:dyDescent="0.2">
      <c r="A127" s="9" t="str">
        <f>'10'!A127</f>
        <v>Dunmore SD</v>
      </c>
      <c r="B127" s="10" t="str">
        <f>'10'!B127</f>
        <v>Lackawanna</v>
      </c>
      <c r="C127" s="90">
        <f>'10'!C127</f>
        <v>232</v>
      </c>
      <c r="D127" s="90">
        <f>'10'!D127</f>
        <v>351</v>
      </c>
      <c r="E127" s="90">
        <f>'10'!E127</f>
        <v>583</v>
      </c>
      <c r="F127" s="11">
        <f>'5'!M127</f>
        <v>37</v>
      </c>
      <c r="G127" s="13">
        <f>'6'!H127</f>
        <v>0</v>
      </c>
      <c r="H127" s="11">
        <f>'7'!F127</f>
        <v>0</v>
      </c>
      <c r="I127" s="11">
        <f>'8'!M127</f>
        <v>70</v>
      </c>
      <c r="J127" s="11">
        <f>'9'!O127+'9'!P127</f>
        <v>122</v>
      </c>
      <c r="K127" s="11">
        <f>'9'!Y127</f>
        <v>30</v>
      </c>
      <c r="L127" s="52">
        <f t="shared" si="4"/>
        <v>229</v>
      </c>
      <c r="M127" s="53">
        <f t="shared" si="5"/>
        <v>0.39279588336192112</v>
      </c>
    </row>
    <row r="128" spans="1:13" ht="14.25" customHeight="1" x14ac:dyDescent="0.2">
      <c r="A128" s="9" t="str">
        <f>'10'!A128</f>
        <v>Duquesne City SD</v>
      </c>
      <c r="B128" s="10" t="str">
        <f>'10'!B128</f>
        <v>Allegheny</v>
      </c>
      <c r="C128" s="90">
        <f>'10'!C128</f>
        <v>361</v>
      </c>
      <c r="D128" s="90">
        <f>'10'!D128</f>
        <v>217</v>
      </c>
      <c r="E128" s="90">
        <f>'10'!E128</f>
        <v>578</v>
      </c>
      <c r="F128" s="11">
        <f>'5'!M128</f>
        <v>86</v>
      </c>
      <c r="G128" s="13">
        <f>'6'!H128</f>
        <v>0</v>
      </c>
      <c r="H128" s="11">
        <f>'7'!F128</f>
        <v>24</v>
      </c>
      <c r="I128" s="11">
        <f>'8'!M128</f>
        <v>69</v>
      </c>
      <c r="J128" s="11">
        <f>'9'!O128+'9'!P128</f>
        <v>105</v>
      </c>
      <c r="K128" s="11">
        <f>'9'!Y128</f>
        <v>0</v>
      </c>
      <c r="L128" s="52">
        <f t="shared" si="4"/>
        <v>284</v>
      </c>
      <c r="M128" s="53">
        <f t="shared" si="5"/>
        <v>0.49134948096885811</v>
      </c>
    </row>
    <row r="129" spans="1:13" ht="14.25" customHeight="1" x14ac:dyDescent="0.2">
      <c r="A129" s="9" t="str">
        <f>'10'!A129</f>
        <v>East Allegheny SD</v>
      </c>
      <c r="B129" s="10" t="str">
        <f>'10'!B129</f>
        <v>Allegheny</v>
      </c>
      <c r="C129" s="90">
        <f>'10'!C129</f>
        <v>683</v>
      </c>
      <c r="D129" s="90">
        <f>'10'!D129</f>
        <v>259</v>
      </c>
      <c r="E129" s="90">
        <f>'10'!E129</f>
        <v>942</v>
      </c>
      <c r="F129" s="11">
        <f>'5'!M129</f>
        <v>54</v>
      </c>
      <c r="G129" s="13">
        <f>'6'!H129</f>
        <v>37</v>
      </c>
      <c r="H129" s="11">
        <f>'7'!F129</f>
        <v>19</v>
      </c>
      <c r="I129" s="11">
        <f>'8'!M129</f>
        <v>148</v>
      </c>
      <c r="J129" s="11">
        <f>'9'!O129+'9'!P129</f>
        <v>115</v>
      </c>
      <c r="K129" s="11">
        <f>'9'!Y129</f>
        <v>35</v>
      </c>
      <c r="L129" s="52">
        <f t="shared" si="4"/>
        <v>373</v>
      </c>
      <c r="M129" s="53">
        <f t="shared" si="5"/>
        <v>0.39596602972399153</v>
      </c>
    </row>
    <row r="130" spans="1:13" ht="14.25" customHeight="1" x14ac:dyDescent="0.2">
      <c r="A130" s="9" t="str">
        <f>'10'!A130</f>
        <v>East Lycoming SD</v>
      </c>
      <c r="B130" s="10" t="str">
        <f>'10'!B130</f>
        <v>Lycoming</v>
      </c>
      <c r="C130" s="90">
        <f>'10'!C130</f>
        <v>339</v>
      </c>
      <c r="D130" s="90">
        <f>'10'!D130</f>
        <v>226</v>
      </c>
      <c r="E130" s="90">
        <f>'10'!E130</f>
        <v>565</v>
      </c>
      <c r="F130" s="11">
        <f>'5'!M130</f>
        <v>12</v>
      </c>
      <c r="G130" s="13">
        <f>'6'!H130</f>
        <v>50</v>
      </c>
      <c r="H130" s="11">
        <f>'7'!F130</f>
        <v>47</v>
      </c>
      <c r="I130" s="11">
        <f>'8'!M130</f>
        <v>60</v>
      </c>
      <c r="J130" s="11">
        <f>'9'!O130+'9'!P130</f>
        <v>70</v>
      </c>
      <c r="K130" s="11">
        <f>'9'!Y130</f>
        <v>0</v>
      </c>
      <c r="L130" s="52">
        <f t="shared" si="4"/>
        <v>239</v>
      </c>
      <c r="M130" s="53">
        <f t="shared" si="5"/>
        <v>0.4230088495575221</v>
      </c>
    </row>
    <row r="131" spans="1:13" ht="14.25" customHeight="1" x14ac:dyDescent="0.2">
      <c r="A131" s="9" t="str">
        <f>'10'!A131</f>
        <v>East Penn SD</v>
      </c>
      <c r="B131" s="10" t="str">
        <f>'10'!B131</f>
        <v>Lehigh</v>
      </c>
      <c r="C131" s="90">
        <f>'10'!C131</f>
        <v>1651</v>
      </c>
      <c r="D131" s="90">
        <f>'10'!D131</f>
        <v>1505</v>
      </c>
      <c r="E131" s="90">
        <f>'10'!E131</f>
        <v>3156</v>
      </c>
      <c r="F131" s="11">
        <f>'5'!M131</f>
        <v>21</v>
      </c>
      <c r="G131" s="13">
        <f>'6'!H131</f>
        <v>50</v>
      </c>
      <c r="H131" s="11">
        <f>'7'!F131</f>
        <v>0</v>
      </c>
      <c r="I131" s="11">
        <f>'8'!M131</f>
        <v>515</v>
      </c>
      <c r="J131" s="11">
        <f>'9'!O131+'9'!P131</f>
        <v>456</v>
      </c>
      <c r="K131" s="11">
        <f>'9'!Y131</f>
        <v>256</v>
      </c>
      <c r="L131" s="52">
        <f t="shared" si="4"/>
        <v>1042</v>
      </c>
      <c r="M131" s="53">
        <f t="shared" si="5"/>
        <v>0.33016476552598223</v>
      </c>
    </row>
    <row r="132" spans="1:13" ht="14.25" customHeight="1" x14ac:dyDescent="0.2">
      <c r="A132" s="9" t="str">
        <f>'10'!A132</f>
        <v>East Pennsboro Area SD</v>
      </c>
      <c r="B132" s="10" t="str">
        <f>'10'!B132</f>
        <v>Cumberland</v>
      </c>
      <c r="C132" s="90">
        <f>'10'!C132</f>
        <v>477</v>
      </c>
      <c r="D132" s="90">
        <f>'10'!D132</f>
        <v>522</v>
      </c>
      <c r="E132" s="90">
        <f>'10'!E132</f>
        <v>999</v>
      </c>
      <c r="F132" s="11">
        <f>'5'!M132</f>
        <v>0</v>
      </c>
      <c r="G132" s="13">
        <f>'6'!H132</f>
        <v>13</v>
      </c>
      <c r="H132" s="11">
        <f>'7'!F132</f>
        <v>0</v>
      </c>
      <c r="I132" s="11">
        <f>'8'!M132</f>
        <v>113</v>
      </c>
      <c r="J132" s="11">
        <f>'9'!O132+'9'!P132</f>
        <v>237</v>
      </c>
      <c r="K132" s="11">
        <f>'9'!Y132</f>
        <v>169</v>
      </c>
      <c r="L132" s="52">
        <f t="shared" si="4"/>
        <v>363</v>
      </c>
      <c r="M132" s="53">
        <f t="shared" si="5"/>
        <v>0.36336336336336339</v>
      </c>
    </row>
    <row r="133" spans="1:13" ht="14.25" customHeight="1" x14ac:dyDescent="0.2">
      <c r="A133" s="9" t="str">
        <f>'10'!A133</f>
        <v>East Stroudsburg Area SD</v>
      </c>
      <c r="B133" s="10" t="str">
        <f>'10'!B133</f>
        <v>Monroe</v>
      </c>
      <c r="C133" s="90">
        <f>'10'!C133</f>
        <v>1078</v>
      </c>
      <c r="D133" s="90">
        <f>'10'!D133</f>
        <v>932</v>
      </c>
      <c r="E133" s="90">
        <f>'10'!E133</f>
        <v>2010</v>
      </c>
      <c r="F133" s="11">
        <f>'5'!M133</f>
        <v>163</v>
      </c>
      <c r="G133" s="13">
        <f>'6'!H133</f>
        <v>0</v>
      </c>
      <c r="H133" s="11">
        <f>'7'!F133</f>
        <v>0</v>
      </c>
      <c r="I133" s="11">
        <f>'8'!M133</f>
        <v>241</v>
      </c>
      <c r="J133" s="11">
        <f>'9'!O133+'9'!P133</f>
        <v>353</v>
      </c>
      <c r="K133" s="11">
        <f>'9'!Y133</f>
        <v>98</v>
      </c>
      <c r="L133" s="52">
        <f t="shared" ref="L133:L196" si="6">SUM(F133:J133)</f>
        <v>757</v>
      </c>
      <c r="M133" s="53">
        <f t="shared" ref="M133:M196" si="7">L133/E133</f>
        <v>0.37661691542288556</v>
      </c>
    </row>
    <row r="134" spans="1:13" ht="14.25" customHeight="1" x14ac:dyDescent="0.2">
      <c r="A134" s="9" t="str">
        <f>'10'!A134</f>
        <v>Eastern Lancaster County SD</v>
      </c>
      <c r="B134" s="10" t="str">
        <f>'10'!B134</f>
        <v>Lancaster</v>
      </c>
      <c r="C134" s="90">
        <f>'10'!C134</f>
        <v>1525</v>
      </c>
      <c r="D134" s="90">
        <f>'10'!D134</f>
        <v>910</v>
      </c>
      <c r="E134" s="90">
        <f>'10'!E134</f>
        <v>2435</v>
      </c>
      <c r="F134" s="11">
        <f>'5'!M134</f>
        <v>12</v>
      </c>
      <c r="G134" s="13">
        <f>'6'!H134</f>
        <v>0</v>
      </c>
      <c r="H134" s="11">
        <f>'7'!F134</f>
        <v>0</v>
      </c>
      <c r="I134" s="11">
        <f>'8'!M134</f>
        <v>177</v>
      </c>
      <c r="J134" s="11">
        <f>'9'!O134+'9'!P134</f>
        <v>64</v>
      </c>
      <c r="K134" s="11">
        <f>'9'!Y134</f>
        <v>0</v>
      </c>
      <c r="L134" s="52">
        <f t="shared" si="6"/>
        <v>253</v>
      </c>
      <c r="M134" s="53">
        <f t="shared" si="7"/>
        <v>0.10390143737166324</v>
      </c>
    </row>
    <row r="135" spans="1:13" ht="14.25" customHeight="1" x14ac:dyDescent="0.2">
      <c r="A135" s="9" t="str">
        <f>'10'!A135</f>
        <v>Eastern Lebanon County SD</v>
      </c>
      <c r="B135" s="10" t="str">
        <f>'10'!B135</f>
        <v>Lebanon</v>
      </c>
      <c r="C135" s="90">
        <f>'10'!C135</f>
        <v>875</v>
      </c>
      <c r="D135" s="90">
        <f>'10'!D135</f>
        <v>801</v>
      </c>
      <c r="E135" s="90">
        <f>'10'!E135</f>
        <v>1676</v>
      </c>
      <c r="F135" s="11">
        <f>'5'!M135</f>
        <v>21</v>
      </c>
      <c r="G135" s="13">
        <f>'6'!H135</f>
        <v>17</v>
      </c>
      <c r="H135" s="11">
        <f>'7'!F135</f>
        <v>0</v>
      </c>
      <c r="I135" s="11">
        <f>'8'!M135</f>
        <v>136</v>
      </c>
      <c r="J135" s="11">
        <f>'9'!O135+'9'!P135</f>
        <v>38</v>
      </c>
      <c r="K135" s="11">
        <f>'9'!Y135</f>
        <v>0</v>
      </c>
      <c r="L135" s="52">
        <f t="shared" si="6"/>
        <v>212</v>
      </c>
      <c r="M135" s="53">
        <f t="shared" si="7"/>
        <v>0.12649164677804295</v>
      </c>
    </row>
    <row r="136" spans="1:13" ht="14.25" customHeight="1" x14ac:dyDescent="0.2">
      <c r="A136" s="9" t="str">
        <f>'10'!A136</f>
        <v>Eastern York SD</v>
      </c>
      <c r="B136" s="10" t="str">
        <f>'10'!B136</f>
        <v>York</v>
      </c>
      <c r="C136" s="90">
        <f>'10'!C136</f>
        <v>673</v>
      </c>
      <c r="D136" s="90">
        <f>'10'!D136</f>
        <v>389</v>
      </c>
      <c r="E136" s="90">
        <f>'10'!E136</f>
        <v>1062</v>
      </c>
      <c r="F136" s="11">
        <f>'5'!M136</f>
        <v>16</v>
      </c>
      <c r="G136" s="13">
        <f>'6'!H136</f>
        <v>0</v>
      </c>
      <c r="H136" s="11">
        <f>'7'!F136</f>
        <v>0</v>
      </c>
      <c r="I136" s="11">
        <f>'8'!M136</f>
        <v>88</v>
      </c>
      <c r="J136" s="11">
        <f>'9'!O136+'9'!P136</f>
        <v>127</v>
      </c>
      <c r="K136" s="11">
        <f>'9'!Y136</f>
        <v>3</v>
      </c>
      <c r="L136" s="52">
        <f t="shared" si="6"/>
        <v>231</v>
      </c>
      <c r="M136" s="53">
        <f t="shared" si="7"/>
        <v>0.2175141242937853</v>
      </c>
    </row>
    <row r="137" spans="1:13" ht="14.25" customHeight="1" x14ac:dyDescent="0.2">
      <c r="A137" s="9" t="str">
        <f>'10'!A137</f>
        <v>Easton Area SD</v>
      </c>
      <c r="B137" s="10" t="str">
        <f>'10'!B137</f>
        <v>Northampton</v>
      </c>
      <c r="C137" s="90">
        <f>'10'!C137</f>
        <v>1980</v>
      </c>
      <c r="D137" s="90">
        <f>'10'!D137</f>
        <v>1699</v>
      </c>
      <c r="E137" s="90">
        <f>'10'!E137</f>
        <v>3679</v>
      </c>
      <c r="F137" s="11">
        <f>'5'!M137</f>
        <v>152</v>
      </c>
      <c r="G137" s="13">
        <f>'6'!H137</f>
        <v>128</v>
      </c>
      <c r="H137" s="11">
        <f>'7'!F137</f>
        <v>0</v>
      </c>
      <c r="I137" s="11">
        <f>'8'!M137</f>
        <v>581</v>
      </c>
      <c r="J137" s="11">
        <f>'9'!O137+'9'!P137</f>
        <v>658</v>
      </c>
      <c r="K137" s="11">
        <f>'9'!Y137</f>
        <v>315</v>
      </c>
      <c r="L137" s="52">
        <f t="shared" si="6"/>
        <v>1519</v>
      </c>
      <c r="M137" s="53">
        <f t="shared" si="7"/>
        <v>0.41288393585213373</v>
      </c>
    </row>
    <row r="138" spans="1:13" ht="14.25" customHeight="1" x14ac:dyDescent="0.2">
      <c r="A138" s="9" t="str">
        <f>'10'!A138</f>
        <v>Elizabeth Forward SD</v>
      </c>
      <c r="B138" s="10" t="str">
        <f>'10'!B138</f>
        <v>Allegheny</v>
      </c>
      <c r="C138" s="90">
        <f>'10'!C138</f>
        <v>457</v>
      </c>
      <c r="D138" s="90">
        <f>'10'!D138</f>
        <v>240</v>
      </c>
      <c r="E138" s="90">
        <f>'10'!E138</f>
        <v>697</v>
      </c>
      <c r="F138" s="11">
        <f>'5'!M138</f>
        <v>34</v>
      </c>
      <c r="G138" s="13">
        <f>'6'!H138</f>
        <v>0</v>
      </c>
      <c r="H138" s="11">
        <f>'7'!F138</f>
        <v>0</v>
      </c>
      <c r="I138" s="11">
        <f>'8'!M138</f>
        <v>104</v>
      </c>
      <c r="J138" s="11">
        <f>'9'!O138+'9'!P138</f>
        <v>35</v>
      </c>
      <c r="K138" s="11">
        <f>'9'!Y138</f>
        <v>0</v>
      </c>
      <c r="L138" s="52">
        <f t="shared" si="6"/>
        <v>173</v>
      </c>
      <c r="M138" s="53">
        <f t="shared" si="7"/>
        <v>0.24820659971305595</v>
      </c>
    </row>
    <row r="139" spans="1:13" ht="14.25" customHeight="1" x14ac:dyDescent="0.2">
      <c r="A139" s="9" t="str">
        <f>'10'!A139</f>
        <v>Elizabethtown Area SD</v>
      </c>
      <c r="B139" s="10" t="str">
        <f>'10'!B139</f>
        <v>Lancaster</v>
      </c>
      <c r="C139" s="90">
        <f>'10'!C139</f>
        <v>978</v>
      </c>
      <c r="D139" s="90">
        <f>'10'!D139</f>
        <v>664</v>
      </c>
      <c r="E139" s="90">
        <f>'10'!E139</f>
        <v>1642</v>
      </c>
      <c r="F139" s="11">
        <f>'5'!M139</f>
        <v>0</v>
      </c>
      <c r="G139" s="13">
        <f>'6'!H139</f>
        <v>0</v>
      </c>
      <c r="H139" s="11">
        <f>'7'!F139</f>
        <v>0</v>
      </c>
      <c r="I139" s="11">
        <f>'8'!M139</f>
        <v>181</v>
      </c>
      <c r="J139" s="11">
        <f>'9'!O139+'9'!P139</f>
        <v>225</v>
      </c>
      <c r="K139" s="11">
        <f>'9'!Y139</f>
        <v>222</v>
      </c>
      <c r="L139" s="52">
        <f t="shared" si="6"/>
        <v>406</v>
      </c>
      <c r="M139" s="53">
        <f t="shared" si="7"/>
        <v>0.24725943970767356</v>
      </c>
    </row>
    <row r="140" spans="1:13" ht="14.25" customHeight="1" x14ac:dyDescent="0.2">
      <c r="A140" s="9" t="str">
        <f>'10'!A140</f>
        <v>Elk Lake SD</v>
      </c>
      <c r="B140" s="10" t="str">
        <f>'10'!B140</f>
        <v>Susquehanna</v>
      </c>
      <c r="C140" s="90">
        <f>'10'!C140</f>
        <v>157</v>
      </c>
      <c r="D140" s="90">
        <f>'10'!D140</f>
        <v>156</v>
      </c>
      <c r="E140" s="90">
        <f>'10'!E140</f>
        <v>313</v>
      </c>
      <c r="F140" s="11">
        <f>'5'!M140</f>
        <v>29</v>
      </c>
      <c r="G140" s="13">
        <f>'6'!H140</f>
        <v>0</v>
      </c>
      <c r="H140" s="11">
        <f>'7'!F140</f>
        <v>0</v>
      </c>
      <c r="I140" s="11">
        <f>'8'!M140</f>
        <v>36</v>
      </c>
      <c r="J140" s="11">
        <f>'9'!O140+'9'!P140</f>
        <v>0</v>
      </c>
      <c r="K140" s="11">
        <f>'9'!Y140</f>
        <v>0</v>
      </c>
      <c r="L140" s="52">
        <f t="shared" si="6"/>
        <v>65</v>
      </c>
      <c r="M140" s="53">
        <f t="shared" si="7"/>
        <v>0.20766773162939298</v>
      </c>
    </row>
    <row r="141" spans="1:13" ht="14.25" customHeight="1" x14ac:dyDescent="0.2">
      <c r="A141" s="9" t="str">
        <f>'10'!A141</f>
        <v>Ellwood City Area SD</v>
      </c>
      <c r="B141" s="10" t="str">
        <f>'10'!B141</f>
        <v>Lawrence</v>
      </c>
      <c r="C141" s="90">
        <f>'10'!C141</f>
        <v>466</v>
      </c>
      <c r="D141" s="90">
        <f>'10'!D141</f>
        <v>349</v>
      </c>
      <c r="E141" s="90">
        <f>'10'!E141</f>
        <v>815</v>
      </c>
      <c r="F141" s="11">
        <f>'5'!M141</f>
        <v>94</v>
      </c>
      <c r="G141" s="13">
        <f>'6'!H141</f>
        <v>35</v>
      </c>
      <c r="H141" s="11">
        <f>'7'!F141</f>
        <v>0</v>
      </c>
      <c r="I141" s="11">
        <f>'8'!M141</f>
        <v>95</v>
      </c>
      <c r="J141" s="11">
        <f>'9'!O141+'9'!P141</f>
        <v>60</v>
      </c>
      <c r="K141" s="11">
        <f>'9'!Y141</f>
        <v>0</v>
      </c>
      <c r="L141" s="52">
        <f t="shared" si="6"/>
        <v>284</v>
      </c>
      <c r="M141" s="53">
        <f t="shared" si="7"/>
        <v>0.34846625766871164</v>
      </c>
    </row>
    <row r="142" spans="1:13" ht="14.25" customHeight="1" x14ac:dyDescent="0.2">
      <c r="A142" s="9" t="str">
        <f>'10'!A142</f>
        <v>Ephrata Area SD</v>
      </c>
      <c r="B142" s="10" t="str">
        <f>'10'!B142</f>
        <v>Lancaster</v>
      </c>
      <c r="C142" s="90">
        <f>'10'!C142</f>
        <v>1634</v>
      </c>
      <c r="D142" s="90">
        <f>'10'!D142</f>
        <v>1027</v>
      </c>
      <c r="E142" s="90">
        <f>'10'!E142</f>
        <v>2661</v>
      </c>
      <c r="F142" s="11">
        <f>'5'!M142</f>
        <v>48</v>
      </c>
      <c r="G142" s="13">
        <f>'6'!H142</f>
        <v>18</v>
      </c>
      <c r="H142" s="11">
        <f>'7'!F142</f>
        <v>0</v>
      </c>
      <c r="I142" s="11">
        <f>'8'!M142</f>
        <v>269</v>
      </c>
      <c r="J142" s="11">
        <f>'9'!O142+'9'!P142</f>
        <v>254</v>
      </c>
      <c r="K142" s="11">
        <f>'9'!Y142</f>
        <v>190</v>
      </c>
      <c r="L142" s="52">
        <f t="shared" si="6"/>
        <v>589</v>
      </c>
      <c r="M142" s="53">
        <f t="shared" si="7"/>
        <v>0.22134535888763623</v>
      </c>
    </row>
    <row r="143" spans="1:13" ht="14.25" customHeight="1" x14ac:dyDescent="0.2">
      <c r="A143" s="9" t="str">
        <f>'10'!A143</f>
        <v>Erie City SD</v>
      </c>
      <c r="B143" s="10" t="str">
        <f>'10'!B143</f>
        <v>Erie</v>
      </c>
      <c r="C143" s="90">
        <f>'10'!C143</f>
        <v>4190</v>
      </c>
      <c r="D143" s="90">
        <f>'10'!D143</f>
        <v>2677</v>
      </c>
      <c r="E143" s="90">
        <f>'10'!E143</f>
        <v>6867</v>
      </c>
      <c r="F143" s="11">
        <f>'5'!M143</f>
        <v>715</v>
      </c>
      <c r="G143" s="13">
        <f>'6'!H143</f>
        <v>490</v>
      </c>
      <c r="H143" s="11">
        <f>'7'!F143</f>
        <v>250</v>
      </c>
      <c r="I143" s="11">
        <f>'8'!M143</f>
        <v>1185</v>
      </c>
      <c r="J143" s="11">
        <f>'9'!O143+'9'!P143</f>
        <v>1064</v>
      </c>
      <c r="K143" s="11">
        <f>'9'!Y143</f>
        <v>655</v>
      </c>
      <c r="L143" s="52">
        <f t="shared" si="6"/>
        <v>3704</v>
      </c>
      <c r="M143" s="53">
        <f t="shared" si="7"/>
        <v>0.53939129168486966</v>
      </c>
    </row>
    <row r="144" spans="1:13" ht="14.25" customHeight="1" x14ac:dyDescent="0.2">
      <c r="A144" s="9" t="str">
        <f>'10'!A144</f>
        <v>Everett Area SD</v>
      </c>
      <c r="B144" s="10" t="str">
        <f>'10'!B144</f>
        <v>Bedford</v>
      </c>
      <c r="C144" s="90">
        <f>'10'!C144</f>
        <v>273</v>
      </c>
      <c r="D144" s="90">
        <f>'10'!D144</f>
        <v>282</v>
      </c>
      <c r="E144" s="90">
        <f>'10'!E144</f>
        <v>555</v>
      </c>
      <c r="F144" s="11">
        <f>'5'!M144</f>
        <v>68</v>
      </c>
      <c r="G144" s="13">
        <f>'6'!H144</f>
        <v>0</v>
      </c>
      <c r="H144" s="11">
        <f>'7'!F144</f>
        <v>0</v>
      </c>
      <c r="I144" s="11">
        <f>'8'!M144</f>
        <v>53</v>
      </c>
      <c r="J144" s="11">
        <f>'9'!O144+'9'!P144</f>
        <v>41</v>
      </c>
      <c r="K144" s="11">
        <f>'9'!Y144</f>
        <v>7</v>
      </c>
      <c r="L144" s="52">
        <f t="shared" si="6"/>
        <v>162</v>
      </c>
      <c r="M144" s="53">
        <f t="shared" si="7"/>
        <v>0.29189189189189191</v>
      </c>
    </row>
    <row r="145" spans="1:13" ht="14.25" customHeight="1" x14ac:dyDescent="0.2">
      <c r="A145" s="9" t="str">
        <f>'10'!A145</f>
        <v>Exeter Township SD</v>
      </c>
      <c r="B145" s="10" t="str">
        <f>'10'!B145</f>
        <v>Berks</v>
      </c>
      <c r="C145" s="90">
        <f>'10'!C145</f>
        <v>964</v>
      </c>
      <c r="D145" s="90">
        <f>'10'!D145</f>
        <v>741</v>
      </c>
      <c r="E145" s="90">
        <f>'10'!E145</f>
        <v>1705</v>
      </c>
      <c r="F145" s="11">
        <f>'5'!M145</f>
        <v>0</v>
      </c>
      <c r="G145" s="13">
        <f>'6'!H145</f>
        <v>16</v>
      </c>
      <c r="H145" s="11">
        <f>'7'!F145</f>
        <v>0</v>
      </c>
      <c r="I145" s="11">
        <f>'8'!M145</f>
        <v>207</v>
      </c>
      <c r="J145" s="11">
        <f>'9'!O145+'9'!P145</f>
        <v>150</v>
      </c>
      <c r="K145" s="11">
        <f>'9'!Y145</f>
        <v>90</v>
      </c>
      <c r="L145" s="52">
        <f t="shared" si="6"/>
        <v>373</v>
      </c>
      <c r="M145" s="53">
        <f t="shared" si="7"/>
        <v>0.21876832844574781</v>
      </c>
    </row>
    <row r="146" spans="1:13" ht="14.25" customHeight="1" x14ac:dyDescent="0.2">
      <c r="A146" s="9" t="str">
        <f>'10'!A146</f>
        <v>Fairfield Area SD</v>
      </c>
      <c r="B146" s="10" t="str">
        <f>'10'!B146</f>
        <v>Adams</v>
      </c>
      <c r="C146" s="90">
        <f>'10'!C146</f>
        <v>192</v>
      </c>
      <c r="D146" s="90">
        <f>'10'!D146</f>
        <v>185</v>
      </c>
      <c r="E146" s="90">
        <f>'10'!E146</f>
        <v>377</v>
      </c>
      <c r="F146" s="11">
        <f>'5'!M146</f>
        <v>0</v>
      </c>
      <c r="G146" s="13">
        <f>'6'!H146</f>
        <v>0</v>
      </c>
      <c r="H146" s="11">
        <f>'7'!F146</f>
        <v>0</v>
      </c>
      <c r="I146" s="11">
        <f>'8'!M146</f>
        <v>39</v>
      </c>
      <c r="J146" s="11">
        <f>'9'!O146+'9'!P146</f>
        <v>40</v>
      </c>
      <c r="K146" s="11">
        <f>'9'!Y146</f>
        <v>37</v>
      </c>
      <c r="L146" s="52">
        <f t="shared" si="6"/>
        <v>79</v>
      </c>
      <c r="M146" s="53">
        <f t="shared" si="7"/>
        <v>0.20954907161803712</v>
      </c>
    </row>
    <row r="147" spans="1:13" ht="14.25" customHeight="1" x14ac:dyDescent="0.2">
      <c r="A147" s="9" t="str">
        <f>'10'!A147</f>
        <v>Fairview SD</v>
      </c>
      <c r="B147" s="10" t="str">
        <f>'10'!B147</f>
        <v>Erie</v>
      </c>
      <c r="C147" s="90">
        <f>'10'!C147</f>
        <v>240</v>
      </c>
      <c r="D147" s="90">
        <f>'10'!D147</f>
        <v>193</v>
      </c>
      <c r="E147" s="90">
        <f>'10'!E147</f>
        <v>433</v>
      </c>
      <c r="F147" s="11">
        <f>'5'!M147</f>
        <v>0</v>
      </c>
      <c r="G147" s="13">
        <f>'6'!H147</f>
        <v>16</v>
      </c>
      <c r="H147" s="11">
        <f>'7'!F147</f>
        <v>0</v>
      </c>
      <c r="I147" s="11">
        <f>'8'!M147</f>
        <v>67</v>
      </c>
      <c r="J147" s="11">
        <f>'9'!O147+'9'!P147</f>
        <v>96</v>
      </c>
      <c r="K147" s="11">
        <f>'9'!Y147</f>
        <v>95</v>
      </c>
      <c r="L147" s="52">
        <f t="shared" si="6"/>
        <v>179</v>
      </c>
      <c r="M147" s="53">
        <f t="shared" si="7"/>
        <v>0.41339491916859122</v>
      </c>
    </row>
    <row r="148" spans="1:13" ht="14.25" customHeight="1" x14ac:dyDescent="0.2">
      <c r="A148" s="9" t="str">
        <f>'10'!A148</f>
        <v>Fannett-Metal SD</v>
      </c>
      <c r="B148" s="10" t="str">
        <f>'10'!B148</f>
        <v>Franklin</v>
      </c>
      <c r="C148" s="90">
        <f>'10'!C148</f>
        <v>199</v>
      </c>
      <c r="D148" s="90">
        <f>'10'!D148</f>
        <v>125</v>
      </c>
      <c r="E148" s="90">
        <f>'10'!E148</f>
        <v>324</v>
      </c>
      <c r="F148" s="11">
        <f>'5'!M148</f>
        <v>1</v>
      </c>
      <c r="G148" s="13">
        <f>'6'!H148</f>
        <v>19</v>
      </c>
      <c r="H148" s="11">
        <f>'7'!F148</f>
        <v>0</v>
      </c>
      <c r="I148" s="11">
        <f>'8'!M148</f>
        <v>13</v>
      </c>
      <c r="J148" s="11">
        <f>'9'!O148+'9'!P148</f>
        <v>0</v>
      </c>
      <c r="K148" s="11">
        <f>'9'!Y148</f>
        <v>0</v>
      </c>
      <c r="L148" s="52">
        <f t="shared" si="6"/>
        <v>33</v>
      </c>
      <c r="M148" s="53">
        <f t="shared" si="7"/>
        <v>0.10185185185185185</v>
      </c>
    </row>
    <row r="149" spans="1:13" ht="14.25" customHeight="1" x14ac:dyDescent="0.2">
      <c r="A149" s="9" t="str">
        <f>'10'!A149</f>
        <v>Farrell Area SD</v>
      </c>
      <c r="B149" s="10" t="str">
        <f>'10'!B149</f>
        <v>Mercer</v>
      </c>
      <c r="C149" s="90">
        <f>'10'!C149</f>
        <v>192</v>
      </c>
      <c r="D149" s="90">
        <f>'10'!D149</f>
        <v>116</v>
      </c>
      <c r="E149" s="90">
        <f>'10'!E149</f>
        <v>308</v>
      </c>
      <c r="F149" s="11">
        <f>'5'!M149</f>
        <v>70</v>
      </c>
      <c r="G149" s="13">
        <f>'6'!H149</f>
        <v>0</v>
      </c>
      <c r="H149" s="11">
        <f>'7'!F149</f>
        <v>0</v>
      </c>
      <c r="I149" s="11">
        <f>'8'!M149</f>
        <v>35</v>
      </c>
      <c r="J149" s="11">
        <f>'9'!O149+'9'!P149</f>
        <v>22</v>
      </c>
      <c r="K149" s="11">
        <f>'9'!Y149</f>
        <v>7</v>
      </c>
      <c r="L149" s="52">
        <f t="shared" si="6"/>
        <v>127</v>
      </c>
      <c r="M149" s="53">
        <f t="shared" si="7"/>
        <v>0.41233766233766234</v>
      </c>
    </row>
    <row r="150" spans="1:13" ht="14.25" customHeight="1" x14ac:dyDescent="0.2">
      <c r="A150" s="9" t="str">
        <f>'10'!A150</f>
        <v>Ferndale Area SD</v>
      </c>
      <c r="B150" s="10" t="str">
        <f>'10'!B150</f>
        <v>Cambria</v>
      </c>
      <c r="C150" s="90">
        <f>'10'!C150</f>
        <v>119</v>
      </c>
      <c r="D150" s="90">
        <f>'10'!D150</f>
        <v>100</v>
      </c>
      <c r="E150" s="90">
        <f>'10'!E150</f>
        <v>219</v>
      </c>
      <c r="F150" s="11">
        <f>'5'!M150</f>
        <v>3</v>
      </c>
      <c r="G150" s="13">
        <f>'6'!H150</f>
        <v>0</v>
      </c>
      <c r="H150" s="11">
        <f>'7'!F150</f>
        <v>66</v>
      </c>
      <c r="I150" s="11">
        <f>'8'!M150</f>
        <v>30</v>
      </c>
      <c r="J150" s="11">
        <f>'9'!O150+'9'!P150</f>
        <v>10</v>
      </c>
      <c r="K150" s="11">
        <f>'9'!Y150</f>
        <v>3</v>
      </c>
      <c r="L150" s="52">
        <f t="shared" si="6"/>
        <v>109</v>
      </c>
      <c r="M150" s="53">
        <f t="shared" si="7"/>
        <v>0.49771689497716892</v>
      </c>
    </row>
    <row r="151" spans="1:13" ht="14.25" customHeight="1" x14ac:dyDescent="0.2">
      <c r="A151" s="9" t="str">
        <f>'10'!A151</f>
        <v>Fleetwood Area SD</v>
      </c>
      <c r="B151" s="10" t="str">
        <f>'10'!B151</f>
        <v>Berks</v>
      </c>
      <c r="C151" s="90">
        <f>'10'!C151</f>
        <v>600</v>
      </c>
      <c r="D151" s="90">
        <f>'10'!D151</f>
        <v>328</v>
      </c>
      <c r="E151" s="90">
        <f>'10'!E151</f>
        <v>928</v>
      </c>
      <c r="F151" s="11">
        <f>'5'!M151</f>
        <v>16</v>
      </c>
      <c r="G151" s="13">
        <f>'6'!H151</f>
        <v>91</v>
      </c>
      <c r="H151" s="11">
        <f>'7'!F151</f>
        <v>0</v>
      </c>
      <c r="I151" s="11">
        <f>'8'!M151</f>
        <v>113</v>
      </c>
      <c r="J151" s="11">
        <f>'9'!O151+'9'!P151</f>
        <v>180</v>
      </c>
      <c r="K151" s="11">
        <f>'9'!Y151</f>
        <v>30</v>
      </c>
      <c r="L151" s="52">
        <f t="shared" si="6"/>
        <v>400</v>
      </c>
      <c r="M151" s="53">
        <f t="shared" si="7"/>
        <v>0.43103448275862066</v>
      </c>
    </row>
    <row r="152" spans="1:13" ht="14.25" customHeight="1" x14ac:dyDescent="0.2">
      <c r="A152" s="9" t="str">
        <f>'10'!A152</f>
        <v>Forbes Road SD</v>
      </c>
      <c r="B152" s="10" t="str">
        <f>'10'!B152</f>
        <v>Fulton</v>
      </c>
      <c r="C152" s="90">
        <f>'10'!C152</f>
        <v>65</v>
      </c>
      <c r="D152" s="90">
        <f>'10'!D152</f>
        <v>70</v>
      </c>
      <c r="E152" s="90">
        <f>'10'!E152</f>
        <v>135</v>
      </c>
      <c r="F152" s="11">
        <f>'5'!M152</f>
        <v>13</v>
      </c>
      <c r="G152" s="13">
        <f>'6'!H152</f>
        <v>0</v>
      </c>
      <c r="H152" s="11">
        <f>'7'!F152</f>
        <v>28</v>
      </c>
      <c r="I152" s="11">
        <f>'8'!M152</f>
        <v>14</v>
      </c>
      <c r="J152" s="11">
        <f>'9'!O152+'9'!P152</f>
        <v>0</v>
      </c>
      <c r="K152" s="11">
        <f>'9'!Y152</f>
        <v>0</v>
      </c>
      <c r="L152" s="52">
        <f t="shared" si="6"/>
        <v>55</v>
      </c>
      <c r="M152" s="53">
        <f t="shared" si="7"/>
        <v>0.40740740740740738</v>
      </c>
    </row>
    <row r="153" spans="1:13" ht="14.25" customHeight="1" x14ac:dyDescent="0.2">
      <c r="A153" s="9" t="str">
        <f>'10'!A153</f>
        <v>Forest Area SD</v>
      </c>
      <c r="B153" s="10" t="str">
        <f>'10'!B153</f>
        <v>Forest</v>
      </c>
      <c r="C153" s="90">
        <f>'10'!C153</f>
        <v>27</v>
      </c>
      <c r="D153" s="90">
        <f>'10'!D153</f>
        <v>21</v>
      </c>
      <c r="E153" s="90">
        <f>'10'!E153</f>
        <v>48</v>
      </c>
      <c r="F153" s="11">
        <f>'5'!M153</f>
        <v>0</v>
      </c>
      <c r="G153" s="13">
        <f>'6'!H153</f>
        <v>0</v>
      </c>
      <c r="H153" s="11">
        <f>'7'!F153</f>
        <v>26</v>
      </c>
      <c r="I153" s="11">
        <f>'8'!M153</f>
        <v>31</v>
      </c>
      <c r="J153" s="11">
        <f>'9'!O153+'9'!P153</f>
        <v>0</v>
      </c>
      <c r="K153" s="11">
        <f>'9'!Y153</f>
        <v>0</v>
      </c>
      <c r="L153" s="52">
        <f t="shared" si="6"/>
        <v>57</v>
      </c>
      <c r="M153" s="53">
        <f t="shared" si="7"/>
        <v>1.1875</v>
      </c>
    </row>
    <row r="154" spans="1:13" ht="14.25" customHeight="1" x14ac:dyDescent="0.2">
      <c r="A154" s="9" t="str">
        <f>'10'!A154</f>
        <v>Forest City Regional SD</v>
      </c>
      <c r="B154" s="10" t="str">
        <f>'10'!B154</f>
        <v>Susquehanna</v>
      </c>
      <c r="C154" s="90">
        <f>'10'!C154</f>
        <v>175</v>
      </c>
      <c r="D154" s="90">
        <f>'10'!D154</f>
        <v>148</v>
      </c>
      <c r="E154" s="90">
        <f>'10'!E154</f>
        <v>323</v>
      </c>
      <c r="F154" s="11">
        <f>'5'!M154</f>
        <v>10</v>
      </c>
      <c r="G154" s="13">
        <f>'6'!H154</f>
        <v>31</v>
      </c>
      <c r="H154" s="11">
        <f>'7'!F154</f>
        <v>55</v>
      </c>
      <c r="I154" s="11">
        <f>'8'!M154</f>
        <v>62</v>
      </c>
      <c r="J154" s="11">
        <f>'9'!O154+'9'!P154</f>
        <v>90</v>
      </c>
      <c r="K154" s="11">
        <f>'9'!Y154</f>
        <v>0</v>
      </c>
      <c r="L154" s="52">
        <f t="shared" si="6"/>
        <v>248</v>
      </c>
      <c r="M154" s="53">
        <f t="shared" si="7"/>
        <v>0.7678018575851393</v>
      </c>
    </row>
    <row r="155" spans="1:13" ht="14.25" customHeight="1" x14ac:dyDescent="0.2">
      <c r="A155" s="9" t="str">
        <f>'10'!A155</f>
        <v>Forest Hills SD</v>
      </c>
      <c r="B155" s="10" t="str">
        <f>'10'!B155</f>
        <v>Cambria</v>
      </c>
      <c r="C155" s="90">
        <f>'10'!C155</f>
        <v>402</v>
      </c>
      <c r="D155" s="90">
        <f>'10'!D155</f>
        <v>210</v>
      </c>
      <c r="E155" s="90">
        <f>'10'!E155</f>
        <v>612</v>
      </c>
      <c r="F155" s="11">
        <f>'5'!M155</f>
        <v>23</v>
      </c>
      <c r="G155" s="13">
        <f>'6'!H155</f>
        <v>18</v>
      </c>
      <c r="H155" s="11">
        <f>'7'!F155</f>
        <v>56</v>
      </c>
      <c r="I155" s="11">
        <f>'8'!M155</f>
        <v>102</v>
      </c>
      <c r="J155" s="11">
        <f>'9'!O155+'9'!P155</f>
        <v>88</v>
      </c>
      <c r="K155" s="11">
        <f>'9'!Y155</f>
        <v>0</v>
      </c>
      <c r="L155" s="52">
        <f t="shared" si="6"/>
        <v>287</v>
      </c>
      <c r="M155" s="53">
        <f t="shared" si="7"/>
        <v>0.46895424836601307</v>
      </c>
    </row>
    <row r="156" spans="1:13" ht="14.25" customHeight="1" x14ac:dyDescent="0.2">
      <c r="A156" s="9" t="str">
        <f>'10'!A156</f>
        <v>Fort Cherry SD</v>
      </c>
      <c r="B156" s="10" t="str">
        <f>'10'!B156</f>
        <v>Washington</v>
      </c>
      <c r="C156" s="90">
        <f>'10'!C156</f>
        <v>221</v>
      </c>
      <c r="D156" s="90">
        <f>'10'!D156</f>
        <v>176</v>
      </c>
      <c r="E156" s="90">
        <f>'10'!E156</f>
        <v>397</v>
      </c>
      <c r="F156" s="11">
        <f>'5'!M156</f>
        <v>0</v>
      </c>
      <c r="G156" s="13">
        <f>'6'!H156</f>
        <v>0</v>
      </c>
      <c r="H156" s="11">
        <f>'7'!F156</f>
        <v>0</v>
      </c>
      <c r="I156" s="11">
        <f>'8'!M156</f>
        <v>46</v>
      </c>
      <c r="J156" s="11">
        <f>'9'!O156+'9'!P156</f>
        <v>0</v>
      </c>
      <c r="K156" s="11">
        <f>'9'!Y156</f>
        <v>0</v>
      </c>
      <c r="L156" s="52">
        <f t="shared" si="6"/>
        <v>46</v>
      </c>
      <c r="M156" s="53">
        <f t="shared" si="7"/>
        <v>0.11586901763224182</v>
      </c>
    </row>
    <row r="157" spans="1:13" ht="14.25" customHeight="1" x14ac:dyDescent="0.2">
      <c r="A157" s="9" t="str">
        <f>'10'!A157</f>
        <v>Fort LeBoeuf SD</v>
      </c>
      <c r="B157" s="10" t="str">
        <f>'10'!B157</f>
        <v>Erie</v>
      </c>
      <c r="C157" s="90">
        <f>'10'!C157</f>
        <v>423</v>
      </c>
      <c r="D157" s="90">
        <f>'10'!D157</f>
        <v>272</v>
      </c>
      <c r="E157" s="90">
        <f>'10'!E157</f>
        <v>695</v>
      </c>
      <c r="F157" s="11">
        <f>'5'!M157</f>
        <v>0</v>
      </c>
      <c r="G157" s="13">
        <f>'6'!H157</f>
        <v>0</v>
      </c>
      <c r="H157" s="11">
        <f>'7'!F157</f>
        <v>0</v>
      </c>
      <c r="I157" s="11">
        <f>'8'!M157</f>
        <v>107</v>
      </c>
      <c r="J157" s="11">
        <f>'9'!O157+'9'!P157</f>
        <v>223</v>
      </c>
      <c r="K157" s="11">
        <f>'9'!Y157</f>
        <v>95</v>
      </c>
      <c r="L157" s="52">
        <f t="shared" si="6"/>
        <v>330</v>
      </c>
      <c r="M157" s="53">
        <f t="shared" si="7"/>
        <v>0.47482014388489208</v>
      </c>
    </row>
    <row r="158" spans="1:13" ht="14.25" customHeight="1" x14ac:dyDescent="0.2">
      <c r="A158" s="9" t="str">
        <f>'10'!A158</f>
        <v>Fox Chapel Area SD</v>
      </c>
      <c r="B158" s="10" t="str">
        <f>'10'!B158</f>
        <v>Allegheny</v>
      </c>
      <c r="C158" s="90">
        <f>'10'!C158</f>
        <v>850</v>
      </c>
      <c r="D158" s="90">
        <f>'10'!D158</f>
        <v>752</v>
      </c>
      <c r="E158" s="90">
        <f>'10'!E158</f>
        <v>1602</v>
      </c>
      <c r="F158" s="11">
        <f>'5'!M158</f>
        <v>111</v>
      </c>
      <c r="G158" s="13">
        <f>'6'!H158</f>
        <v>0</v>
      </c>
      <c r="H158" s="11">
        <f>'7'!F158</f>
        <v>0</v>
      </c>
      <c r="I158" s="11">
        <f>'8'!M158</f>
        <v>197</v>
      </c>
      <c r="J158" s="11">
        <f>'9'!O158+'9'!P158</f>
        <v>349</v>
      </c>
      <c r="K158" s="11">
        <f>'9'!Y158</f>
        <v>35</v>
      </c>
      <c r="L158" s="52">
        <f t="shared" si="6"/>
        <v>657</v>
      </c>
      <c r="M158" s="53">
        <f t="shared" si="7"/>
        <v>0.4101123595505618</v>
      </c>
    </row>
    <row r="159" spans="1:13" ht="14.25" customHeight="1" x14ac:dyDescent="0.2">
      <c r="A159" s="9" t="str">
        <f>'10'!A159</f>
        <v>Franklin Area SD</v>
      </c>
      <c r="B159" s="10" t="str">
        <f>'10'!B159</f>
        <v>Venango</v>
      </c>
      <c r="C159" s="90">
        <f>'10'!C159</f>
        <v>494</v>
      </c>
      <c r="D159" s="90">
        <f>'10'!D159</f>
        <v>371</v>
      </c>
      <c r="E159" s="90">
        <f>'10'!E159</f>
        <v>865</v>
      </c>
      <c r="F159" s="11">
        <f>'5'!M159</f>
        <v>181</v>
      </c>
      <c r="G159" s="13">
        <f>'6'!H159</f>
        <v>97</v>
      </c>
      <c r="H159" s="11">
        <f>'7'!F159</f>
        <v>0</v>
      </c>
      <c r="I159" s="11">
        <f>'8'!M159</f>
        <v>151</v>
      </c>
      <c r="J159" s="11">
        <f>'9'!O159+'9'!P159</f>
        <v>130</v>
      </c>
      <c r="K159" s="11">
        <f>'9'!Y159</f>
        <v>124</v>
      </c>
      <c r="L159" s="52">
        <f t="shared" si="6"/>
        <v>559</v>
      </c>
      <c r="M159" s="53">
        <f t="shared" si="7"/>
        <v>0.64624277456647394</v>
      </c>
    </row>
    <row r="160" spans="1:13" ht="14.25" customHeight="1" x14ac:dyDescent="0.2">
      <c r="A160" s="9" t="str">
        <f>'10'!A160</f>
        <v>Franklin Regional SD</v>
      </c>
      <c r="B160" s="10" t="str">
        <f>'10'!B160</f>
        <v>Westmoreland</v>
      </c>
      <c r="C160" s="90">
        <f>'10'!C160</f>
        <v>570</v>
      </c>
      <c r="D160" s="90">
        <f>'10'!D160</f>
        <v>425</v>
      </c>
      <c r="E160" s="90">
        <f>'10'!E160</f>
        <v>995</v>
      </c>
      <c r="F160" s="11">
        <f>'5'!M160</f>
        <v>0</v>
      </c>
      <c r="G160" s="13">
        <f>'6'!H160</f>
        <v>0</v>
      </c>
      <c r="H160" s="11">
        <f>'7'!F160</f>
        <v>0</v>
      </c>
      <c r="I160" s="11">
        <f>'8'!M160</f>
        <v>122</v>
      </c>
      <c r="J160" s="11">
        <f>'9'!O160+'9'!P160</f>
        <v>162</v>
      </c>
      <c r="K160" s="11">
        <f>'9'!Y160</f>
        <v>33</v>
      </c>
      <c r="L160" s="52">
        <f t="shared" si="6"/>
        <v>284</v>
      </c>
      <c r="M160" s="53">
        <f t="shared" si="7"/>
        <v>0.28542713567839195</v>
      </c>
    </row>
    <row r="161" spans="1:13" ht="14.25" customHeight="1" x14ac:dyDescent="0.2">
      <c r="A161" s="9" t="str">
        <f>'10'!A161</f>
        <v>Frazier SD</v>
      </c>
      <c r="B161" s="10" t="str">
        <f>'10'!B161</f>
        <v>Fayette</v>
      </c>
      <c r="C161" s="90">
        <f>'10'!C161</f>
        <v>169</v>
      </c>
      <c r="D161" s="90">
        <f>'10'!D161</f>
        <v>140</v>
      </c>
      <c r="E161" s="90">
        <f>'10'!E161</f>
        <v>309</v>
      </c>
      <c r="F161" s="11">
        <f>'5'!M161</f>
        <v>24</v>
      </c>
      <c r="G161" s="13">
        <f>'6'!H161</f>
        <v>34</v>
      </c>
      <c r="H161" s="11">
        <f>'7'!F161</f>
        <v>59</v>
      </c>
      <c r="I161" s="11">
        <f>'8'!M161</f>
        <v>47</v>
      </c>
      <c r="J161" s="11">
        <f>'9'!O161+'9'!P161</f>
        <v>0</v>
      </c>
      <c r="K161" s="11">
        <f>'9'!Y161</f>
        <v>0</v>
      </c>
      <c r="L161" s="52">
        <f t="shared" si="6"/>
        <v>164</v>
      </c>
      <c r="M161" s="53">
        <f t="shared" si="7"/>
        <v>0.53074433656957931</v>
      </c>
    </row>
    <row r="162" spans="1:13" ht="14.25" customHeight="1" x14ac:dyDescent="0.2">
      <c r="A162" s="9" t="str">
        <f>'10'!A162</f>
        <v>Freedom Area SD</v>
      </c>
      <c r="B162" s="10" t="str">
        <f>'10'!B162</f>
        <v>Beaver</v>
      </c>
      <c r="C162" s="90">
        <f>'10'!C162</f>
        <v>394</v>
      </c>
      <c r="D162" s="90">
        <f>'10'!D162</f>
        <v>293</v>
      </c>
      <c r="E162" s="90">
        <f>'10'!E162</f>
        <v>687</v>
      </c>
      <c r="F162" s="11">
        <f>'5'!M162</f>
        <v>28</v>
      </c>
      <c r="G162" s="13">
        <f>'6'!H162</f>
        <v>0</v>
      </c>
      <c r="H162" s="11">
        <f>'7'!F162</f>
        <v>0</v>
      </c>
      <c r="I162" s="11">
        <f>'8'!M162</f>
        <v>73</v>
      </c>
      <c r="J162" s="11">
        <f>'9'!O162+'9'!P162</f>
        <v>68</v>
      </c>
      <c r="K162" s="11">
        <f>'9'!Y162</f>
        <v>0</v>
      </c>
      <c r="L162" s="52">
        <f t="shared" si="6"/>
        <v>169</v>
      </c>
      <c r="M162" s="53">
        <f t="shared" si="7"/>
        <v>0.24599708879184862</v>
      </c>
    </row>
    <row r="163" spans="1:13" ht="14.25" customHeight="1" x14ac:dyDescent="0.2">
      <c r="A163" s="9" t="str">
        <f>'10'!A163</f>
        <v>Freeport Area SD</v>
      </c>
      <c r="B163" s="10" t="str">
        <f>'10'!B163</f>
        <v>Armstrong</v>
      </c>
      <c r="C163" s="90">
        <f>'10'!C163</f>
        <v>348</v>
      </c>
      <c r="D163" s="90">
        <f>'10'!D163</f>
        <v>191</v>
      </c>
      <c r="E163" s="90">
        <f>'10'!E163</f>
        <v>539</v>
      </c>
      <c r="F163" s="11">
        <f>'5'!M163</f>
        <v>20</v>
      </c>
      <c r="G163" s="13">
        <f>'6'!H163</f>
        <v>0</v>
      </c>
      <c r="H163" s="11">
        <f>'7'!F163</f>
        <v>0</v>
      </c>
      <c r="I163" s="11">
        <f>'8'!M163</f>
        <v>98</v>
      </c>
      <c r="J163" s="11">
        <f>'9'!O163+'9'!P163</f>
        <v>174</v>
      </c>
      <c r="K163" s="11">
        <f>'9'!Y163</f>
        <v>67</v>
      </c>
      <c r="L163" s="52">
        <f t="shared" si="6"/>
        <v>292</v>
      </c>
      <c r="M163" s="53">
        <f t="shared" si="7"/>
        <v>0.54174397031539889</v>
      </c>
    </row>
    <row r="164" spans="1:13" ht="14.25" customHeight="1" x14ac:dyDescent="0.2">
      <c r="A164" s="9" t="str">
        <f>'10'!A164</f>
        <v>Galeton Area SD</v>
      </c>
      <c r="B164" s="10" t="str">
        <f>'10'!B164</f>
        <v>Potter</v>
      </c>
      <c r="C164" s="90">
        <f>'10'!C164</f>
        <v>86</v>
      </c>
      <c r="D164" s="90">
        <f>'10'!D164</f>
        <v>63</v>
      </c>
      <c r="E164" s="90">
        <f>'10'!E164</f>
        <v>149</v>
      </c>
      <c r="F164" s="11">
        <f>'5'!M164</f>
        <v>0</v>
      </c>
      <c r="G164" s="13">
        <f>'6'!H164</f>
        <v>20</v>
      </c>
      <c r="H164" s="11">
        <f>'7'!F164</f>
        <v>25</v>
      </c>
      <c r="I164" s="11">
        <f>'8'!M164</f>
        <v>13</v>
      </c>
      <c r="J164" s="11">
        <f>'9'!O164+'9'!P164</f>
        <v>38</v>
      </c>
      <c r="K164" s="11">
        <f>'9'!Y164</f>
        <v>0</v>
      </c>
      <c r="L164" s="52">
        <f t="shared" si="6"/>
        <v>96</v>
      </c>
      <c r="M164" s="53">
        <f t="shared" si="7"/>
        <v>0.64429530201342278</v>
      </c>
    </row>
    <row r="165" spans="1:13" ht="14.25" customHeight="1" x14ac:dyDescent="0.2">
      <c r="A165" s="9" t="str">
        <f>'10'!A165</f>
        <v>Garnet Valley SD</v>
      </c>
      <c r="B165" s="10" t="str">
        <f>'10'!B165</f>
        <v>Delaware</v>
      </c>
      <c r="C165" s="90">
        <f>'10'!C165</f>
        <v>564</v>
      </c>
      <c r="D165" s="90">
        <f>'10'!D165</f>
        <v>583</v>
      </c>
      <c r="E165" s="90">
        <f>'10'!E165</f>
        <v>1147</v>
      </c>
      <c r="F165" s="11">
        <f>'5'!M165</f>
        <v>0</v>
      </c>
      <c r="G165" s="13">
        <f>'6'!H165</f>
        <v>0</v>
      </c>
      <c r="H165" s="11">
        <f>'7'!F165</f>
        <v>0</v>
      </c>
      <c r="I165" s="11">
        <f>'8'!M165</f>
        <v>134</v>
      </c>
      <c r="J165" s="11">
        <f>'9'!O165+'9'!P165</f>
        <v>152</v>
      </c>
      <c r="K165" s="11">
        <f>'9'!Y165</f>
        <v>122</v>
      </c>
      <c r="L165" s="52">
        <f t="shared" si="6"/>
        <v>286</v>
      </c>
      <c r="M165" s="53">
        <f t="shared" si="7"/>
        <v>0.24934612031386225</v>
      </c>
    </row>
    <row r="166" spans="1:13" ht="14.25" customHeight="1" x14ac:dyDescent="0.2">
      <c r="A166" s="9" t="str">
        <f>'10'!A166</f>
        <v>Gateway SD</v>
      </c>
      <c r="B166" s="10" t="str">
        <f>'10'!B166</f>
        <v>Allegheny</v>
      </c>
      <c r="C166" s="90">
        <f>'10'!C166</f>
        <v>711</v>
      </c>
      <c r="D166" s="90">
        <f>'10'!D166</f>
        <v>699</v>
      </c>
      <c r="E166" s="90">
        <f>'10'!E166</f>
        <v>1410</v>
      </c>
      <c r="F166" s="11">
        <f>'5'!M166</f>
        <v>135</v>
      </c>
      <c r="G166" s="13">
        <f>'6'!H166</f>
        <v>19</v>
      </c>
      <c r="H166" s="11">
        <f>'7'!F166</f>
        <v>0</v>
      </c>
      <c r="I166" s="11">
        <f>'8'!M166</f>
        <v>234</v>
      </c>
      <c r="J166" s="11">
        <f>'9'!O166+'9'!P166</f>
        <v>174</v>
      </c>
      <c r="K166" s="11">
        <f>'9'!Y166</f>
        <v>70</v>
      </c>
      <c r="L166" s="52">
        <f t="shared" si="6"/>
        <v>562</v>
      </c>
      <c r="M166" s="53">
        <f t="shared" si="7"/>
        <v>0.39858156028368796</v>
      </c>
    </row>
    <row r="167" spans="1:13" ht="14.25" customHeight="1" x14ac:dyDescent="0.2">
      <c r="A167" s="9" t="str">
        <f>'10'!A167</f>
        <v>General McLane SD</v>
      </c>
      <c r="B167" s="10" t="str">
        <f>'10'!B167</f>
        <v>Erie</v>
      </c>
      <c r="C167" s="90">
        <f>'10'!C167</f>
        <v>508</v>
      </c>
      <c r="D167" s="90">
        <f>'10'!D167</f>
        <v>265</v>
      </c>
      <c r="E167" s="90">
        <f>'10'!E167</f>
        <v>773</v>
      </c>
      <c r="F167" s="11">
        <f>'5'!M167</f>
        <v>0</v>
      </c>
      <c r="G167" s="13">
        <f>'6'!H167</f>
        <v>0</v>
      </c>
      <c r="H167" s="11">
        <f>'7'!F167</f>
        <v>0</v>
      </c>
      <c r="I167" s="11">
        <f>'8'!M167</f>
        <v>103</v>
      </c>
      <c r="J167" s="11">
        <f>'9'!O167+'9'!P167</f>
        <v>191</v>
      </c>
      <c r="K167" s="11">
        <f>'9'!Y167</f>
        <v>159</v>
      </c>
      <c r="L167" s="52">
        <f t="shared" si="6"/>
        <v>294</v>
      </c>
      <c r="M167" s="53">
        <f t="shared" si="7"/>
        <v>0.38033635187580855</v>
      </c>
    </row>
    <row r="168" spans="1:13" ht="14.25" customHeight="1" x14ac:dyDescent="0.2">
      <c r="A168" s="9" t="str">
        <f>'10'!A168</f>
        <v>Gettysburg Area SD</v>
      </c>
      <c r="B168" s="10" t="str">
        <f>'10'!B168</f>
        <v>Adams</v>
      </c>
      <c r="C168" s="90">
        <f>'10'!C168</f>
        <v>719</v>
      </c>
      <c r="D168" s="90">
        <f>'10'!D168</f>
        <v>427</v>
      </c>
      <c r="E168" s="90">
        <f>'10'!E168</f>
        <v>1146</v>
      </c>
      <c r="F168" s="11">
        <f>'5'!M168</f>
        <v>90</v>
      </c>
      <c r="G168" s="13">
        <f>'6'!H168</f>
        <v>0</v>
      </c>
      <c r="H168" s="11">
        <f>'7'!F168</f>
        <v>0</v>
      </c>
      <c r="I168" s="11">
        <f>'8'!M168</f>
        <v>121</v>
      </c>
      <c r="J168" s="11">
        <f>'9'!O168+'9'!P168</f>
        <v>190</v>
      </c>
      <c r="K168" s="11">
        <f>'9'!Y168</f>
        <v>146</v>
      </c>
      <c r="L168" s="52">
        <f t="shared" si="6"/>
        <v>401</v>
      </c>
      <c r="M168" s="53">
        <f t="shared" si="7"/>
        <v>0.34991273996509598</v>
      </c>
    </row>
    <row r="169" spans="1:13" ht="14.25" customHeight="1" x14ac:dyDescent="0.2">
      <c r="A169" s="9" t="str">
        <f>'10'!A169</f>
        <v>Girard SD</v>
      </c>
      <c r="B169" s="10" t="str">
        <f>'10'!B169</f>
        <v>Erie</v>
      </c>
      <c r="C169" s="90">
        <f>'10'!C169</f>
        <v>382</v>
      </c>
      <c r="D169" s="90">
        <f>'10'!D169</f>
        <v>282</v>
      </c>
      <c r="E169" s="90">
        <f>'10'!E169</f>
        <v>664</v>
      </c>
      <c r="F169" s="11">
        <f>'5'!M169</f>
        <v>38</v>
      </c>
      <c r="G169" s="13">
        <f>'6'!H169</f>
        <v>18</v>
      </c>
      <c r="H169" s="11">
        <f>'7'!F169</f>
        <v>48</v>
      </c>
      <c r="I169" s="11">
        <f>'8'!M169</f>
        <v>118</v>
      </c>
      <c r="J169" s="11">
        <f>'9'!O169+'9'!P169</f>
        <v>102</v>
      </c>
      <c r="K169" s="11">
        <f>'9'!Y169</f>
        <v>32</v>
      </c>
      <c r="L169" s="52">
        <f t="shared" si="6"/>
        <v>324</v>
      </c>
      <c r="M169" s="53">
        <f t="shared" si="7"/>
        <v>0.48795180722891568</v>
      </c>
    </row>
    <row r="170" spans="1:13" ht="14.25" customHeight="1" x14ac:dyDescent="0.2">
      <c r="A170" s="9" t="str">
        <f>'10'!A170</f>
        <v>Glendale SD</v>
      </c>
      <c r="B170" s="10" t="str">
        <f>'10'!B170</f>
        <v>Clearfield</v>
      </c>
      <c r="C170" s="90">
        <f>'10'!C170</f>
        <v>117</v>
      </c>
      <c r="D170" s="90">
        <f>'10'!D170</f>
        <v>126</v>
      </c>
      <c r="E170" s="90">
        <f>'10'!E170</f>
        <v>243</v>
      </c>
      <c r="F170" s="11">
        <f>'5'!M170</f>
        <v>30</v>
      </c>
      <c r="G170" s="13">
        <f>'6'!H170</f>
        <v>0</v>
      </c>
      <c r="H170" s="11">
        <f>'7'!F170</f>
        <v>0</v>
      </c>
      <c r="I170" s="11">
        <f>'8'!M170</f>
        <v>30</v>
      </c>
      <c r="J170" s="11">
        <f>'9'!O170+'9'!P170</f>
        <v>13</v>
      </c>
      <c r="K170" s="11">
        <f>'9'!Y170</f>
        <v>0</v>
      </c>
      <c r="L170" s="52">
        <f t="shared" si="6"/>
        <v>73</v>
      </c>
      <c r="M170" s="53">
        <f t="shared" si="7"/>
        <v>0.30041152263374488</v>
      </c>
    </row>
    <row r="171" spans="1:13" ht="14.25" customHeight="1" x14ac:dyDescent="0.2">
      <c r="A171" s="9" t="str">
        <f>'10'!A171</f>
        <v>Governor Mifflin SD</v>
      </c>
      <c r="B171" s="10" t="str">
        <f>'10'!B171</f>
        <v>Berks</v>
      </c>
      <c r="C171" s="90">
        <f>'10'!C171</f>
        <v>940</v>
      </c>
      <c r="D171" s="90">
        <f>'10'!D171</f>
        <v>630</v>
      </c>
      <c r="E171" s="90">
        <f>'10'!E171</f>
        <v>1570</v>
      </c>
      <c r="F171" s="11">
        <f>'5'!M171</f>
        <v>34</v>
      </c>
      <c r="G171" s="13">
        <f>'6'!H171</f>
        <v>22</v>
      </c>
      <c r="H171" s="11">
        <f>'7'!F171</f>
        <v>0</v>
      </c>
      <c r="I171" s="11">
        <f>'8'!M171</f>
        <v>225</v>
      </c>
      <c r="J171" s="11">
        <f>'9'!O171+'9'!P171</f>
        <v>120</v>
      </c>
      <c r="K171" s="11">
        <f>'9'!Y171</f>
        <v>60</v>
      </c>
      <c r="L171" s="52">
        <f t="shared" si="6"/>
        <v>401</v>
      </c>
      <c r="M171" s="53">
        <f t="shared" si="7"/>
        <v>0.2554140127388535</v>
      </c>
    </row>
    <row r="172" spans="1:13" ht="14.25" customHeight="1" x14ac:dyDescent="0.2">
      <c r="A172" s="9" t="str">
        <f>'10'!A172</f>
        <v>Great Valley SD</v>
      </c>
      <c r="B172" s="10" t="str">
        <f>'10'!B172</f>
        <v>Chester</v>
      </c>
      <c r="C172" s="90">
        <f>'10'!C172</f>
        <v>648</v>
      </c>
      <c r="D172" s="90">
        <f>'10'!D172</f>
        <v>853</v>
      </c>
      <c r="E172" s="90">
        <f>'10'!E172</f>
        <v>1501</v>
      </c>
      <c r="F172" s="11">
        <f>'5'!M172</f>
        <v>9</v>
      </c>
      <c r="G172" s="13">
        <f>'6'!H172</f>
        <v>25</v>
      </c>
      <c r="H172" s="11">
        <f>'7'!F172</f>
        <v>0</v>
      </c>
      <c r="I172" s="11">
        <f>'8'!M172</f>
        <v>236</v>
      </c>
      <c r="J172" s="11">
        <f>'9'!O172+'9'!P172</f>
        <v>291</v>
      </c>
      <c r="K172" s="11">
        <f>'9'!Y172</f>
        <v>226</v>
      </c>
      <c r="L172" s="52">
        <f t="shared" si="6"/>
        <v>561</v>
      </c>
      <c r="M172" s="53">
        <f t="shared" si="7"/>
        <v>0.37375083277814791</v>
      </c>
    </row>
    <row r="173" spans="1:13" ht="14.25" customHeight="1" x14ac:dyDescent="0.2">
      <c r="A173" s="9" t="str">
        <f>'10'!A173</f>
        <v>Greater Johnstown SD</v>
      </c>
      <c r="B173" s="10" t="str">
        <f>'10'!B173</f>
        <v>Cambria</v>
      </c>
      <c r="C173" s="90">
        <f>'10'!C173</f>
        <v>862</v>
      </c>
      <c r="D173" s="90">
        <f>'10'!D173</f>
        <v>736</v>
      </c>
      <c r="E173" s="90">
        <f>'10'!E173</f>
        <v>1598</v>
      </c>
      <c r="F173" s="11">
        <f>'5'!M173</f>
        <v>272</v>
      </c>
      <c r="G173" s="13">
        <f>'6'!H173</f>
        <v>76</v>
      </c>
      <c r="H173" s="11">
        <f>'7'!F173</f>
        <v>101</v>
      </c>
      <c r="I173" s="11">
        <f>'8'!M173</f>
        <v>297</v>
      </c>
      <c r="J173" s="11">
        <f>'9'!O173+'9'!P173</f>
        <v>369</v>
      </c>
      <c r="K173" s="11">
        <f>'9'!Y173</f>
        <v>201</v>
      </c>
      <c r="L173" s="52">
        <f t="shared" si="6"/>
        <v>1115</v>
      </c>
      <c r="M173" s="53">
        <f t="shared" si="7"/>
        <v>0.69774718397997493</v>
      </c>
    </row>
    <row r="174" spans="1:13" ht="14.25" customHeight="1" x14ac:dyDescent="0.2">
      <c r="A174" s="9" t="str">
        <f>'10'!A174</f>
        <v>Greater Latrobe SD</v>
      </c>
      <c r="B174" s="10" t="str">
        <f>'10'!B174</f>
        <v>Westmoreland</v>
      </c>
      <c r="C174" s="90">
        <f>'10'!C174</f>
        <v>751</v>
      </c>
      <c r="D174" s="90">
        <f>'10'!D174</f>
        <v>437</v>
      </c>
      <c r="E174" s="90">
        <f>'10'!E174</f>
        <v>1188</v>
      </c>
      <c r="F174" s="11">
        <f>'5'!M174</f>
        <v>64</v>
      </c>
      <c r="G174" s="13">
        <f>'6'!H174</f>
        <v>62</v>
      </c>
      <c r="H174" s="11">
        <f>'7'!F174</f>
        <v>0</v>
      </c>
      <c r="I174" s="11">
        <f>'8'!M174</f>
        <v>176</v>
      </c>
      <c r="J174" s="11">
        <f>'9'!O174+'9'!P174</f>
        <v>228</v>
      </c>
      <c r="K174" s="11">
        <f>'9'!Y174</f>
        <v>98</v>
      </c>
      <c r="L174" s="52">
        <f t="shared" si="6"/>
        <v>530</v>
      </c>
      <c r="M174" s="53">
        <f t="shared" si="7"/>
        <v>0.44612794612794615</v>
      </c>
    </row>
    <row r="175" spans="1:13" ht="14.25" customHeight="1" x14ac:dyDescent="0.2">
      <c r="A175" s="9" t="str">
        <f>'10'!A175</f>
        <v>Greater Nanticoke Area SD</v>
      </c>
      <c r="B175" s="10" t="str">
        <f>'10'!B175</f>
        <v>Luzerne</v>
      </c>
      <c r="C175" s="90">
        <f>'10'!C175</f>
        <v>391</v>
      </c>
      <c r="D175" s="90">
        <f>'10'!D175</f>
        <v>239</v>
      </c>
      <c r="E175" s="90">
        <f>'10'!E175</f>
        <v>630</v>
      </c>
      <c r="F175" s="11">
        <f>'5'!M175</f>
        <v>56</v>
      </c>
      <c r="G175" s="13">
        <f>'6'!H175</f>
        <v>38</v>
      </c>
      <c r="H175" s="11">
        <f>'7'!F175</f>
        <v>0</v>
      </c>
      <c r="I175" s="11">
        <f>'8'!M175</f>
        <v>120</v>
      </c>
      <c r="J175" s="11">
        <f>'9'!O175+'9'!P175</f>
        <v>40</v>
      </c>
      <c r="K175" s="11">
        <f>'9'!Y175</f>
        <v>34</v>
      </c>
      <c r="L175" s="52">
        <f t="shared" si="6"/>
        <v>254</v>
      </c>
      <c r="M175" s="53">
        <f t="shared" si="7"/>
        <v>0.40317460317460319</v>
      </c>
    </row>
    <row r="176" spans="1:13" ht="14.25" customHeight="1" x14ac:dyDescent="0.2">
      <c r="A176" s="9" t="str">
        <f>'10'!A176</f>
        <v>Greencastle-Antrim SD</v>
      </c>
      <c r="B176" s="10" t="str">
        <f>'10'!B176</f>
        <v>Franklin</v>
      </c>
      <c r="C176" s="90">
        <f>'10'!C176</f>
        <v>459</v>
      </c>
      <c r="D176" s="90">
        <f>'10'!D176</f>
        <v>309</v>
      </c>
      <c r="E176" s="90">
        <f>'10'!E176</f>
        <v>768</v>
      </c>
      <c r="F176" s="11">
        <f>'5'!M176</f>
        <v>45</v>
      </c>
      <c r="G176" s="13">
        <f>'6'!H176</f>
        <v>0</v>
      </c>
      <c r="H176" s="11">
        <f>'7'!F176</f>
        <v>0</v>
      </c>
      <c r="I176" s="11">
        <f>'8'!M176</f>
        <v>115</v>
      </c>
      <c r="J176" s="11">
        <f>'9'!O176+'9'!P176</f>
        <v>30</v>
      </c>
      <c r="K176" s="11">
        <f>'9'!Y176</f>
        <v>0</v>
      </c>
      <c r="L176" s="52">
        <f t="shared" si="6"/>
        <v>190</v>
      </c>
      <c r="M176" s="53">
        <f t="shared" si="7"/>
        <v>0.24739583333333334</v>
      </c>
    </row>
    <row r="177" spans="1:13" ht="14.25" customHeight="1" x14ac:dyDescent="0.2">
      <c r="A177" s="9" t="str">
        <f>'10'!A177</f>
        <v>Greensburg Salem SD</v>
      </c>
      <c r="B177" s="10" t="str">
        <f>'10'!B177</f>
        <v>Westmoreland</v>
      </c>
      <c r="C177" s="90">
        <f>'10'!C177</f>
        <v>710</v>
      </c>
      <c r="D177" s="90">
        <f>'10'!D177</f>
        <v>527</v>
      </c>
      <c r="E177" s="90">
        <f>'10'!E177</f>
        <v>1237</v>
      </c>
      <c r="F177" s="11">
        <f>'5'!M177</f>
        <v>103</v>
      </c>
      <c r="G177" s="13">
        <f>'6'!H177</f>
        <v>94</v>
      </c>
      <c r="H177" s="11">
        <f>'7'!F177</f>
        <v>0</v>
      </c>
      <c r="I177" s="11">
        <f>'8'!M177</f>
        <v>169</v>
      </c>
      <c r="J177" s="11">
        <f>'9'!O177+'9'!P177</f>
        <v>430</v>
      </c>
      <c r="K177" s="11">
        <f>'9'!Y177</f>
        <v>130</v>
      </c>
      <c r="L177" s="52">
        <f t="shared" si="6"/>
        <v>796</v>
      </c>
      <c r="M177" s="53">
        <f t="shared" si="7"/>
        <v>0.64349232012934521</v>
      </c>
    </row>
    <row r="178" spans="1:13" ht="14.25" customHeight="1" x14ac:dyDescent="0.2">
      <c r="A178" s="9" t="str">
        <f>'10'!A178</f>
        <v>Greenville Area SD</v>
      </c>
      <c r="B178" s="10" t="str">
        <f>'10'!B178</f>
        <v>Mercer</v>
      </c>
      <c r="C178" s="90">
        <f>'10'!C178</f>
        <v>216</v>
      </c>
      <c r="D178" s="90">
        <f>'10'!D178</f>
        <v>186</v>
      </c>
      <c r="E178" s="90">
        <f>'10'!E178</f>
        <v>402</v>
      </c>
      <c r="F178" s="11">
        <f>'5'!M178</f>
        <v>50</v>
      </c>
      <c r="G178" s="13">
        <f>'6'!H178</f>
        <v>0</v>
      </c>
      <c r="H178" s="11">
        <f>'7'!F178</f>
        <v>0</v>
      </c>
      <c r="I178" s="11">
        <f>'8'!M178</f>
        <v>74</v>
      </c>
      <c r="J178" s="11">
        <f>'9'!O178+'9'!P178</f>
        <v>7</v>
      </c>
      <c r="K178" s="11">
        <f>'9'!Y178</f>
        <v>0</v>
      </c>
      <c r="L178" s="52">
        <f t="shared" si="6"/>
        <v>131</v>
      </c>
      <c r="M178" s="53">
        <f t="shared" si="7"/>
        <v>0.32587064676616917</v>
      </c>
    </row>
    <row r="179" spans="1:13" ht="14.25" customHeight="1" x14ac:dyDescent="0.2">
      <c r="A179" s="9" t="str">
        <f>'10'!A179</f>
        <v>Greenwood SD</v>
      </c>
      <c r="B179" s="10" t="str">
        <f>'10'!B179</f>
        <v>Perry</v>
      </c>
      <c r="C179" s="90">
        <f>'10'!C179</f>
        <v>152</v>
      </c>
      <c r="D179" s="90">
        <f>'10'!D179</f>
        <v>97</v>
      </c>
      <c r="E179" s="90">
        <f>'10'!E179</f>
        <v>249</v>
      </c>
      <c r="F179" s="11">
        <f>'5'!M179</f>
        <v>0</v>
      </c>
      <c r="G179" s="13">
        <f>'6'!H179</f>
        <v>0</v>
      </c>
      <c r="H179" s="11">
        <f>'7'!F179</f>
        <v>0</v>
      </c>
      <c r="I179" s="11">
        <f>'8'!M179</f>
        <v>30</v>
      </c>
      <c r="J179" s="11">
        <f>'9'!O179+'9'!P179</f>
        <v>0</v>
      </c>
      <c r="K179" s="11">
        <f>'9'!Y179</f>
        <v>0</v>
      </c>
      <c r="L179" s="52">
        <f t="shared" si="6"/>
        <v>30</v>
      </c>
      <c r="M179" s="53">
        <f t="shared" si="7"/>
        <v>0.12048192771084337</v>
      </c>
    </row>
    <row r="180" spans="1:13" ht="14.25" customHeight="1" x14ac:dyDescent="0.2">
      <c r="A180" s="9" t="str">
        <f>'10'!A180</f>
        <v>Grove City Area SD</v>
      </c>
      <c r="B180" s="10" t="str">
        <f>'10'!B180</f>
        <v>Mercer</v>
      </c>
      <c r="C180" s="90">
        <f>'10'!C180</f>
        <v>379</v>
      </c>
      <c r="D180" s="90">
        <f>'10'!D180</f>
        <v>294</v>
      </c>
      <c r="E180" s="90">
        <f>'10'!E180</f>
        <v>673</v>
      </c>
      <c r="F180" s="11">
        <f>'5'!M180</f>
        <v>23</v>
      </c>
      <c r="G180" s="13">
        <f>'6'!H180</f>
        <v>16</v>
      </c>
      <c r="H180" s="11">
        <f>'7'!F180</f>
        <v>0</v>
      </c>
      <c r="I180" s="11">
        <f>'8'!M180</f>
        <v>62</v>
      </c>
      <c r="J180" s="11">
        <f>'9'!O180+'9'!P180</f>
        <v>147</v>
      </c>
      <c r="K180" s="11">
        <f>'9'!Y180</f>
        <v>107</v>
      </c>
      <c r="L180" s="52">
        <f t="shared" si="6"/>
        <v>248</v>
      </c>
      <c r="M180" s="53">
        <f t="shared" si="7"/>
        <v>0.3684992570579495</v>
      </c>
    </row>
    <row r="181" spans="1:13" ht="14.25" customHeight="1" x14ac:dyDescent="0.2">
      <c r="A181" s="9" t="str">
        <f>'10'!A181</f>
        <v>Halifax Area SD</v>
      </c>
      <c r="B181" s="10" t="str">
        <f>'10'!B181</f>
        <v>Dauphin</v>
      </c>
      <c r="C181" s="90">
        <f>'10'!C181</f>
        <v>346</v>
      </c>
      <c r="D181" s="90">
        <f>'10'!D181</f>
        <v>138</v>
      </c>
      <c r="E181" s="90">
        <f>'10'!E181</f>
        <v>484</v>
      </c>
      <c r="F181" s="11">
        <f>'5'!M181</f>
        <v>0</v>
      </c>
      <c r="G181" s="13">
        <f>'6'!H181</f>
        <v>30</v>
      </c>
      <c r="H181" s="11">
        <f>'7'!F181</f>
        <v>15</v>
      </c>
      <c r="I181" s="11">
        <f>'8'!M181</f>
        <v>28</v>
      </c>
      <c r="J181" s="11">
        <f>'9'!O181+'9'!P181</f>
        <v>97</v>
      </c>
      <c r="K181" s="11">
        <f>'9'!Y181</f>
        <v>65</v>
      </c>
      <c r="L181" s="52">
        <f t="shared" si="6"/>
        <v>170</v>
      </c>
      <c r="M181" s="53">
        <f t="shared" si="7"/>
        <v>0.3512396694214876</v>
      </c>
    </row>
    <row r="182" spans="1:13" ht="14.25" customHeight="1" x14ac:dyDescent="0.2">
      <c r="A182" s="9" t="str">
        <f>'10'!A182</f>
        <v>Hamburg Area SD</v>
      </c>
      <c r="B182" s="10" t="str">
        <f>'10'!B182</f>
        <v>Berks</v>
      </c>
      <c r="C182" s="90">
        <f>'10'!C182</f>
        <v>315</v>
      </c>
      <c r="D182" s="90">
        <f>'10'!D182</f>
        <v>402</v>
      </c>
      <c r="E182" s="90">
        <f>'10'!E182</f>
        <v>717</v>
      </c>
      <c r="F182" s="11">
        <f>'5'!M182</f>
        <v>15</v>
      </c>
      <c r="G182" s="13">
        <f>'6'!H182</f>
        <v>17</v>
      </c>
      <c r="H182" s="11">
        <f>'7'!F182</f>
        <v>0</v>
      </c>
      <c r="I182" s="11">
        <f>'8'!M182</f>
        <v>125</v>
      </c>
      <c r="J182" s="11">
        <f>'9'!O182+'9'!P182</f>
        <v>150</v>
      </c>
      <c r="K182" s="11">
        <f>'9'!Y182</f>
        <v>60</v>
      </c>
      <c r="L182" s="52">
        <f t="shared" si="6"/>
        <v>307</v>
      </c>
      <c r="M182" s="53">
        <f t="shared" si="7"/>
        <v>0.42817294281729429</v>
      </c>
    </row>
    <row r="183" spans="1:13" ht="14.25" customHeight="1" x14ac:dyDescent="0.2">
      <c r="A183" s="9" t="str">
        <f>'10'!A183</f>
        <v>Hampton Township SD</v>
      </c>
      <c r="B183" s="10" t="str">
        <f>'10'!B183</f>
        <v>Allegheny</v>
      </c>
      <c r="C183" s="90">
        <f>'10'!C183</f>
        <v>513</v>
      </c>
      <c r="D183" s="90">
        <f>'10'!D183</f>
        <v>533</v>
      </c>
      <c r="E183" s="90">
        <f>'10'!E183</f>
        <v>1046</v>
      </c>
      <c r="F183" s="11">
        <f>'5'!M183</f>
        <v>0</v>
      </c>
      <c r="G183" s="13">
        <f>'6'!H183</f>
        <v>0</v>
      </c>
      <c r="H183" s="11">
        <f>'7'!F183</f>
        <v>0</v>
      </c>
      <c r="I183" s="11">
        <f>'8'!M183</f>
        <v>133</v>
      </c>
      <c r="J183" s="11">
        <f>'9'!O183+'9'!P183</f>
        <v>105</v>
      </c>
      <c r="K183" s="11">
        <f>'9'!Y183</f>
        <v>35</v>
      </c>
      <c r="L183" s="52">
        <f t="shared" si="6"/>
        <v>238</v>
      </c>
      <c r="M183" s="53">
        <f t="shared" si="7"/>
        <v>0.22753346080305928</v>
      </c>
    </row>
    <row r="184" spans="1:13" ht="14.25" customHeight="1" x14ac:dyDescent="0.2">
      <c r="A184" s="9" t="str">
        <f>'10'!A184</f>
        <v>Hanover Area SD</v>
      </c>
      <c r="B184" s="10" t="str">
        <f>'10'!B184</f>
        <v>Luzerne</v>
      </c>
      <c r="C184" s="90">
        <f>'10'!C184</f>
        <v>318</v>
      </c>
      <c r="D184" s="90">
        <f>'10'!D184</f>
        <v>306</v>
      </c>
      <c r="E184" s="90">
        <f>'10'!E184</f>
        <v>624</v>
      </c>
      <c r="F184" s="11">
        <f>'5'!M184</f>
        <v>157</v>
      </c>
      <c r="G184" s="13">
        <f>'6'!H184</f>
        <v>88</v>
      </c>
      <c r="H184" s="11">
        <f>'7'!F184</f>
        <v>0</v>
      </c>
      <c r="I184" s="11">
        <f>'8'!M184</f>
        <v>108</v>
      </c>
      <c r="J184" s="11">
        <f>'9'!O184+'9'!P184</f>
        <v>100</v>
      </c>
      <c r="K184" s="11">
        <f>'9'!Y184</f>
        <v>67</v>
      </c>
      <c r="L184" s="52">
        <f t="shared" si="6"/>
        <v>453</v>
      </c>
      <c r="M184" s="53">
        <f t="shared" si="7"/>
        <v>0.72596153846153844</v>
      </c>
    </row>
    <row r="185" spans="1:13" ht="14.25" customHeight="1" x14ac:dyDescent="0.2">
      <c r="A185" s="9" t="str">
        <f>'10'!A185</f>
        <v>Hanover Public SD</v>
      </c>
      <c r="B185" s="10" t="str">
        <f>'10'!B185</f>
        <v>York</v>
      </c>
      <c r="C185" s="90">
        <f>'10'!C185</f>
        <v>793</v>
      </c>
      <c r="D185" s="90">
        <f>'10'!D185</f>
        <v>414</v>
      </c>
      <c r="E185" s="90">
        <f>'10'!E185</f>
        <v>1207</v>
      </c>
      <c r="F185" s="11">
        <f>'5'!M185</f>
        <v>0</v>
      </c>
      <c r="G185" s="13">
        <f>'6'!H185</f>
        <v>0</v>
      </c>
      <c r="H185" s="11">
        <f>'7'!F185</f>
        <v>0</v>
      </c>
      <c r="I185" s="11">
        <f>'8'!M185</f>
        <v>131</v>
      </c>
      <c r="J185" s="11">
        <f>'9'!O185+'9'!P185</f>
        <v>124</v>
      </c>
      <c r="K185" s="11">
        <f>'9'!Y185</f>
        <v>62</v>
      </c>
      <c r="L185" s="52">
        <f t="shared" si="6"/>
        <v>255</v>
      </c>
      <c r="M185" s="53">
        <f t="shared" si="7"/>
        <v>0.21126760563380281</v>
      </c>
    </row>
    <row r="186" spans="1:13" ht="14.25" customHeight="1" x14ac:dyDescent="0.2">
      <c r="A186" s="9" t="str">
        <f>'10'!A186</f>
        <v>Harbor Creek SD</v>
      </c>
      <c r="B186" s="10" t="str">
        <f>'10'!B186</f>
        <v>Erie</v>
      </c>
      <c r="C186" s="90">
        <f>'10'!C186</f>
        <v>247</v>
      </c>
      <c r="D186" s="90">
        <f>'10'!D186</f>
        <v>253</v>
      </c>
      <c r="E186" s="90">
        <f>'10'!E186</f>
        <v>500</v>
      </c>
      <c r="F186" s="11">
        <f>'5'!M186</f>
        <v>0</v>
      </c>
      <c r="G186" s="13">
        <f>'6'!H186</f>
        <v>25</v>
      </c>
      <c r="H186" s="11">
        <f>'7'!F186</f>
        <v>0</v>
      </c>
      <c r="I186" s="11">
        <f>'8'!M186</f>
        <v>114</v>
      </c>
      <c r="J186" s="11">
        <f>'9'!O186+'9'!P186</f>
        <v>162</v>
      </c>
      <c r="K186" s="11">
        <f>'9'!Y186</f>
        <v>162</v>
      </c>
      <c r="L186" s="52">
        <f t="shared" si="6"/>
        <v>301</v>
      </c>
      <c r="M186" s="53">
        <f t="shared" si="7"/>
        <v>0.60199999999999998</v>
      </c>
    </row>
    <row r="187" spans="1:13" ht="14.25" customHeight="1" x14ac:dyDescent="0.2">
      <c r="A187" s="9" t="str">
        <f>'10'!A187</f>
        <v>Harmony Area SD</v>
      </c>
      <c r="B187" s="10" t="str">
        <f>'10'!B187</f>
        <v>Clearfield</v>
      </c>
      <c r="C187" s="90">
        <f>'10'!C187</f>
        <v>81</v>
      </c>
      <c r="D187" s="90">
        <f>'10'!D187</f>
        <v>59</v>
      </c>
      <c r="E187" s="90">
        <f>'10'!E187</f>
        <v>140</v>
      </c>
      <c r="F187" s="11">
        <f>'5'!M187</f>
        <v>27</v>
      </c>
      <c r="G187" s="13">
        <f>'6'!H187</f>
        <v>14</v>
      </c>
      <c r="H187" s="11">
        <f>'7'!F187</f>
        <v>0</v>
      </c>
      <c r="I187" s="11">
        <f>'8'!M187</f>
        <v>29</v>
      </c>
      <c r="J187" s="11">
        <f>'9'!O187+'9'!P187</f>
        <v>0</v>
      </c>
      <c r="K187" s="11">
        <f>'9'!Y187</f>
        <v>0</v>
      </c>
      <c r="L187" s="52">
        <f t="shared" si="6"/>
        <v>70</v>
      </c>
      <c r="M187" s="53">
        <f t="shared" si="7"/>
        <v>0.5</v>
      </c>
    </row>
    <row r="188" spans="1:13" ht="14.25" customHeight="1" x14ac:dyDescent="0.2">
      <c r="A188" s="9" t="str">
        <f>'10'!A188</f>
        <v>Harrisburg City SD</v>
      </c>
      <c r="B188" s="10" t="str">
        <f>'10'!B188</f>
        <v>Dauphin</v>
      </c>
      <c r="C188" s="90">
        <f>'10'!C188</f>
        <v>2650</v>
      </c>
      <c r="D188" s="90">
        <f>'10'!D188</f>
        <v>1773</v>
      </c>
      <c r="E188" s="90">
        <f>'10'!E188</f>
        <v>4423</v>
      </c>
      <c r="F188" s="11">
        <f>'5'!M188</f>
        <v>554</v>
      </c>
      <c r="G188" s="13">
        <f>'6'!H188</f>
        <v>439</v>
      </c>
      <c r="H188" s="11">
        <f>'7'!F188</f>
        <v>0</v>
      </c>
      <c r="I188" s="11">
        <f>'8'!M188</f>
        <v>573</v>
      </c>
      <c r="J188" s="11">
        <f>'9'!O188+'9'!P188</f>
        <v>816</v>
      </c>
      <c r="K188" s="11">
        <f>'9'!Y188</f>
        <v>270</v>
      </c>
      <c r="L188" s="52">
        <f t="shared" si="6"/>
        <v>2382</v>
      </c>
      <c r="M188" s="53">
        <f t="shared" si="7"/>
        <v>0.53854849649559122</v>
      </c>
    </row>
    <row r="189" spans="1:13" ht="14.25" customHeight="1" x14ac:dyDescent="0.2">
      <c r="A189" s="9" t="str">
        <f>'10'!A189</f>
        <v>Hatboro-Horsham SD</v>
      </c>
      <c r="B189" s="10" t="str">
        <f>'10'!B189</f>
        <v>Montgomery</v>
      </c>
      <c r="C189" s="90">
        <f>'10'!C189</f>
        <v>1008</v>
      </c>
      <c r="D189" s="90">
        <f>'10'!D189</f>
        <v>771</v>
      </c>
      <c r="E189" s="90">
        <f>'10'!E189</f>
        <v>1779</v>
      </c>
      <c r="F189" s="11">
        <f>'5'!M189</f>
        <v>0</v>
      </c>
      <c r="G189" s="13">
        <f>'6'!H189</f>
        <v>17</v>
      </c>
      <c r="H189" s="11">
        <f>'7'!F189</f>
        <v>0</v>
      </c>
      <c r="I189" s="11">
        <f>'8'!M189</f>
        <v>236</v>
      </c>
      <c r="J189" s="11">
        <f>'9'!O189+'9'!P189</f>
        <v>330</v>
      </c>
      <c r="K189" s="11">
        <f>'9'!Y189</f>
        <v>165</v>
      </c>
      <c r="L189" s="52">
        <f t="shared" si="6"/>
        <v>583</v>
      </c>
      <c r="M189" s="53">
        <f t="shared" si="7"/>
        <v>0.32771219786396855</v>
      </c>
    </row>
    <row r="190" spans="1:13" ht="14.25" customHeight="1" x14ac:dyDescent="0.2">
      <c r="A190" s="9" t="str">
        <f>'10'!A190</f>
        <v>Haverford Township SD</v>
      </c>
      <c r="B190" s="10" t="str">
        <f>'10'!B190</f>
        <v>Delaware</v>
      </c>
      <c r="C190" s="90">
        <f>'10'!C190</f>
        <v>1912</v>
      </c>
      <c r="D190" s="90">
        <f>'10'!D190</f>
        <v>1189</v>
      </c>
      <c r="E190" s="90">
        <f>'10'!E190</f>
        <v>3101</v>
      </c>
      <c r="F190" s="11">
        <f>'5'!M190</f>
        <v>0</v>
      </c>
      <c r="G190" s="13">
        <f>'6'!H190</f>
        <v>0</v>
      </c>
      <c r="H190" s="11">
        <f>'7'!F190</f>
        <v>0</v>
      </c>
      <c r="I190" s="11">
        <f>'8'!M190</f>
        <v>355</v>
      </c>
      <c r="J190" s="11">
        <f>'9'!O190+'9'!P190</f>
        <v>92</v>
      </c>
      <c r="K190" s="11">
        <f>'9'!Y190</f>
        <v>30</v>
      </c>
      <c r="L190" s="52">
        <f t="shared" si="6"/>
        <v>447</v>
      </c>
      <c r="M190" s="53">
        <f t="shared" si="7"/>
        <v>0.14414704933892292</v>
      </c>
    </row>
    <row r="191" spans="1:13" ht="14.25" customHeight="1" x14ac:dyDescent="0.2">
      <c r="A191" s="9" t="str">
        <f>'10'!A191</f>
        <v>Hazleton Area SD</v>
      </c>
      <c r="B191" s="10" t="str">
        <f>'10'!B191</f>
        <v>Luzerne</v>
      </c>
      <c r="C191" s="90">
        <f>'10'!C191</f>
        <v>2225</v>
      </c>
      <c r="D191" s="90">
        <f>'10'!D191</f>
        <v>2007</v>
      </c>
      <c r="E191" s="90">
        <f>'10'!E191</f>
        <v>4232</v>
      </c>
      <c r="F191" s="11">
        <f>'5'!M191</f>
        <v>206</v>
      </c>
      <c r="G191" s="13">
        <f>'6'!H191</f>
        <v>152</v>
      </c>
      <c r="H191" s="11">
        <f>'7'!F191</f>
        <v>0</v>
      </c>
      <c r="I191" s="11">
        <f>'8'!M191</f>
        <v>333</v>
      </c>
      <c r="J191" s="11">
        <f>'9'!O191+'9'!P191</f>
        <v>684</v>
      </c>
      <c r="K191" s="11">
        <f>'9'!Y191</f>
        <v>101</v>
      </c>
      <c r="L191" s="52">
        <f t="shared" si="6"/>
        <v>1375</v>
      </c>
      <c r="M191" s="53">
        <f t="shared" si="7"/>
        <v>0.32490548204158792</v>
      </c>
    </row>
    <row r="192" spans="1:13" ht="14.25" customHeight="1" x14ac:dyDescent="0.2">
      <c r="A192" s="9" t="str">
        <f>'10'!A192</f>
        <v>Hempfield Area SD</v>
      </c>
      <c r="B192" s="10" t="str">
        <f>'10'!B192</f>
        <v>Westmoreland</v>
      </c>
      <c r="C192" s="90">
        <f>'10'!C192</f>
        <v>1413</v>
      </c>
      <c r="D192" s="90">
        <f>'10'!D192</f>
        <v>836</v>
      </c>
      <c r="E192" s="90">
        <f>'10'!E192</f>
        <v>2249</v>
      </c>
      <c r="F192" s="11">
        <f>'5'!M192</f>
        <v>8</v>
      </c>
      <c r="G192" s="13">
        <f>'6'!H192</f>
        <v>38</v>
      </c>
      <c r="H192" s="11">
        <f>'7'!F192</f>
        <v>0</v>
      </c>
      <c r="I192" s="11">
        <f>'8'!M192</f>
        <v>299</v>
      </c>
      <c r="J192" s="11">
        <f>'9'!O192+'9'!P192</f>
        <v>326</v>
      </c>
      <c r="K192" s="11">
        <f>'9'!Y192</f>
        <v>130</v>
      </c>
      <c r="L192" s="52">
        <f t="shared" si="6"/>
        <v>671</v>
      </c>
      <c r="M192" s="53">
        <f t="shared" si="7"/>
        <v>0.29835482436638505</v>
      </c>
    </row>
    <row r="193" spans="1:13" ht="14.25" customHeight="1" x14ac:dyDescent="0.2">
      <c r="A193" s="9" t="str">
        <f>'10'!A193</f>
        <v>Hempfield SD</v>
      </c>
      <c r="B193" s="10" t="str">
        <f>'10'!B193</f>
        <v>Lancaster</v>
      </c>
      <c r="C193" s="90">
        <f>'10'!C193</f>
        <v>1509</v>
      </c>
      <c r="D193" s="90">
        <f>'10'!D193</f>
        <v>890</v>
      </c>
      <c r="E193" s="90">
        <f>'10'!E193</f>
        <v>2399</v>
      </c>
      <c r="F193" s="11">
        <f>'5'!M193</f>
        <v>72</v>
      </c>
      <c r="G193" s="13">
        <f>'6'!H193</f>
        <v>0</v>
      </c>
      <c r="H193" s="11">
        <f>'7'!F193</f>
        <v>0</v>
      </c>
      <c r="I193" s="11">
        <f>'8'!M193</f>
        <v>323</v>
      </c>
      <c r="J193" s="11">
        <f>'9'!O193+'9'!P193</f>
        <v>321</v>
      </c>
      <c r="K193" s="11">
        <f>'9'!Y193</f>
        <v>225</v>
      </c>
      <c r="L193" s="52">
        <f t="shared" si="6"/>
        <v>716</v>
      </c>
      <c r="M193" s="53">
        <f t="shared" si="7"/>
        <v>0.29845769070446021</v>
      </c>
    </row>
    <row r="194" spans="1:13" ht="14.25" customHeight="1" x14ac:dyDescent="0.2">
      <c r="A194" s="9" t="str">
        <f>'10'!A194</f>
        <v>Hermitage SD</v>
      </c>
      <c r="B194" s="10" t="str">
        <f>'10'!B194</f>
        <v>Mercer</v>
      </c>
      <c r="C194" s="90">
        <f>'10'!C194</f>
        <v>496</v>
      </c>
      <c r="D194" s="90">
        <f>'10'!D194</f>
        <v>277</v>
      </c>
      <c r="E194" s="90">
        <f>'10'!E194</f>
        <v>773</v>
      </c>
      <c r="F194" s="11">
        <f>'5'!M194</f>
        <v>39</v>
      </c>
      <c r="G194" s="13">
        <f>'6'!H194</f>
        <v>25</v>
      </c>
      <c r="H194" s="11">
        <f>'7'!F194</f>
        <v>0</v>
      </c>
      <c r="I194" s="11">
        <f>'8'!M194</f>
        <v>95</v>
      </c>
      <c r="J194" s="11">
        <f>'9'!O194+'9'!P194</f>
        <v>189</v>
      </c>
      <c r="K194" s="11">
        <f>'9'!Y194</f>
        <v>186</v>
      </c>
      <c r="L194" s="52">
        <f t="shared" si="6"/>
        <v>348</v>
      </c>
      <c r="M194" s="53">
        <f t="shared" si="7"/>
        <v>0.45019404915912031</v>
      </c>
    </row>
    <row r="195" spans="1:13" ht="14.25" customHeight="1" x14ac:dyDescent="0.2">
      <c r="A195" s="9" t="str">
        <f>'10'!A195</f>
        <v>Highlands SD</v>
      </c>
      <c r="B195" s="10" t="str">
        <f>'10'!B195</f>
        <v>Allegheny</v>
      </c>
      <c r="C195" s="90">
        <f>'10'!C195</f>
        <v>832</v>
      </c>
      <c r="D195" s="90">
        <f>'10'!D195</f>
        <v>386</v>
      </c>
      <c r="E195" s="90">
        <f>'10'!E195</f>
        <v>1218</v>
      </c>
      <c r="F195" s="11">
        <f>'5'!M195</f>
        <v>99</v>
      </c>
      <c r="G195" s="13">
        <f>'6'!H195</f>
        <v>34</v>
      </c>
      <c r="H195" s="11">
        <f>'7'!F195</f>
        <v>40</v>
      </c>
      <c r="I195" s="11">
        <f>'8'!M195</f>
        <v>184</v>
      </c>
      <c r="J195" s="11">
        <f>'9'!O195+'9'!P195</f>
        <v>105</v>
      </c>
      <c r="K195" s="11">
        <f>'9'!Y195</f>
        <v>0</v>
      </c>
      <c r="L195" s="52">
        <f t="shared" si="6"/>
        <v>462</v>
      </c>
      <c r="M195" s="53">
        <f t="shared" si="7"/>
        <v>0.37931034482758619</v>
      </c>
    </row>
    <row r="196" spans="1:13" ht="14.25" customHeight="1" x14ac:dyDescent="0.2">
      <c r="A196" s="9" t="str">
        <f>'10'!A196</f>
        <v>Hollidaysburg Area SD</v>
      </c>
      <c r="B196" s="10" t="str">
        <f>'10'!B196</f>
        <v>Blair</v>
      </c>
      <c r="C196" s="90">
        <f>'10'!C196</f>
        <v>508</v>
      </c>
      <c r="D196" s="90">
        <f>'10'!D196</f>
        <v>525</v>
      </c>
      <c r="E196" s="90">
        <f>'10'!E196</f>
        <v>1033</v>
      </c>
      <c r="F196" s="11">
        <f>'5'!M196</f>
        <v>68</v>
      </c>
      <c r="G196" s="13">
        <f>'6'!H196</f>
        <v>20</v>
      </c>
      <c r="H196" s="11">
        <f>'7'!F196</f>
        <v>0</v>
      </c>
      <c r="I196" s="11">
        <f>'8'!M196</f>
        <v>162</v>
      </c>
      <c r="J196" s="11">
        <f>'9'!O196+'9'!P196</f>
        <v>151</v>
      </c>
      <c r="K196" s="11">
        <f>'9'!Y196</f>
        <v>122</v>
      </c>
      <c r="L196" s="52">
        <f t="shared" si="6"/>
        <v>401</v>
      </c>
      <c r="M196" s="53">
        <f t="shared" si="7"/>
        <v>0.38818973862536305</v>
      </c>
    </row>
    <row r="197" spans="1:13" ht="14.25" customHeight="1" x14ac:dyDescent="0.2">
      <c r="A197" s="9" t="str">
        <f>'10'!A197</f>
        <v>Homer-Center SD</v>
      </c>
      <c r="B197" s="10" t="str">
        <f>'10'!B197</f>
        <v>Indiana</v>
      </c>
      <c r="C197" s="90">
        <f>'10'!C197</f>
        <v>72</v>
      </c>
      <c r="D197" s="90">
        <f>'10'!D197</f>
        <v>149</v>
      </c>
      <c r="E197" s="90">
        <f>'10'!E197</f>
        <v>221</v>
      </c>
      <c r="F197" s="11">
        <f>'5'!M197</f>
        <v>105</v>
      </c>
      <c r="G197" s="13">
        <f>'6'!H197</f>
        <v>14</v>
      </c>
      <c r="H197" s="11">
        <f>'7'!F197</f>
        <v>0</v>
      </c>
      <c r="I197" s="11">
        <f>'8'!M197</f>
        <v>50</v>
      </c>
      <c r="J197" s="11">
        <f>'9'!O197+'9'!P197</f>
        <v>105</v>
      </c>
      <c r="K197" s="11">
        <f>'9'!Y197</f>
        <v>71</v>
      </c>
      <c r="L197" s="52">
        <f t="shared" ref="L197:L260" si="8">SUM(F197:J197)</f>
        <v>274</v>
      </c>
      <c r="M197" s="53">
        <f t="shared" ref="M197:M260" si="9">L197/E197</f>
        <v>1.2398190045248869</v>
      </c>
    </row>
    <row r="198" spans="1:13" ht="14.25" customHeight="1" x14ac:dyDescent="0.2">
      <c r="A198" s="9" t="str">
        <f>'10'!A198</f>
        <v>Hopewell Area SD</v>
      </c>
      <c r="B198" s="10" t="str">
        <f>'10'!B198</f>
        <v>Beaver</v>
      </c>
      <c r="C198" s="90">
        <f>'10'!C198</f>
        <v>523</v>
      </c>
      <c r="D198" s="90">
        <f>'10'!D198</f>
        <v>402</v>
      </c>
      <c r="E198" s="90">
        <f>'10'!E198</f>
        <v>925</v>
      </c>
      <c r="F198" s="11">
        <f>'5'!M198</f>
        <v>2</v>
      </c>
      <c r="G198" s="13">
        <f>'6'!H198</f>
        <v>0</v>
      </c>
      <c r="H198" s="11">
        <f>'7'!F198</f>
        <v>0</v>
      </c>
      <c r="I198" s="11">
        <f>'8'!M198</f>
        <v>148</v>
      </c>
      <c r="J198" s="11">
        <f>'9'!O198+'9'!P198</f>
        <v>202</v>
      </c>
      <c r="K198" s="11">
        <f>'9'!Y198</f>
        <v>34</v>
      </c>
      <c r="L198" s="52">
        <f t="shared" si="8"/>
        <v>352</v>
      </c>
      <c r="M198" s="53">
        <f t="shared" si="9"/>
        <v>0.38054054054054054</v>
      </c>
    </row>
    <row r="199" spans="1:13" ht="14.25" customHeight="1" x14ac:dyDescent="0.2">
      <c r="A199" s="9" t="str">
        <f>'10'!A199</f>
        <v>Huntingdon Area SD</v>
      </c>
      <c r="B199" s="10" t="str">
        <f>'10'!B199</f>
        <v>Huntingdon</v>
      </c>
      <c r="C199" s="90">
        <f>'10'!C199</f>
        <v>526</v>
      </c>
      <c r="D199" s="90">
        <f>'10'!D199</f>
        <v>346</v>
      </c>
      <c r="E199" s="90">
        <f>'10'!E199</f>
        <v>872</v>
      </c>
      <c r="F199" s="11">
        <f>'5'!M199</f>
        <v>84</v>
      </c>
      <c r="G199" s="13">
        <f>'6'!H199</f>
        <v>30</v>
      </c>
      <c r="H199" s="11">
        <f>'7'!F199</f>
        <v>0</v>
      </c>
      <c r="I199" s="11">
        <f>'8'!M199</f>
        <v>109</v>
      </c>
      <c r="J199" s="11">
        <f>'9'!O199+'9'!P199</f>
        <v>111</v>
      </c>
      <c r="K199" s="11">
        <f>'9'!Y199</f>
        <v>37</v>
      </c>
      <c r="L199" s="52">
        <f t="shared" si="8"/>
        <v>334</v>
      </c>
      <c r="M199" s="53">
        <f t="shared" si="9"/>
        <v>0.3830275229357798</v>
      </c>
    </row>
    <row r="200" spans="1:13" ht="14.25" customHeight="1" x14ac:dyDescent="0.2">
      <c r="A200" s="9" t="str">
        <f>'10'!A200</f>
        <v>Indiana Area SD</v>
      </c>
      <c r="B200" s="10" t="str">
        <f>'10'!B200</f>
        <v>Indiana</v>
      </c>
      <c r="C200" s="90">
        <f>'10'!C200</f>
        <v>513</v>
      </c>
      <c r="D200" s="90">
        <f>'10'!D200</f>
        <v>466</v>
      </c>
      <c r="E200" s="90">
        <f>'10'!E200</f>
        <v>979</v>
      </c>
      <c r="F200" s="11">
        <f>'5'!M200</f>
        <v>141</v>
      </c>
      <c r="G200" s="13">
        <f>'6'!H200</f>
        <v>71</v>
      </c>
      <c r="H200" s="11">
        <f>'7'!F200</f>
        <v>40</v>
      </c>
      <c r="I200" s="11">
        <f>'8'!M200</f>
        <v>169</v>
      </c>
      <c r="J200" s="11">
        <f>'9'!O200+'9'!P200</f>
        <v>224</v>
      </c>
      <c r="K200" s="11">
        <f>'9'!Y200</f>
        <v>136</v>
      </c>
      <c r="L200" s="52">
        <f t="shared" si="8"/>
        <v>645</v>
      </c>
      <c r="M200" s="53">
        <f t="shared" si="9"/>
        <v>0.65883554647599596</v>
      </c>
    </row>
    <row r="201" spans="1:13" ht="14.25" customHeight="1" x14ac:dyDescent="0.2">
      <c r="A201" s="9" t="str">
        <f>'10'!A201</f>
        <v>Interboro SD</v>
      </c>
      <c r="B201" s="10" t="str">
        <f>'10'!B201</f>
        <v>Delaware</v>
      </c>
      <c r="C201" s="90">
        <f>'10'!C201</f>
        <v>851</v>
      </c>
      <c r="D201" s="90">
        <f>'10'!D201</f>
        <v>367</v>
      </c>
      <c r="E201" s="90">
        <f>'10'!E201</f>
        <v>1218</v>
      </c>
      <c r="F201" s="11">
        <f>'5'!M201</f>
        <v>0</v>
      </c>
      <c r="G201" s="13">
        <f>'6'!H201</f>
        <v>0</v>
      </c>
      <c r="H201" s="11">
        <f>'7'!F201</f>
        <v>0</v>
      </c>
      <c r="I201" s="11">
        <f>'8'!M201</f>
        <v>176</v>
      </c>
      <c r="J201" s="11">
        <f>'9'!O201+'9'!P201</f>
        <v>121</v>
      </c>
      <c r="K201" s="11">
        <f>'9'!Y201</f>
        <v>61</v>
      </c>
      <c r="L201" s="52">
        <f t="shared" si="8"/>
        <v>297</v>
      </c>
      <c r="M201" s="53">
        <f t="shared" si="9"/>
        <v>0.24384236453201971</v>
      </c>
    </row>
    <row r="202" spans="1:13" ht="14.25" customHeight="1" x14ac:dyDescent="0.2">
      <c r="A202" s="9" t="str">
        <f>'10'!A202</f>
        <v>Iroquois SD</v>
      </c>
      <c r="B202" s="10" t="str">
        <f>'10'!B202</f>
        <v>Erie</v>
      </c>
      <c r="C202" s="90">
        <f>'10'!C202</f>
        <v>315</v>
      </c>
      <c r="D202" s="90">
        <f>'10'!D202</f>
        <v>88</v>
      </c>
      <c r="E202" s="90">
        <f>'10'!E202</f>
        <v>403</v>
      </c>
      <c r="F202" s="11">
        <f>'5'!M202</f>
        <v>0</v>
      </c>
      <c r="G202" s="13">
        <f>'6'!H202</f>
        <v>35</v>
      </c>
      <c r="H202" s="11">
        <f>'7'!F202</f>
        <v>0</v>
      </c>
      <c r="I202" s="11">
        <f>'8'!M202</f>
        <v>81</v>
      </c>
      <c r="J202" s="11">
        <f>'9'!O202+'9'!P202</f>
        <v>32</v>
      </c>
      <c r="K202" s="11">
        <f>'9'!Y202</f>
        <v>32</v>
      </c>
      <c r="L202" s="52">
        <f t="shared" si="8"/>
        <v>148</v>
      </c>
      <c r="M202" s="53">
        <f t="shared" si="9"/>
        <v>0.36724565756823824</v>
      </c>
    </row>
    <row r="203" spans="1:13" ht="14.25" customHeight="1" x14ac:dyDescent="0.2">
      <c r="A203" s="9" t="str">
        <f>'10'!A203</f>
        <v>Jamestown Area SD</v>
      </c>
      <c r="B203" s="10" t="str">
        <f>'10'!B203</f>
        <v>Mercer</v>
      </c>
      <c r="C203" s="90">
        <f>'10'!C203</f>
        <v>115</v>
      </c>
      <c r="D203" s="90">
        <f>'10'!D203</f>
        <v>61</v>
      </c>
      <c r="E203" s="90">
        <f>'10'!E203</f>
        <v>176</v>
      </c>
      <c r="F203" s="11">
        <f>'5'!M203</f>
        <v>20</v>
      </c>
      <c r="G203" s="13">
        <f>'6'!H203</f>
        <v>0</v>
      </c>
      <c r="H203" s="11">
        <f>'7'!F203</f>
        <v>0</v>
      </c>
      <c r="I203" s="11">
        <f>'8'!M203</f>
        <v>13</v>
      </c>
      <c r="J203" s="11">
        <f>'9'!O203+'9'!P203</f>
        <v>0</v>
      </c>
      <c r="K203" s="11">
        <f>'9'!Y203</f>
        <v>0</v>
      </c>
      <c r="L203" s="52">
        <f t="shared" si="8"/>
        <v>33</v>
      </c>
      <c r="M203" s="53">
        <f t="shared" si="9"/>
        <v>0.1875</v>
      </c>
    </row>
    <row r="204" spans="1:13" ht="14.25" customHeight="1" x14ac:dyDescent="0.2">
      <c r="A204" s="9" t="str">
        <f>'10'!A204</f>
        <v>Jeannette City SD</v>
      </c>
      <c r="B204" s="10" t="str">
        <f>'10'!B204</f>
        <v>Westmoreland</v>
      </c>
      <c r="C204" s="90">
        <f>'10'!C204</f>
        <v>287</v>
      </c>
      <c r="D204" s="90">
        <f>'10'!D204</f>
        <v>94</v>
      </c>
      <c r="E204" s="90">
        <f>'10'!E204</f>
        <v>381</v>
      </c>
      <c r="F204" s="11">
        <f>'5'!M204</f>
        <v>82</v>
      </c>
      <c r="G204" s="13">
        <f>'6'!H204</f>
        <v>18</v>
      </c>
      <c r="H204" s="11">
        <f>'7'!F204</f>
        <v>0</v>
      </c>
      <c r="I204" s="11">
        <f>'8'!M204</f>
        <v>91</v>
      </c>
      <c r="J204" s="11">
        <f>'9'!O204+'9'!P204</f>
        <v>66</v>
      </c>
      <c r="K204" s="11">
        <f>'9'!Y204</f>
        <v>65</v>
      </c>
      <c r="L204" s="52">
        <f t="shared" si="8"/>
        <v>257</v>
      </c>
      <c r="M204" s="53">
        <f t="shared" si="9"/>
        <v>0.67454068241469811</v>
      </c>
    </row>
    <row r="205" spans="1:13" ht="14.25" customHeight="1" x14ac:dyDescent="0.2">
      <c r="A205" s="9" t="str">
        <f>'10'!A205</f>
        <v>Jefferson-Morgan SD</v>
      </c>
      <c r="B205" s="10" t="str">
        <f>'10'!B205</f>
        <v>Greene</v>
      </c>
      <c r="C205" s="90">
        <f>'10'!C205</f>
        <v>110</v>
      </c>
      <c r="D205" s="90">
        <f>'10'!D205</f>
        <v>143</v>
      </c>
      <c r="E205" s="90">
        <f>'10'!E205</f>
        <v>253</v>
      </c>
      <c r="F205" s="11">
        <f>'5'!M205</f>
        <v>20</v>
      </c>
      <c r="G205" s="13">
        <f>'6'!H205</f>
        <v>17</v>
      </c>
      <c r="H205" s="11">
        <f>'7'!F205</f>
        <v>21</v>
      </c>
      <c r="I205" s="11">
        <f>'8'!M205</f>
        <v>50</v>
      </c>
      <c r="J205" s="11">
        <f>'9'!O205+'9'!P205</f>
        <v>0</v>
      </c>
      <c r="K205" s="11">
        <f>'9'!Y205</f>
        <v>0</v>
      </c>
      <c r="L205" s="52">
        <f t="shared" si="8"/>
        <v>108</v>
      </c>
      <c r="M205" s="53">
        <f t="shared" si="9"/>
        <v>0.4268774703557312</v>
      </c>
    </row>
    <row r="206" spans="1:13" ht="14.25" customHeight="1" x14ac:dyDescent="0.2">
      <c r="A206" s="9" t="str">
        <f>'10'!A206</f>
        <v>Jenkintown SD</v>
      </c>
      <c r="B206" s="10" t="str">
        <f>'10'!B206</f>
        <v>Montgomery</v>
      </c>
      <c r="C206" s="90">
        <f>'10'!C206</f>
        <v>99</v>
      </c>
      <c r="D206" s="90">
        <f>'10'!D206</f>
        <v>80</v>
      </c>
      <c r="E206" s="90">
        <f>'10'!E206</f>
        <v>179</v>
      </c>
      <c r="F206" s="11">
        <f>'5'!M206</f>
        <v>0</v>
      </c>
      <c r="G206" s="13">
        <f>'6'!H206</f>
        <v>0</v>
      </c>
      <c r="H206" s="11">
        <f>'7'!F206</f>
        <v>0</v>
      </c>
      <c r="I206" s="11">
        <f>'8'!M206</f>
        <v>25</v>
      </c>
      <c r="J206" s="11">
        <f>'9'!O206+'9'!P206</f>
        <v>33</v>
      </c>
      <c r="K206" s="11">
        <f>'9'!Y206</f>
        <v>33</v>
      </c>
      <c r="L206" s="52">
        <f t="shared" si="8"/>
        <v>58</v>
      </c>
      <c r="M206" s="53">
        <f t="shared" si="9"/>
        <v>0.32402234636871508</v>
      </c>
    </row>
    <row r="207" spans="1:13" ht="14.25" customHeight="1" x14ac:dyDescent="0.2">
      <c r="A207" s="9" t="str">
        <f>'10'!A207</f>
        <v>Jersey Shore Area SD</v>
      </c>
      <c r="B207" s="10" t="str">
        <f>'10'!B207</f>
        <v>Lycoming</v>
      </c>
      <c r="C207" s="90">
        <f>'10'!C207</f>
        <v>610</v>
      </c>
      <c r="D207" s="90">
        <f>'10'!D207</f>
        <v>368</v>
      </c>
      <c r="E207" s="90">
        <f>'10'!E207</f>
        <v>978</v>
      </c>
      <c r="F207" s="11">
        <f>'5'!M207</f>
        <v>24</v>
      </c>
      <c r="G207" s="13">
        <f>'6'!H207</f>
        <v>20</v>
      </c>
      <c r="H207" s="11">
        <f>'7'!F207</f>
        <v>0</v>
      </c>
      <c r="I207" s="11">
        <f>'8'!M207</f>
        <v>100</v>
      </c>
      <c r="J207" s="11">
        <f>'9'!O207+'9'!P207</f>
        <v>205</v>
      </c>
      <c r="K207" s="11">
        <f>'9'!Y207</f>
        <v>99</v>
      </c>
      <c r="L207" s="52">
        <f t="shared" si="8"/>
        <v>349</v>
      </c>
      <c r="M207" s="53">
        <f t="shared" si="9"/>
        <v>0.35685071574642124</v>
      </c>
    </row>
    <row r="208" spans="1:13" ht="14.25" customHeight="1" x14ac:dyDescent="0.2">
      <c r="A208" s="9" t="str">
        <f>'10'!A208</f>
        <v>Jim Thorpe Area SD</v>
      </c>
      <c r="B208" s="10" t="str">
        <f>'10'!B208</f>
        <v>Carbon</v>
      </c>
      <c r="C208" s="90">
        <f>'10'!C208</f>
        <v>484</v>
      </c>
      <c r="D208" s="90">
        <f>'10'!D208</f>
        <v>304</v>
      </c>
      <c r="E208" s="90">
        <f>'10'!E208</f>
        <v>788</v>
      </c>
      <c r="F208" s="11">
        <f>'5'!M208</f>
        <v>22</v>
      </c>
      <c r="G208" s="13">
        <f>'6'!H208</f>
        <v>40</v>
      </c>
      <c r="H208" s="11">
        <f>'7'!F208</f>
        <v>0</v>
      </c>
      <c r="I208" s="11">
        <f>'8'!M208</f>
        <v>83</v>
      </c>
      <c r="J208" s="11">
        <f>'9'!O208+'9'!P208</f>
        <v>91</v>
      </c>
      <c r="K208" s="11">
        <f>'9'!Y208</f>
        <v>30</v>
      </c>
      <c r="L208" s="52">
        <f t="shared" si="8"/>
        <v>236</v>
      </c>
      <c r="M208" s="53">
        <f t="shared" si="9"/>
        <v>0.29949238578680204</v>
      </c>
    </row>
    <row r="209" spans="1:13" ht="14.25" customHeight="1" x14ac:dyDescent="0.2">
      <c r="A209" s="9" t="str">
        <f>'10'!A209</f>
        <v>Johnsonburg Area SD</v>
      </c>
      <c r="B209" s="10" t="str">
        <f>'10'!B209</f>
        <v>Elk</v>
      </c>
      <c r="C209" s="90">
        <f>'10'!C209</f>
        <v>89</v>
      </c>
      <c r="D209" s="90">
        <f>'10'!D209</f>
        <v>67</v>
      </c>
      <c r="E209" s="90">
        <f>'10'!E209</f>
        <v>156</v>
      </c>
      <c r="F209" s="11">
        <f>'5'!M209</f>
        <v>18</v>
      </c>
      <c r="G209" s="13">
        <f>'6'!H209</f>
        <v>15</v>
      </c>
      <c r="H209" s="11">
        <f>'7'!F209</f>
        <v>15</v>
      </c>
      <c r="I209" s="11">
        <f>'8'!M209</f>
        <v>29</v>
      </c>
      <c r="J209" s="11">
        <f>'9'!O209+'9'!P209</f>
        <v>0</v>
      </c>
      <c r="K209" s="11">
        <f>'9'!Y209</f>
        <v>0</v>
      </c>
      <c r="L209" s="52">
        <f t="shared" si="8"/>
        <v>77</v>
      </c>
      <c r="M209" s="53">
        <f t="shared" si="9"/>
        <v>0.49358974358974361</v>
      </c>
    </row>
    <row r="210" spans="1:13" ht="14.25" customHeight="1" x14ac:dyDescent="0.2">
      <c r="A210" s="9" t="str">
        <f>'10'!A210</f>
        <v>Juniata County SD</v>
      </c>
      <c r="B210" s="10" t="str">
        <f>'10'!B210</f>
        <v>Juniata</v>
      </c>
      <c r="C210" s="90">
        <f>'10'!C210</f>
        <v>798</v>
      </c>
      <c r="D210" s="90">
        <f>'10'!D210</f>
        <v>540</v>
      </c>
      <c r="E210" s="90">
        <f>'10'!E210</f>
        <v>1338</v>
      </c>
      <c r="F210" s="11">
        <f>'5'!M210</f>
        <v>34</v>
      </c>
      <c r="G210" s="13">
        <f>'6'!H210</f>
        <v>36</v>
      </c>
      <c r="H210" s="11">
        <f>'7'!F210</f>
        <v>0</v>
      </c>
      <c r="I210" s="11">
        <f>'8'!M210</f>
        <v>145</v>
      </c>
      <c r="J210" s="11">
        <f>'9'!O210+'9'!P210</f>
        <v>128</v>
      </c>
      <c r="K210" s="11">
        <f>'9'!Y210</f>
        <v>53</v>
      </c>
      <c r="L210" s="52">
        <f t="shared" si="8"/>
        <v>343</v>
      </c>
      <c r="M210" s="53">
        <f t="shared" si="9"/>
        <v>0.25635276532137519</v>
      </c>
    </row>
    <row r="211" spans="1:13" ht="14.25" customHeight="1" x14ac:dyDescent="0.2">
      <c r="A211" s="9" t="str">
        <f>'10'!A211</f>
        <v>Juniata Valley SD</v>
      </c>
      <c r="B211" s="10" t="str">
        <f>'10'!B211</f>
        <v>Huntingdon</v>
      </c>
      <c r="C211" s="90">
        <f>'10'!C211</f>
        <v>120</v>
      </c>
      <c r="D211" s="90">
        <f>'10'!D211</f>
        <v>121</v>
      </c>
      <c r="E211" s="90">
        <f>'10'!E211</f>
        <v>241</v>
      </c>
      <c r="F211" s="11">
        <f>'5'!M211</f>
        <v>156</v>
      </c>
      <c r="G211" s="13">
        <f>'6'!H211</f>
        <v>18</v>
      </c>
      <c r="H211" s="11">
        <f>'7'!F211</f>
        <v>0</v>
      </c>
      <c r="I211" s="11">
        <f>'8'!M211</f>
        <v>35</v>
      </c>
      <c r="J211" s="11">
        <f>'9'!O211+'9'!P211</f>
        <v>31</v>
      </c>
      <c r="K211" s="11">
        <f>'9'!Y211</f>
        <v>0</v>
      </c>
      <c r="L211" s="52">
        <f t="shared" si="8"/>
        <v>240</v>
      </c>
      <c r="M211" s="53">
        <f t="shared" si="9"/>
        <v>0.99585062240663902</v>
      </c>
    </row>
    <row r="212" spans="1:13" ht="14.25" customHeight="1" x14ac:dyDescent="0.2">
      <c r="A212" s="9" t="str">
        <f>'10'!A212</f>
        <v>Kane Area SD</v>
      </c>
      <c r="B212" s="10" t="str">
        <f>'10'!B212</f>
        <v>McKean</v>
      </c>
      <c r="C212" s="90">
        <f>'10'!C212</f>
        <v>263</v>
      </c>
      <c r="D212" s="90">
        <f>'10'!D212</f>
        <v>138</v>
      </c>
      <c r="E212" s="90">
        <f>'10'!E212</f>
        <v>401</v>
      </c>
      <c r="F212" s="11">
        <f>'5'!M212</f>
        <v>40</v>
      </c>
      <c r="G212" s="13">
        <f>'6'!H212</f>
        <v>0</v>
      </c>
      <c r="H212" s="11">
        <f>'7'!F212</f>
        <v>0</v>
      </c>
      <c r="I212" s="11">
        <f>'8'!M212</f>
        <v>63</v>
      </c>
      <c r="J212" s="11">
        <f>'9'!O212+'9'!P212</f>
        <v>68</v>
      </c>
      <c r="K212" s="11">
        <f>'9'!Y212</f>
        <v>0</v>
      </c>
      <c r="L212" s="52">
        <f t="shared" si="8"/>
        <v>171</v>
      </c>
      <c r="M212" s="53">
        <f t="shared" si="9"/>
        <v>0.42643391521197005</v>
      </c>
    </row>
    <row r="213" spans="1:13" ht="14.25" customHeight="1" x14ac:dyDescent="0.2">
      <c r="A213" s="9" t="str">
        <f>'10'!A213</f>
        <v>Karns City Area SD</v>
      </c>
      <c r="B213" s="10" t="str">
        <f>'10'!B213</f>
        <v>Butler</v>
      </c>
      <c r="C213" s="90">
        <f>'10'!C213</f>
        <v>306</v>
      </c>
      <c r="D213" s="90">
        <f>'10'!D213</f>
        <v>236</v>
      </c>
      <c r="E213" s="90">
        <f>'10'!E213</f>
        <v>542</v>
      </c>
      <c r="F213" s="11">
        <f>'5'!M213</f>
        <v>43</v>
      </c>
      <c r="G213" s="13">
        <f>'6'!H213</f>
        <v>18</v>
      </c>
      <c r="H213" s="11">
        <f>'7'!F213</f>
        <v>0</v>
      </c>
      <c r="I213" s="11">
        <f>'8'!M213</f>
        <v>59</v>
      </c>
      <c r="J213" s="11">
        <f>'9'!O213+'9'!P213</f>
        <v>0</v>
      </c>
      <c r="K213" s="11">
        <f>'9'!Y213</f>
        <v>0</v>
      </c>
      <c r="L213" s="52">
        <f t="shared" si="8"/>
        <v>120</v>
      </c>
      <c r="M213" s="53">
        <f t="shared" si="9"/>
        <v>0.22140221402214022</v>
      </c>
    </row>
    <row r="214" spans="1:13" ht="14.25" customHeight="1" x14ac:dyDescent="0.2">
      <c r="A214" s="9" t="str">
        <f>'10'!A214</f>
        <v>Kennett Consolidated SD</v>
      </c>
      <c r="B214" s="10" t="str">
        <f>'10'!B214</f>
        <v>Chester</v>
      </c>
      <c r="C214" s="90">
        <f>'10'!C214</f>
        <v>832</v>
      </c>
      <c r="D214" s="90">
        <f>'10'!D214</f>
        <v>731</v>
      </c>
      <c r="E214" s="90">
        <f>'10'!E214</f>
        <v>1563</v>
      </c>
      <c r="F214" s="11">
        <f>'5'!M214</f>
        <v>44</v>
      </c>
      <c r="G214" s="13">
        <f>'6'!H214</f>
        <v>32</v>
      </c>
      <c r="H214" s="11">
        <f>'7'!F214</f>
        <v>0</v>
      </c>
      <c r="I214" s="11">
        <f>'8'!M214</f>
        <v>215</v>
      </c>
      <c r="J214" s="11">
        <f>'9'!O214+'9'!P214</f>
        <v>323</v>
      </c>
      <c r="K214" s="11">
        <f>'9'!Y214</f>
        <v>129</v>
      </c>
      <c r="L214" s="52">
        <f t="shared" si="8"/>
        <v>614</v>
      </c>
      <c r="M214" s="53">
        <f t="shared" si="9"/>
        <v>0.39283429302623163</v>
      </c>
    </row>
    <row r="215" spans="1:13" ht="14.25" customHeight="1" x14ac:dyDescent="0.2">
      <c r="A215" s="9" t="str">
        <f>'10'!A215</f>
        <v>Keystone Central SD</v>
      </c>
      <c r="B215" s="10" t="str">
        <f>'10'!B215</f>
        <v>Clinton</v>
      </c>
      <c r="C215" s="90">
        <f>'10'!C215</f>
        <v>1252</v>
      </c>
      <c r="D215" s="90">
        <f>'10'!D215</f>
        <v>761</v>
      </c>
      <c r="E215" s="90">
        <f>'10'!E215</f>
        <v>2013</v>
      </c>
      <c r="F215" s="11">
        <f>'5'!M215</f>
        <v>100</v>
      </c>
      <c r="G215" s="13">
        <f>'6'!H215</f>
        <v>74</v>
      </c>
      <c r="H215" s="11">
        <f>'7'!F215</f>
        <v>89</v>
      </c>
      <c r="I215" s="11">
        <f>'8'!M215</f>
        <v>282</v>
      </c>
      <c r="J215" s="11">
        <f>'9'!O215+'9'!P215</f>
        <v>153</v>
      </c>
      <c r="K215" s="11">
        <f>'9'!Y215</f>
        <v>59</v>
      </c>
      <c r="L215" s="52">
        <f t="shared" si="8"/>
        <v>698</v>
      </c>
      <c r="M215" s="53">
        <f t="shared" si="9"/>
        <v>0.34674615002483855</v>
      </c>
    </row>
    <row r="216" spans="1:13" ht="14.25" customHeight="1" x14ac:dyDescent="0.2">
      <c r="A216" s="9" t="str">
        <f>'10'!A216</f>
        <v>Keystone Oaks SD</v>
      </c>
      <c r="B216" s="10" t="str">
        <f>'10'!B216</f>
        <v>Allegheny</v>
      </c>
      <c r="C216" s="90">
        <f>'10'!C216</f>
        <v>721</v>
      </c>
      <c r="D216" s="90">
        <f>'10'!D216</f>
        <v>329</v>
      </c>
      <c r="E216" s="90">
        <f>'10'!E216</f>
        <v>1050</v>
      </c>
      <c r="F216" s="11">
        <f>'5'!M216</f>
        <v>17</v>
      </c>
      <c r="G216" s="13">
        <f>'6'!H216</f>
        <v>16</v>
      </c>
      <c r="H216" s="11">
        <f>'7'!F216</f>
        <v>0</v>
      </c>
      <c r="I216" s="11">
        <f>'8'!M216</f>
        <v>142</v>
      </c>
      <c r="J216" s="11">
        <f>'9'!O216+'9'!P216</f>
        <v>105</v>
      </c>
      <c r="K216" s="11">
        <f>'9'!Y216</f>
        <v>105</v>
      </c>
      <c r="L216" s="52">
        <f t="shared" si="8"/>
        <v>280</v>
      </c>
      <c r="M216" s="53">
        <f t="shared" si="9"/>
        <v>0.26666666666666666</v>
      </c>
    </row>
    <row r="217" spans="1:13" ht="14.25" customHeight="1" x14ac:dyDescent="0.2">
      <c r="A217" s="9" t="str">
        <f>'10'!A217</f>
        <v>Keystone SD</v>
      </c>
      <c r="B217" s="10" t="str">
        <f>'10'!B217</f>
        <v>Clarion</v>
      </c>
      <c r="C217" s="90">
        <f>'10'!C217</f>
        <v>259</v>
      </c>
      <c r="D217" s="90">
        <f>'10'!D217</f>
        <v>240</v>
      </c>
      <c r="E217" s="90">
        <f>'10'!E217</f>
        <v>499</v>
      </c>
      <c r="F217" s="11">
        <f>'5'!M217</f>
        <v>20</v>
      </c>
      <c r="G217" s="13">
        <f>'6'!H217</f>
        <v>36</v>
      </c>
      <c r="H217" s="11">
        <f>'7'!F217</f>
        <v>0</v>
      </c>
      <c r="I217" s="11">
        <f>'8'!M217</f>
        <v>80</v>
      </c>
      <c r="J217" s="11">
        <f>'9'!O217+'9'!P217</f>
        <v>95</v>
      </c>
      <c r="K217" s="11">
        <f>'9'!Y217</f>
        <v>32</v>
      </c>
      <c r="L217" s="52">
        <f t="shared" si="8"/>
        <v>231</v>
      </c>
      <c r="M217" s="53">
        <f t="shared" si="9"/>
        <v>0.46292585170340683</v>
      </c>
    </row>
    <row r="218" spans="1:13" ht="14.25" customHeight="1" x14ac:dyDescent="0.2">
      <c r="A218" s="9" t="str">
        <f>'10'!A218</f>
        <v>Kiski Area SD</v>
      </c>
      <c r="B218" s="10" t="str">
        <f>'10'!B218</f>
        <v>Westmoreland</v>
      </c>
      <c r="C218" s="90">
        <f>'10'!C218</f>
        <v>987</v>
      </c>
      <c r="D218" s="90">
        <f>'10'!D218</f>
        <v>716</v>
      </c>
      <c r="E218" s="90">
        <f>'10'!E218</f>
        <v>1703</v>
      </c>
      <c r="F218" s="11">
        <f>'5'!M218</f>
        <v>29</v>
      </c>
      <c r="G218" s="13">
        <f>'6'!H218</f>
        <v>17</v>
      </c>
      <c r="H218" s="11">
        <f>'7'!F218</f>
        <v>0</v>
      </c>
      <c r="I218" s="11">
        <f>'8'!M218</f>
        <v>174</v>
      </c>
      <c r="J218" s="11">
        <f>'9'!O218+'9'!P218</f>
        <v>162</v>
      </c>
      <c r="K218" s="11">
        <f>'9'!Y218</f>
        <v>33</v>
      </c>
      <c r="L218" s="52">
        <f t="shared" si="8"/>
        <v>382</v>
      </c>
      <c r="M218" s="53">
        <f t="shared" si="9"/>
        <v>0.22431004110393424</v>
      </c>
    </row>
    <row r="219" spans="1:13" ht="14.25" customHeight="1" x14ac:dyDescent="0.2">
      <c r="A219" s="9" t="str">
        <f>'10'!A219</f>
        <v>Kutztown Area SD</v>
      </c>
      <c r="B219" s="10" t="str">
        <f>'10'!B219</f>
        <v>Berks</v>
      </c>
      <c r="C219" s="90">
        <f>'10'!C219</f>
        <v>307</v>
      </c>
      <c r="D219" s="90">
        <f>'10'!D219</f>
        <v>239</v>
      </c>
      <c r="E219" s="90">
        <f>'10'!E219</f>
        <v>546</v>
      </c>
      <c r="F219" s="11">
        <f>'5'!M219</f>
        <v>17</v>
      </c>
      <c r="G219" s="13">
        <f>'6'!H219</f>
        <v>0</v>
      </c>
      <c r="H219" s="11">
        <f>'7'!F219</f>
        <v>0</v>
      </c>
      <c r="I219" s="11">
        <f>'8'!M219</f>
        <v>74</v>
      </c>
      <c r="J219" s="11">
        <f>'9'!O219+'9'!P219</f>
        <v>0</v>
      </c>
      <c r="K219" s="11">
        <f>'9'!Y219</f>
        <v>0</v>
      </c>
      <c r="L219" s="52">
        <f t="shared" si="8"/>
        <v>91</v>
      </c>
      <c r="M219" s="53">
        <f t="shared" si="9"/>
        <v>0.16666666666666666</v>
      </c>
    </row>
    <row r="220" spans="1:13" ht="14.25" customHeight="1" x14ac:dyDescent="0.2">
      <c r="A220" s="9" t="str">
        <f>'10'!A220</f>
        <v>Lackawanna Trail SD</v>
      </c>
      <c r="B220" s="10" t="str">
        <f>'10'!B220</f>
        <v>Wyoming</v>
      </c>
      <c r="C220" s="90">
        <f>'10'!C220</f>
        <v>291</v>
      </c>
      <c r="D220" s="90">
        <f>'10'!D220</f>
        <v>168</v>
      </c>
      <c r="E220" s="90">
        <f>'10'!E220</f>
        <v>459</v>
      </c>
      <c r="F220" s="11">
        <f>'5'!M220</f>
        <v>13</v>
      </c>
      <c r="G220" s="13">
        <f>'6'!H220</f>
        <v>0</v>
      </c>
      <c r="H220" s="11">
        <f>'7'!F220</f>
        <v>0</v>
      </c>
      <c r="I220" s="11">
        <f>'8'!M220</f>
        <v>29</v>
      </c>
      <c r="J220" s="11">
        <f>'9'!O220+'9'!P220</f>
        <v>62</v>
      </c>
      <c r="K220" s="11">
        <f>'9'!Y220</f>
        <v>31</v>
      </c>
      <c r="L220" s="52">
        <f t="shared" si="8"/>
        <v>104</v>
      </c>
      <c r="M220" s="53">
        <f t="shared" si="9"/>
        <v>0.22657952069716775</v>
      </c>
    </row>
    <row r="221" spans="1:13" ht="14.25" customHeight="1" x14ac:dyDescent="0.2">
      <c r="A221" s="9" t="str">
        <f>'10'!A221</f>
        <v>Lakeland SD</v>
      </c>
      <c r="B221" s="10" t="str">
        <f>'10'!B221</f>
        <v>Lackawanna</v>
      </c>
      <c r="C221" s="90">
        <f>'10'!C221</f>
        <v>325</v>
      </c>
      <c r="D221" s="90">
        <f>'10'!D221</f>
        <v>250</v>
      </c>
      <c r="E221" s="90">
        <f>'10'!E221</f>
        <v>575</v>
      </c>
      <c r="F221" s="11">
        <f>'5'!M221</f>
        <v>19</v>
      </c>
      <c r="G221" s="13">
        <f>'6'!H221</f>
        <v>0</v>
      </c>
      <c r="H221" s="11">
        <f>'7'!F221</f>
        <v>0</v>
      </c>
      <c r="I221" s="11">
        <f>'8'!M221</f>
        <v>63</v>
      </c>
      <c r="J221" s="11">
        <f>'9'!O221+'9'!P221</f>
        <v>122</v>
      </c>
      <c r="K221" s="11">
        <f>'9'!Y221</f>
        <v>0</v>
      </c>
      <c r="L221" s="52">
        <f t="shared" si="8"/>
        <v>204</v>
      </c>
      <c r="M221" s="53">
        <f t="shared" si="9"/>
        <v>0.35478260869565215</v>
      </c>
    </row>
    <row r="222" spans="1:13" ht="14.25" customHeight="1" x14ac:dyDescent="0.2">
      <c r="A222" s="9" t="str">
        <f>'10'!A222</f>
        <v>Lake-Lehman SD</v>
      </c>
      <c r="B222" s="10" t="str">
        <f>'10'!B222</f>
        <v>Luzerne</v>
      </c>
      <c r="C222" s="90">
        <f>'10'!C222</f>
        <v>325</v>
      </c>
      <c r="D222" s="90">
        <f>'10'!D222</f>
        <v>271</v>
      </c>
      <c r="E222" s="90">
        <f>'10'!E222</f>
        <v>596</v>
      </c>
      <c r="F222" s="11">
        <f>'5'!M222</f>
        <v>33</v>
      </c>
      <c r="G222" s="13">
        <f>'6'!H222</f>
        <v>0</v>
      </c>
      <c r="H222" s="11">
        <f>'7'!F222</f>
        <v>0</v>
      </c>
      <c r="I222" s="11">
        <f>'8'!M222</f>
        <v>40</v>
      </c>
      <c r="J222" s="11">
        <f>'9'!O222+'9'!P222</f>
        <v>135</v>
      </c>
      <c r="K222" s="11">
        <f>'9'!Y222</f>
        <v>0</v>
      </c>
      <c r="L222" s="52">
        <f t="shared" si="8"/>
        <v>208</v>
      </c>
      <c r="M222" s="53">
        <f t="shared" si="9"/>
        <v>0.34899328859060402</v>
      </c>
    </row>
    <row r="223" spans="1:13" ht="14.25" customHeight="1" x14ac:dyDescent="0.2">
      <c r="A223" s="9" t="str">
        <f>'10'!A223</f>
        <v>Lakeview SD</v>
      </c>
      <c r="B223" s="10" t="str">
        <f>'10'!B223</f>
        <v>Mercer</v>
      </c>
      <c r="C223" s="90">
        <f>'10'!C223</f>
        <v>243</v>
      </c>
      <c r="D223" s="90">
        <f>'10'!D223</f>
        <v>178</v>
      </c>
      <c r="E223" s="90">
        <f>'10'!E223</f>
        <v>421</v>
      </c>
      <c r="F223" s="11">
        <f>'5'!M223</f>
        <v>21</v>
      </c>
      <c r="G223" s="13">
        <f>'6'!H223</f>
        <v>0</v>
      </c>
      <c r="H223" s="11">
        <f>'7'!F223</f>
        <v>0</v>
      </c>
      <c r="I223" s="11">
        <f>'8'!M223</f>
        <v>44</v>
      </c>
      <c r="J223" s="11">
        <f>'9'!O223+'9'!P223</f>
        <v>0</v>
      </c>
      <c r="K223" s="11">
        <f>'9'!Y223</f>
        <v>0</v>
      </c>
      <c r="L223" s="52">
        <f t="shared" si="8"/>
        <v>65</v>
      </c>
      <c r="M223" s="53">
        <f t="shared" si="9"/>
        <v>0.15439429928741091</v>
      </c>
    </row>
    <row r="224" spans="1:13" ht="14.25" customHeight="1" x14ac:dyDescent="0.2">
      <c r="A224" s="9" t="str">
        <f>'10'!A224</f>
        <v>Lampeter-Strasburg SD</v>
      </c>
      <c r="B224" s="10" t="str">
        <f>'10'!B224</f>
        <v>Lancaster</v>
      </c>
      <c r="C224" s="90">
        <f>'10'!C224</f>
        <v>909</v>
      </c>
      <c r="D224" s="90">
        <f>'10'!D224</f>
        <v>500</v>
      </c>
      <c r="E224" s="90">
        <f>'10'!E224</f>
        <v>1409</v>
      </c>
      <c r="F224" s="11">
        <f>'5'!M224</f>
        <v>0</v>
      </c>
      <c r="G224" s="13">
        <f>'6'!H224</f>
        <v>0</v>
      </c>
      <c r="H224" s="11">
        <f>'7'!F224</f>
        <v>0</v>
      </c>
      <c r="I224" s="11">
        <f>'8'!M224</f>
        <v>117</v>
      </c>
      <c r="J224" s="11">
        <f>'9'!O224+'9'!P224</f>
        <v>64</v>
      </c>
      <c r="K224" s="11">
        <f>'9'!Y224</f>
        <v>32</v>
      </c>
      <c r="L224" s="52">
        <f t="shared" si="8"/>
        <v>181</v>
      </c>
      <c r="M224" s="53">
        <f t="shared" si="9"/>
        <v>0.12845990063875087</v>
      </c>
    </row>
    <row r="225" spans="1:13" ht="14.25" customHeight="1" x14ac:dyDescent="0.2">
      <c r="A225" s="9" t="str">
        <f>'10'!A225</f>
        <v>Lancaster SD</v>
      </c>
      <c r="B225" s="10" t="str">
        <f>'10'!B225</f>
        <v>Lancaster</v>
      </c>
      <c r="C225" s="90">
        <f>'10'!C225</f>
        <v>3250</v>
      </c>
      <c r="D225" s="90">
        <f>'10'!D225</f>
        <v>2183</v>
      </c>
      <c r="E225" s="90">
        <f>'10'!E225</f>
        <v>5433</v>
      </c>
      <c r="F225" s="11">
        <f>'5'!M225</f>
        <v>374</v>
      </c>
      <c r="G225" s="13">
        <f>'6'!H225</f>
        <v>384</v>
      </c>
      <c r="H225" s="11">
        <f>'7'!F225</f>
        <v>381</v>
      </c>
      <c r="I225" s="11">
        <f>'8'!M225</f>
        <v>803</v>
      </c>
      <c r="J225" s="11">
        <f>'9'!O225+'9'!P225</f>
        <v>1104</v>
      </c>
      <c r="K225" s="11">
        <f>'9'!Y225</f>
        <v>749</v>
      </c>
      <c r="L225" s="52">
        <f t="shared" si="8"/>
        <v>3046</v>
      </c>
      <c r="M225" s="53">
        <f t="shared" si="9"/>
        <v>0.56064789250874292</v>
      </c>
    </row>
    <row r="226" spans="1:13" ht="14.25" customHeight="1" x14ac:dyDescent="0.2">
      <c r="A226" s="9" t="str">
        <f>'10'!A226</f>
        <v>Laurel Highlands SD</v>
      </c>
      <c r="B226" s="10" t="str">
        <f>'10'!B226</f>
        <v>Fayette</v>
      </c>
      <c r="C226" s="90">
        <f>'10'!C226</f>
        <v>582</v>
      </c>
      <c r="D226" s="90">
        <f>'10'!D226</f>
        <v>387</v>
      </c>
      <c r="E226" s="90">
        <f>'10'!E226</f>
        <v>969</v>
      </c>
      <c r="F226" s="11">
        <f>'5'!M226</f>
        <v>196</v>
      </c>
      <c r="G226" s="13">
        <f>'6'!H226</f>
        <v>12</v>
      </c>
      <c r="H226" s="11">
        <f>'7'!F226</f>
        <v>0</v>
      </c>
      <c r="I226" s="11">
        <f>'8'!M226</f>
        <v>138</v>
      </c>
      <c r="J226" s="11">
        <f>'9'!O226+'9'!P226</f>
        <v>198</v>
      </c>
      <c r="K226" s="11">
        <f>'9'!Y226</f>
        <v>43</v>
      </c>
      <c r="L226" s="52">
        <f t="shared" si="8"/>
        <v>544</v>
      </c>
      <c r="M226" s="53">
        <f t="shared" si="9"/>
        <v>0.56140350877192979</v>
      </c>
    </row>
    <row r="227" spans="1:13" ht="14.25" customHeight="1" x14ac:dyDescent="0.2">
      <c r="A227" s="9" t="str">
        <f>'10'!A227</f>
        <v>Laurel SD</v>
      </c>
      <c r="B227" s="10" t="str">
        <f>'10'!B227</f>
        <v>Lawrence</v>
      </c>
      <c r="C227" s="90">
        <f>'10'!C227</f>
        <v>226</v>
      </c>
      <c r="D227" s="90">
        <f>'10'!D227</f>
        <v>169</v>
      </c>
      <c r="E227" s="90">
        <f>'10'!E227</f>
        <v>395</v>
      </c>
      <c r="F227" s="11">
        <f>'5'!M227</f>
        <v>20</v>
      </c>
      <c r="G227" s="13">
        <f>'6'!H227</f>
        <v>0</v>
      </c>
      <c r="H227" s="11">
        <f>'7'!F227</f>
        <v>0</v>
      </c>
      <c r="I227" s="11">
        <f>'8'!M227</f>
        <v>31</v>
      </c>
      <c r="J227" s="11">
        <f>'9'!O227+'9'!P227</f>
        <v>0</v>
      </c>
      <c r="K227" s="11">
        <f>'9'!Y227</f>
        <v>0</v>
      </c>
      <c r="L227" s="52">
        <f t="shared" si="8"/>
        <v>51</v>
      </c>
      <c r="M227" s="53">
        <f t="shared" si="9"/>
        <v>0.12911392405063291</v>
      </c>
    </row>
    <row r="228" spans="1:13" ht="14.25" customHeight="1" x14ac:dyDescent="0.2">
      <c r="A228" s="9" t="str">
        <f>'10'!A228</f>
        <v>Lebanon SD</v>
      </c>
      <c r="B228" s="10" t="str">
        <f>'10'!B228</f>
        <v>Lebanon</v>
      </c>
      <c r="C228" s="90">
        <f>'10'!C228</f>
        <v>1170</v>
      </c>
      <c r="D228" s="90">
        <f>'10'!D228</f>
        <v>713</v>
      </c>
      <c r="E228" s="90">
        <f>'10'!E228</f>
        <v>1883</v>
      </c>
      <c r="F228" s="11">
        <f>'5'!M228</f>
        <v>339</v>
      </c>
      <c r="G228" s="13">
        <f>'6'!H228</f>
        <v>199</v>
      </c>
      <c r="H228" s="11">
        <f>'7'!F228</f>
        <v>318</v>
      </c>
      <c r="I228" s="11">
        <f>'8'!M228</f>
        <v>383</v>
      </c>
      <c r="J228" s="11">
        <f>'9'!O228+'9'!P228</f>
        <v>211</v>
      </c>
      <c r="K228" s="11">
        <f>'9'!Y228</f>
        <v>59</v>
      </c>
      <c r="L228" s="52">
        <f t="shared" si="8"/>
        <v>1450</v>
      </c>
      <c r="M228" s="53">
        <f t="shared" si="9"/>
        <v>0.77004779607010088</v>
      </c>
    </row>
    <row r="229" spans="1:13" ht="14.25" customHeight="1" x14ac:dyDescent="0.2">
      <c r="A229" s="9" t="str">
        <f>'10'!A229</f>
        <v>Leechburg Area SD</v>
      </c>
      <c r="B229" s="10" t="str">
        <f>'10'!B229</f>
        <v>Armstrong</v>
      </c>
      <c r="C229" s="90">
        <f>'10'!C229</f>
        <v>151</v>
      </c>
      <c r="D229" s="90">
        <f>'10'!D229</f>
        <v>125</v>
      </c>
      <c r="E229" s="90">
        <f>'10'!E229</f>
        <v>276</v>
      </c>
      <c r="F229" s="11">
        <f>'5'!M229</f>
        <v>0</v>
      </c>
      <c r="G229" s="13">
        <f>'6'!H229</f>
        <v>20</v>
      </c>
      <c r="H229" s="11">
        <f>'7'!F229</f>
        <v>0</v>
      </c>
      <c r="I229" s="11">
        <f>'8'!M229</f>
        <v>43</v>
      </c>
      <c r="J229" s="11">
        <f>'9'!O229+'9'!P229</f>
        <v>66</v>
      </c>
      <c r="K229" s="11">
        <f>'9'!Y229</f>
        <v>0</v>
      </c>
      <c r="L229" s="52">
        <f t="shared" si="8"/>
        <v>129</v>
      </c>
      <c r="M229" s="53">
        <f t="shared" si="9"/>
        <v>0.46739130434782611</v>
      </c>
    </row>
    <row r="230" spans="1:13" ht="14.25" customHeight="1" x14ac:dyDescent="0.2">
      <c r="A230" s="9" t="str">
        <f>'10'!A230</f>
        <v>Lehighton Area SD</v>
      </c>
      <c r="B230" s="10" t="str">
        <f>'10'!B230</f>
        <v>Carbon</v>
      </c>
      <c r="C230" s="90">
        <f>'10'!C230</f>
        <v>313</v>
      </c>
      <c r="D230" s="90">
        <f>'10'!D230</f>
        <v>327</v>
      </c>
      <c r="E230" s="90">
        <f>'10'!E230</f>
        <v>640</v>
      </c>
      <c r="F230" s="11">
        <f>'5'!M230</f>
        <v>105</v>
      </c>
      <c r="G230" s="13">
        <f>'6'!H230</f>
        <v>17</v>
      </c>
      <c r="H230" s="11">
        <f>'7'!F230</f>
        <v>0</v>
      </c>
      <c r="I230" s="11">
        <f>'8'!M230</f>
        <v>111</v>
      </c>
      <c r="J230" s="11">
        <f>'9'!O230+'9'!P230</f>
        <v>67</v>
      </c>
      <c r="K230" s="11">
        <f>'9'!Y230</f>
        <v>0</v>
      </c>
      <c r="L230" s="52">
        <f t="shared" si="8"/>
        <v>300</v>
      </c>
      <c r="M230" s="53">
        <f t="shared" si="9"/>
        <v>0.46875</v>
      </c>
    </row>
    <row r="231" spans="1:13" ht="14.25" customHeight="1" x14ac:dyDescent="0.2">
      <c r="A231" s="9" t="str">
        <f>'10'!A231</f>
        <v>Lewisburg Area SD</v>
      </c>
      <c r="B231" s="10" t="str">
        <f>'10'!B231</f>
        <v>Union</v>
      </c>
      <c r="C231" s="90">
        <f>'10'!C231</f>
        <v>430</v>
      </c>
      <c r="D231" s="90">
        <f>'10'!D231</f>
        <v>396</v>
      </c>
      <c r="E231" s="90">
        <f>'10'!E231</f>
        <v>826</v>
      </c>
      <c r="F231" s="11">
        <f>'5'!M231</f>
        <v>67</v>
      </c>
      <c r="G231" s="13">
        <f>'6'!H231</f>
        <v>20</v>
      </c>
      <c r="H231" s="11">
        <f>'7'!F231</f>
        <v>20</v>
      </c>
      <c r="I231" s="11">
        <f>'8'!M231</f>
        <v>60</v>
      </c>
      <c r="J231" s="11">
        <f>'9'!O231+'9'!P231</f>
        <v>112</v>
      </c>
      <c r="K231" s="11">
        <f>'9'!Y231</f>
        <v>53</v>
      </c>
      <c r="L231" s="52">
        <f t="shared" si="8"/>
        <v>279</v>
      </c>
      <c r="M231" s="53">
        <f t="shared" si="9"/>
        <v>0.33777239709443097</v>
      </c>
    </row>
    <row r="232" spans="1:13" ht="14.25" customHeight="1" x14ac:dyDescent="0.2">
      <c r="A232" s="9" t="str">
        <f>'10'!A232</f>
        <v>Ligonier Valley SD</v>
      </c>
      <c r="B232" s="10" t="str">
        <f>'10'!B232</f>
        <v>Westmoreland</v>
      </c>
      <c r="C232" s="90">
        <f>'10'!C232</f>
        <v>407</v>
      </c>
      <c r="D232" s="90">
        <f>'10'!D232</f>
        <v>256</v>
      </c>
      <c r="E232" s="90">
        <f>'10'!E232</f>
        <v>663</v>
      </c>
      <c r="F232" s="11">
        <f>'5'!M232</f>
        <v>16</v>
      </c>
      <c r="G232" s="13">
        <f>'6'!H232</f>
        <v>44</v>
      </c>
      <c r="H232" s="11">
        <f>'7'!F232</f>
        <v>111</v>
      </c>
      <c r="I232" s="11">
        <f>'8'!M232</f>
        <v>73</v>
      </c>
      <c r="J232" s="11">
        <f>'9'!O232+'9'!P232</f>
        <v>36</v>
      </c>
      <c r="K232" s="11">
        <f>'9'!Y232</f>
        <v>33</v>
      </c>
      <c r="L232" s="52">
        <f t="shared" si="8"/>
        <v>280</v>
      </c>
      <c r="M232" s="53">
        <f t="shared" si="9"/>
        <v>0.42232277526395173</v>
      </c>
    </row>
    <row r="233" spans="1:13" ht="14.25" customHeight="1" x14ac:dyDescent="0.2">
      <c r="A233" s="9" t="str">
        <f>'10'!A233</f>
        <v>Line Mountain SD</v>
      </c>
      <c r="B233" s="10" t="str">
        <f>'10'!B233</f>
        <v>Northumberland</v>
      </c>
      <c r="C233" s="90">
        <f>'10'!C233</f>
        <v>240</v>
      </c>
      <c r="D233" s="90">
        <f>'10'!D233</f>
        <v>167</v>
      </c>
      <c r="E233" s="90">
        <f>'10'!E233</f>
        <v>407</v>
      </c>
      <c r="F233" s="11">
        <f>'5'!M233</f>
        <v>17</v>
      </c>
      <c r="G233" s="13">
        <f>'6'!H233</f>
        <v>18</v>
      </c>
      <c r="H233" s="11">
        <f>'7'!F233</f>
        <v>0</v>
      </c>
      <c r="I233" s="11">
        <f>'8'!M233</f>
        <v>46</v>
      </c>
      <c r="J233" s="11">
        <f>'9'!O233+'9'!P233</f>
        <v>39</v>
      </c>
      <c r="K233" s="11">
        <f>'9'!Y233</f>
        <v>0</v>
      </c>
      <c r="L233" s="52">
        <f t="shared" si="8"/>
        <v>120</v>
      </c>
      <c r="M233" s="53">
        <f t="shared" si="9"/>
        <v>0.29484029484029484</v>
      </c>
    </row>
    <row r="234" spans="1:13" ht="14.25" customHeight="1" x14ac:dyDescent="0.2">
      <c r="A234" s="9" t="str">
        <f>'10'!A234</f>
        <v>Littlestown Area SD</v>
      </c>
      <c r="B234" s="10" t="str">
        <f>'10'!B234</f>
        <v>Adams</v>
      </c>
      <c r="C234" s="90">
        <f>'10'!C234</f>
        <v>425</v>
      </c>
      <c r="D234" s="90">
        <f>'10'!D234</f>
        <v>399</v>
      </c>
      <c r="E234" s="90">
        <f>'10'!E234</f>
        <v>824</v>
      </c>
      <c r="F234" s="11">
        <f>'5'!M234</f>
        <v>18</v>
      </c>
      <c r="G234" s="13">
        <f>'6'!H234</f>
        <v>0</v>
      </c>
      <c r="H234" s="11">
        <f>'7'!F234</f>
        <v>0</v>
      </c>
      <c r="I234" s="11">
        <f>'8'!M234</f>
        <v>78</v>
      </c>
      <c r="J234" s="11">
        <f>'9'!O234+'9'!P234</f>
        <v>37</v>
      </c>
      <c r="K234" s="11">
        <f>'9'!Y234</f>
        <v>0</v>
      </c>
      <c r="L234" s="52">
        <f t="shared" si="8"/>
        <v>133</v>
      </c>
      <c r="M234" s="53">
        <f t="shared" si="9"/>
        <v>0.16140776699029127</v>
      </c>
    </row>
    <row r="235" spans="1:13" ht="14.25" customHeight="1" x14ac:dyDescent="0.2">
      <c r="A235" s="9" t="str">
        <f>'10'!A235</f>
        <v>Lower Dauphin SD</v>
      </c>
      <c r="B235" s="10" t="str">
        <f>'10'!B235</f>
        <v>Dauphin</v>
      </c>
      <c r="C235" s="90">
        <f>'10'!C235</f>
        <v>675</v>
      </c>
      <c r="D235" s="90">
        <f>'10'!D235</f>
        <v>755</v>
      </c>
      <c r="E235" s="90">
        <f>'10'!E235</f>
        <v>1430</v>
      </c>
      <c r="F235" s="11">
        <f>'5'!M235</f>
        <v>0</v>
      </c>
      <c r="G235" s="13">
        <f>'6'!H235</f>
        <v>0</v>
      </c>
      <c r="H235" s="11">
        <f>'7'!F235</f>
        <v>0</v>
      </c>
      <c r="I235" s="11">
        <f>'8'!M235</f>
        <v>168</v>
      </c>
      <c r="J235" s="11">
        <f>'9'!O235+'9'!P235</f>
        <v>97</v>
      </c>
      <c r="K235" s="11">
        <f>'9'!Y235</f>
        <v>65</v>
      </c>
      <c r="L235" s="52">
        <f t="shared" si="8"/>
        <v>265</v>
      </c>
      <c r="M235" s="53">
        <f t="shared" si="9"/>
        <v>0.18531468531468531</v>
      </c>
    </row>
    <row r="236" spans="1:13" ht="14.25" customHeight="1" x14ac:dyDescent="0.2">
      <c r="A236" s="9" t="str">
        <f>'10'!A236</f>
        <v>Lower Merion SD</v>
      </c>
      <c r="B236" s="10" t="str">
        <f>'10'!B236</f>
        <v>Montgomery</v>
      </c>
      <c r="C236" s="90">
        <f>'10'!C236</f>
        <v>1806</v>
      </c>
      <c r="D236" s="90">
        <f>'10'!D236</f>
        <v>1463</v>
      </c>
      <c r="E236" s="90">
        <f>'10'!E236</f>
        <v>3269</v>
      </c>
      <c r="F236" s="11">
        <f>'5'!M236</f>
        <v>0</v>
      </c>
      <c r="G236" s="13">
        <f>'6'!H236</f>
        <v>0</v>
      </c>
      <c r="H236" s="11">
        <f>'7'!F236</f>
        <v>0</v>
      </c>
      <c r="I236" s="11">
        <f>'8'!M236</f>
        <v>413</v>
      </c>
      <c r="J236" s="11">
        <f>'9'!O236+'9'!P236</f>
        <v>529</v>
      </c>
      <c r="K236" s="11">
        <f>'9'!Y236</f>
        <v>430</v>
      </c>
      <c r="L236" s="52">
        <f t="shared" si="8"/>
        <v>942</v>
      </c>
      <c r="M236" s="53">
        <f t="shared" si="9"/>
        <v>0.28816151728357298</v>
      </c>
    </row>
    <row r="237" spans="1:13" ht="14.25" customHeight="1" x14ac:dyDescent="0.2">
      <c r="A237" s="9" t="str">
        <f>'10'!A237</f>
        <v>Lower Moreland Township SD</v>
      </c>
      <c r="B237" s="10" t="str">
        <f>'10'!B237</f>
        <v>Montgomery</v>
      </c>
      <c r="C237" s="90">
        <f>'10'!C237</f>
        <v>345</v>
      </c>
      <c r="D237" s="90">
        <f>'10'!D237</f>
        <v>309</v>
      </c>
      <c r="E237" s="90">
        <f>'10'!E237</f>
        <v>654</v>
      </c>
      <c r="F237" s="11">
        <f>'5'!M237</f>
        <v>0</v>
      </c>
      <c r="G237" s="13">
        <f>'6'!H237</f>
        <v>0</v>
      </c>
      <c r="H237" s="11">
        <f>'7'!F237</f>
        <v>0</v>
      </c>
      <c r="I237" s="11">
        <f>'8'!M237</f>
        <v>75</v>
      </c>
      <c r="J237" s="11">
        <f>'9'!O237+'9'!P237</f>
        <v>0</v>
      </c>
      <c r="K237" s="11">
        <f>'9'!Y237</f>
        <v>0</v>
      </c>
      <c r="L237" s="52">
        <f t="shared" si="8"/>
        <v>75</v>
      </c>
      <c r="M237" s="53">
        <f t="shared" si="9"/>
        <v>0.11467889908256881</v>
      </c>
    </row>
    <row r="238" spans="1:13" ht="14.25" customHeight="1" x14ac:dyDescent="0.2">
      <c r="A238" s="9" t="str">
        <f>'10'!A238</f>
        <v>Loyalsock Township SD</v>
      </c>
      <c r="B238" s="10" t="str">
        <f>'10'!B238</f>
        <v>Lycoming</v>
      </c>
      <c r="C238" s="90">
        <f>'10'!C238</f>
        <v>435</v>
      </c>
      <c r="D238" s="90">
        <f>'10'!D238</f>
        <v>320</v>
      </c>
      <c r="E238" s="90">
        <f>'10'!E238</f>
        <v>755</v>
      </c>
      <c r="F238" s="11">
        <f>'5'!M238</f>
        <v>8</v>
      </c>
      <c r="G238" s="13">
        <f>'6'!H238</f>
        <v>0</v>
      </c>
      <c r="H238" s="11">
        <f>'7'!F238</f>
        <v>0</v>
      </c>
      <c r="I238" s="11">
        <f>'8'!M238</f>
        <v>62</v>
      </c>
      <c r="J238" s="11">
        <f>'9'!O238+'9'!P238</f>
        <v>169</v>
      </c>
      <c r="K238" s="11">
        <f>'9'!Y238</f>
        <v>133</v>
      </c>
      <c r="L238" s="52">
        <f t="shared" si="8"/>
        <v>239</v>
      </c>
      <c r="M238" s="53">
        <f t="shared" si="9"/>
        <v>0.31655629139072849</v>
      </c>
    </row>
    <row r="239" spans="1:13" ht="14.25" customHeight="1" x14ac:dyDescent="0.2">
      <c r="A239" s="9" t="str">
        <f>'10'!A239</f>
        <v>Mahanoy Area SD</v>
      </c>
      <c r="B239" s="10" t="str">
        <f>'10'!B239</f>
        <v>Schuylkill</v>
      </c>
      <c r="C239" s="90">
        <f>'10'!C239</f>
        <v>357</v>
      </c>
      <c r="D239" s="90">
        <f>'10'!D239</f>
        <v>192</v>
      </c>
      <c r="E239" s="90">
        <f>'10'!E239</f>
        <v>549</v>
      </c>
      <c r="F239" s="11">
        <f>'5'!M239</f>
        <v>41</v>
      </c>
      <c r="G239" s="13">
        <f>'6'!H239</f>
        <v>33</v>
      </c>
      <c r="H239" s="11">
        <f>'7'!F239</f>
        <v>0</v>
      </c>
      <c r="I239" s="11">
        <f>'8'!M239</f>
        <v>78</v>
      </c>
      <c r="J239" s="11">
        <f>'9'!O239+'9'!P239</f>
        <v>34</v>
      </c>
      <c r="K239" s="11">
        <f>'9'!Y239</f>
        <v>34</v>
      </c>
      <c r="L239" s="52">
        <f t="shared" si="8"/>
        <v>186</v>
      </c>
      <c r="M239" s="53">
        <f t="shared" si="9"/>
        <v>0.33879781420765026</v>
      </c>
    </row>
    <row r="240" spans="1:13" ht="14.25" customHeight="1" x14ac:dyDescent="0.2">
      <c r="A240" s="9" t="str">
        <f>'10'!A240</f>
        <v>Manheim Central SD</v>
      </c>
      <c r="B240" s="10" t="str">
        <f>'10'!B240</f>
        <v>Lancaster</v>
      </c>
      <c r="C240" s="90">
        <f>'10'!C240</f>
        <v>885</v>
      </c>
      <c r="D240" s="90">
        <f>'10'!D240</f>
        <v>700</v>
      </c>
      <c r="E240" s="90">
        <f>'10'!E240</f>
        <v>1585</v>
      </c>
      <c r="F240" s="11">
        <f>'5'!M240</f>
        <v>18</v>
      </c>
      <c r="G240" s="13">
        <f>'6'!H240</f>
        <v>0</v>
      </c>
      <c r="H240" s="11">
        <f>'7'!F240</f>
        <v>23</v>
      </c>
      <c r="I240" s="11">
        <f>'8'!M240</f>
        <v>161</v>
      </c>
      <c r="J240" s="11">
        <f>'9'!O240+'9'!P240</f>
        <v>64</v>
      </c>
      <c r="K240" s="11">
        <f>'9'!Y240</f>
        <v>0</v>
      </c>
      <c r="L240" s="52">
        <f t="shared" si="8"/>
        <v>266</v>
      </c>
      <c r="M240" s="53">
        <f t="shared" si="9"/>
        <v>0.16782334384858044</v>
      </c>
    </row>
    <row r="241" spans="1:13" ht="14.25" customHeight="1" x14ac:dyDescent="0.2">
      <c r="A241" s="9" t="str">
        <f>'10'!A241</f>
        <v>Manheim Township SD</v>
      </c>
      <c r="B241" s="10" t="str">
        <f>'10'!B241</f>
        <v>Lancaster</v>
      </c>
      <c r="C241" s="90">
        <f>'10'!C241</f>
        <v>1288</v>
      </c>
      <c r="D241" s="90">
        <f>'10'!D241</f>
        <v>1005</v>
      </c>
      <c r="E241" s="90">
        <f>'10'!E241</f>
        <v>2293</v>
      </c>
      <c r="F241" s="11">
        <f>'5'!M241</f>
        <v>0</v>
      </c>
      <c r="G241" s="13">
        <f>'6'!H241</f>
        <v>36</v>
      </c>
      <c r="H241" s="11">
        <f>'7'!F241</f>
        <v>0</v>
      </c>
      <c r="I241" s="11">
        <f>'8'!M241</f>
        <v>262</v>
      </c>
      <c r="J241" s="11">
        <f>'9'!O241+'9'!P241</f>
        <v>190</v>
      </c>
      <c r="K241" s="11">
        <f>'9'!Y241</f>
        <v>127</v>
      </c>
      <c r="L241" s="52">
        <f t="shared" si="8"/>
        <v>488</v>
      </c>
      <c r="M241" s="53">
        <f t="shared" si="9"/>
        <v>0.21282163105102486</v>
      </c>
    </row>
    <row r="242" spans="1:13" ht="14.25" customHeight="1" x14ac:dyDescent="0.2">
      <c r="A242" s="9" t="str">
        <f>'10'!A242</f>
        <v>Marion Center Area SD</v>
      </c>
      <c r="B242" s="10" t="str">
        <f>'10'!B242</f>
        <v>Indiana</v>
      </c>
      <c r="C242" s="90">
        <f>'10'!C242</f>
        <v>370</v>
      </c>
      <c r="D242" s="90">
        <f>'10'!D242</f>
        <v>249</v>
      </c>
      <c r="E242" s="90">
        <f>'10'!E242</f>
        <v>619</v>
      </c>
      <c r="F242" s="11">
        <f>'5'!M242</f>
        <v>4</v>
      </c>
      <c r="G242" s="13">
        <f>'6'!H242</f>
        <v>40</v>
      </c>
      <c r="H242" s="11">
        <f>'7'!F242</f>
        <v>59</v>
      </c>
      <c r="I242" s="11">
        <f>'8'!M242</f>
        <v>72</v>
      </c>
      <c r="J242" s="11">
        <f>'9'!O242+'9'!P242</f>
        <v>41</v>
      </c>
      <c r="K242" s="11">
        <f>'9'!Y242</f>
        <v>0</v>
      </c>
      <c r="L242" s="52">
        <f t="shared" si="8"/>
        <v>216</v>
      </c>
      <c r="M242" s="53">
        <f t="shared" si="9"/>
        <v>0.34894991922455576</v>
      </c>
    </row>
    <row r="243" spans="1:13" ht="14.25" customHeight="1" x14ac:dyDescent="0.2">
      <c r="A243" s="9" t="str">
        <f>'10'!A243</f>
        <v>Marple Newtown SD</v>
      </c>
      <c r="B243" s="10" t="str">
        <f>'10'!B243</f>
        <v>Delaware</v>
      </c>
      <c r="C243" s="90">
        <f>'10'!C243</f>
        <v>944</v>
      </c>
      <c r="D243" s="90">
        <f>'10'!D243</f>
        <v>713</v>
      </c>
      <c r="E243" s="90">
        <f>'10'!E243</f>
        <v>1657</v>
      </c>
      <c r="F243" s="11">
        <f>'5'!M243</f>
        <v>0</v>
      </c>
      <c r="G243" s="13">
        <f>'6'!H243</f>
        <v>0</v>
      </c>
      <c r="H243" s="11">
        <f>'7'!F243</f>
        <v>0</v>
      </c>
      <c r="I243" s="11">
        <f>'8'!M243</f>
        <v>220</v>
      </c>
      <c r="J243" s="11">
        <f>'9'!O243+'9'!P243</f>
        <v>213</v>
      </c>
      <c r="K243" s="11">
        <f>'9'!Y243</f>
        <v>61</v>
      </c>
      <c r="L243" s="52">
        <f t="shared" si="8"/>
        <v>433</v>
      </c>
      <c r="M243" s="53">
        <f t="shared" si="9"/>
        <v>0.26131563065781532</v>
      </c>
    </row>
    <row r="244" spans="1:13" ht="14.25" customHeight="1" x14ac:dyDescent="0.2">
      <c r="A244" s="9" t="str">
        <f>'10'!A244</f>
        <v>Mars Area SD</v>
      </c>
      <c r="B244" s="10" t="str">
        <f>'10'!B244</f>
        <v>Butler</v>
      </c>
      <c r="C244" s="90">
        <f>'10'!C244</f>
        <v>780</v>
      </c>
      <c r="D244" s="90">
        <f>'10'!D244</f>
        <v>411</v>
      </c>
      <c r="E244" s="90">
        <f>'10'!E244</f>
        <v>1191</v>
      </c>
      <c r="F244" s="11">
        <f>'5'!M244</f>
        <v>1</v>
      </c>
      <c r="G244" s="13">
        <f>'6'!H244</f>
        <v>0</v>
      </c>
      <c r="H244" s="11">
        <f>'7'!F244</f>
        <v>0</v>
      </c>
      <c r="I244" s="11">
        <f>'8'!M244</f>
        <v>202</v>
      </c>
      <c r="J244" s="11">
        <f>'9'!O244+'9'!P244</f>
        <v>104</v>
      </c>
      <c r="K244" s="11">
        <f>'9'!Y244</f>
        <v>35</v>
      </c>
      <c r="L244" s="52">
        <f t="shared" si="8"/>
        <v>307</v>
      </c>
      <c r="M244" s="53">
        <f t="shared" si="9"/>
        <v>0.25776658270361041</v>
      </c>
    </row>
    <row r="245" spans="1:13" ht="14.25" customHeight="1" x14ac:dyDescent="0.2">
      <c r="A245" s="9" t="str">
        <f>'10'!A245</f>
        <v>McGuffey SD</v>
      </c>
      <c r="B245" s="10" t="str">
        <f>'10'!B245</f>
        <v>Washington</v>
      </c>
      <c r="C245" s="90">
        <f>'10'!C245</f>
        <v>352</v>
      </c>
      <c r="D245" s="90">
        <f>'10'!D245</f>
        <v>251</v>
      </c>
      <c r="E245" s="90">
        <f>'10'!E245</f>
        <v>603</v>
      </c>
      <c r="F245" s="11">
        <f>'5'!M245</f>
        <v>17</v>
      </c>
      <c r="G245" s="13">
        <f>'6'!H245</f>
        <v>17</v>
      </c>
      <c r="H245" s="11">
        <f>'7'!F245</f>
        <v>0</v>
      </c>
      <c r="I245" s="11">
        <f>'8'!M245</f>
        <v>55</v>
      </c>
      <c r="J245" s="11">
        <f>'9'!O245+'9'!P245</f>
        <v>0</v>
      </c>
      <c r="K245" s="11">
        <f>'9'!Y245</f>
        <v>0</v>
      </c>
      <c r="L245" s="52">
        <f t="shared" si="8"/>
        <v>89</v>
      </c>
      <c r="M245" s="53">
        <f t="shared" si="9"/>
        <v>0.14759535655058043</v>
      </c>
    </row>
    <row r="246" spans="1:13" ht="14.25" customHeight="1" x14ac:dyDescent="0.2">
      <c r="A246" s="9" t="str">
        <f>'10'!A246</f>
        <v>McKeesport Area SD</v>
      </c>
      <c r="B246" s="10" t="str">
        <f>'10'!B246</f>
        <v>Allegheny</v>
      </c>
      <c r="C246" s="90">
        <f>'10'!C246</f>
        <v>895</v>
      </c>
      <c r="D246" s="90">
        <f>'10'!D246</f>
        <v>549</v>
      </c>
      <c r="E246" s="90">
        <f>'10'!E246</f>
        <v>1444</v>
      </c>
      <c r="F246" s="11">
        <f>'5'!M246</f>
        <v>116</v>
      </c>
      <c r="G246" s="13">
        <f>'6'!H246</f>
        <v>115</v>
      </c>
      <c r="H246" s="11">
        <f>'7'!F246</f>
        <v>0</v>
      </c>
      <c r="I246" s="11">
        <f>'8'!M246</f>
        <v>226</v>
      </c>
      <c r="J246" s="11">
        <f>'9'!O246+'9'!P246</f>
        <v>143</v>
      </c>
      <c r="K246" s="11">
        <f>'9'!Y246</f>
        <v>70</v>
      </c>
      <c r="L246" s="52">
        <f t="shared" si="8"/>
        <v>600</v>
      </c>
      <c r="M246" s="53">
        <f t="shared" si="9"/>
        <v>0.41551246537396119</v>
      </c>
    </row>
    <row r="247" spans="1:13" ht="14.25" customHeight="1" x14ac:dyDescent="0.2">
      <c r="A247" s="9" t="str">
        <f>'10'!A247</f>
        <v>Mechanicsburg Area SD</v>
      </c>
      <c r="B247" s="10" t="str">
        <f>'10'!B247</f>
        <v>Cumberland</v>
      </c>
      <c r="C247" s="90">
        <f>'10'!C247</f>
        <v>1025</v>
      </c>
      <c r="D247" s="90">
        <f>'10'!D247</f>
        <v>627</v>
      </c>
      <c r="E247" s="90">
        <f>'10'!E247</f>
        <v>1652</v>
      </c>
      <c r="F247" s="11">
        <f>'5'!M247</f>
        <v>0</v>
      </c>
      <c r="G247" s="13">
        <f>'6'!H247</f>
        <v>31</v>
      </c>
      <c r="H247" s="11">
        <f>'7'!F247</f>
        <v>0</v>
      </c>
      <c r="I247" s="11">
        <f>'8'!M247</f>
        <v>177</v>
      </c>
      <c r="J247" s="11">
        <f>'9'!O247+'9'!P247</f>
        <v>375</v>
      </c>
      <c r="K247" s="11">
        <f>'9'!Y247</f>
        <v>271</v>
      </c>
      <c r="L247" s="52">
        <f t="shared" si="8"/>
        <v>583</v>
      </c>
      <c r="M247" s="53">
        <f t="shared" si="9"/>
        <v>0.35290556900726394</v>
      </c>
    </row>
    <row r="248" spans="1:13" ht="14.25" customHeight="1" x14ac:dyDescent="0.2">
      <c r="A248" s="9" t="str">
        <f>'10'!A248</f>
        <v>Mercer Area SD</v>
      </c>
      <c r="B248" s="10" t="str">
        <f>'10'!B248</f>
        <v>Mercer</v>
      </c>
      <c r="C248" s="90">
        <f>'10'!C248</f>
        <v>227</v>
      </c>
      <c r="D248" s="90">
        <f>'10'!D248</f>
        <v>155</v>
      </c>
      <c r="E248" s="90">
        <f>'10'!E248</f>
        <v>382</v>
      </c>
      <c r="F248" s="11">
        <f>'5'!M248</f>
        <v>25</v>
      </c>
      <c r="G248" s="13">
        <f>'6'!H248</f>
        <v>15</v>
      </c>
      <c r="H248" s="11">
        <f>'7'!F248</f>
        <v>0</v>
      </c>
      <c r="I248" s="11">
        <f>'8'!M248</f>
        <v>64</v>
      </c>
      <c r="J248" s="11">
        <f>'9'!O248+'9'!P248</f>
        <v>75</v>
      </c>
      <c r="K248" s="11">
        <f>'9'!Y248</f>
        <v>72</v>
      </c>
      <c r="L248" s="52">
        <f t="shared" si="8"/>
        <v>179</v>
      </c>
      <c r="M248" s="53">
        <f t="shared" si="9"/>
        <v>0.468586387434555</v>
      </c>
    </row>
    <row r="249" spans="1:13" ht="14.25" customHeight="1" x14ac:dyDescent="0.2">
      <c r="A249" s="9" t="str">
        <f>'10'!A249</f>
        <v>Methacton SD</v>
      </c>
      <c r="B249" s="10" t="str">
        <f>'10'!B249</f>
        <v>Montgomery</v>
      </c>
      <c r="C249" s="90">
        <f>'10'!C249</f>
        <v>1070</v>
      </c>
      <c r="D249" s="90">
        <f>'10'!D249</f>
        <v>894</v>
      </c>
      <c r="E249" s="90">
        <f>'10'!E249</f>
        <v>1964</v>
      </c>
      <c r="F249" s="11">
        <f>'5'!M249</f>
        <v>0</v>
      </c>
      <c r="G249" s="13">
        <f>'6'!H249</f>
        <v>0</v>
      </c>
      <c r="H249" s="11">
        <f>'7'!F249</f>
        <v>0</v>
      </c>
      <c r="I249" s="11">
        <f>'8'!M249</f>
        <v>212</v>
      </c>
      <c r="J249" s="11">
        <f>'9'!O249+'9'!P249</f>
        <v>364</v>
      </c>
      <c r="K249" s="11">
        <f>'9'!Y249</f>
        <v>198</v>
      </c>
      <c r="L249" s="52">
        <f t="shared" si="8"/>
        <v>576</v>
      </c>
      <c r="M249" s="53">
        <f t="shared" si="9"/>
        <v>0.29327902240325865</v>
      </c>
    </row>
    <row r="250" spans="1:13" ht="14.25" customHeight="1" x14ac:dyDescent="0.2">
      <c r="A250" s="9" t="str">
        <f>'10'!A250</f>
        <v>Meyersdale Area SD</v>
      </c>
      <c r="B250" s="10" t="str">
        <f>'10'!B250</f>
        <v>Somerset</v>
      </c>
      <c r="C250" s="90">
        <f>'10'!C250</f>
        <v>132</v>
      </c>
      <c r="D250" s="90">
        <f>'10'!D250</f>
        <v>118</v>
      </c>
      <c r="E250" s="90">
        <f>'10'!E250</f>
        <v>250</v>
      </c>
      <c r="F250" s="11">
        <f>'5'!M250</f>
        <v>16</v>
      </c>
      <c r="G250" s="13">
        <f>'6'!H250</f>
        <v>28</v>
      </c>
      <c r="H250" s="11">
        <f>'7'!F250</f>
        <v>0</v>
      </c>
      <c r="I250" s="11">
        <f>'8'!M250</f>
        <v>32</v>
      </c>
      <c r="J250" s="11">
        <f>'9'!O250+'9'!P250</f>
        <v>0</v>
      </c>
      <c r="K250" s="11">
        <f>'9'!Y250</f>
        <v>0</v>
      </c>
      <c r="L250" s="52">
        <f t="shared" si="8"/>
        <v>76</v>
      </c>
      <c r="M250" s="53">
        <f t="shared" si="9"/>
        <v>0.30399999999999999</v>
      </c>
    </row>
    <row r="251" spans="1:13" ht="14.25" customHeight="1" x14ac:dyDescent="0.2">
      <c r="A251" s="9" t="str">
        <f>'10'!A251</f>
        <v>Mid Valley SD</v>
      </c>
      <c r="B251" s="10" t="str">
        <f>'10'!B251</f>
        <v>Lackawanna</v>
      </c>
      <c r="C251" s="90">
        <f>'10'!C251</f>
        <v>504</v>
      </c>
      <c r="D251" s="90">
        <f>'10'!D251</f>
        <v>451</v>
      </c>
      <c r="E251" s="90">
        <f>'10'!E251</f>
        <v>955</v>
      </c>
      <c r="F251" s="11">
        <f>'5'!M251</f>
        <v>87</v>
      </c>
      <c r="G251" s="13">
        <f>'6'!H251</f>
        <v>33</v>
      </c>
      <c r="H251" s="11">
        <f>'7'!F251</f>
        <v>0</v>
      </c>
      <c r="I251" s="11">
        <f>'8'!M251</f>
        <v>100</v>
      </c>
      <c r="J251" s="11">
        <f>'9'!O251+'9'!P251</f>
        <v>92</v>
      </c>
      <c r="K251" s="11">
        <f>'9'!Y251</f>
        <v>0</v>
      </c>
      <c r="L251" s="52">
        <f t="shared" si="8"/>
        <v>312</v>
      </c>
      <c r="M251" s="53">
        <f t="shared" si="9"/>
        <v>0.32670157068062827</v>
      </c>
    </row>
    <row r="252" spans="1:13" ht="14.25" customHeight="1" x14ac:dyDescent="0.2">
      <c r="A252" s="9" t="str">
        <f>'10'!A252</f>
        <v>Middletown Area SD</v>
      </c>
      <c r="B252" s="10" t="str">
        <f>'10'!B252</f>
        <v>Dauphin</v>
      </c>
      <c r="C252" s="90">
        <f>'10'!C252</f>
        <v>719</v>
      </c>
      <c r="D252" s="90">
        <f>'10'!D252</f>
        <v>446</v>
      </c>
      <c r="E252" s="90">
        <f>'10'!E252</f>
        <v>1165</v>
      </c>
      <c r="F252" s="11">
        <f>'5'!M252</f>
        <v>32</v>
      </c>
      <c r="G252" s="13">
        <f>'6'!H252</f>
        <v>0</v>
      </c>
      <c r="H252" s="11">
        <f>'7'!F252</f>
        <v>0</v>
      </c>
      <c r="I252" s="11">
        <f>'8'!M252</f>
        <v>109</v>
      </c>
      <c r="J252" s="11">
        <f>'9'!O252+'9'!P252</f>
        <v>162</v>
      </c>
      <c r="K252" s="11">
        <f>'9'!Y252</f>
        <v>65</v>
      </c>
      <c r="L252" s="52">
        <f t="shared" si="8"/>
        <v>303</v>
      </c>
      <c r="M252" s="53">
        <f t="shared" si="9"/>
        <v>0.26008583690987125</v>
      </c>
    </row>
    <row r="253" spans="1:13" ht="14.25" customHeight="1" x14ac:dyDescent="0.2">
      <c r="A253" s="9" t="str">
        <f>'10'!A253</f>
        <v>Midd-West SD</v>
      </c>
      <c r="B253" s="10" t="str">
        <f>'10'!B253</f>
        <v>Snyder</v>
      </c>
      <c r="C253" s="90">
        <f>'10'!C253</f>
        <v>579</v>
      </c>
      <c r="D253" s="90">
        <f>'10'!D253</f>
        <v>412</v>
      </c>
      <c r="E253" s="90">
        <f>'10'!E253</f>
        <v>991</v>
      </c>
      <c r="F253" s="11">
        <f>'5'!M253</f>
        <v>59</v>
      </c>
      <c r="G253" s="13">
        <f>'6'!H253</f>
        <v>59</v>
      </c>
      <c r="H253" s="11">
        <f>'7'!F253</f>
        <v>0</v>
      </c>
      <c r="I253" s="11">
        <f>'8'!M253</f>
        <v>108</v>
      </c>
      <c r="J253" s="11">
        <f>'9'!O253+'9'!P253</f>
        <v>64</v>
      </c>
      <c r="K253" s="11">
        <f>'9'!Y253</f>
        <v>0</v>
      </c>
      <c r="L253" s="52">
        <f t="shared" si="8"/>
        <v>290</v>
      </c>
      <c r="M253" s="53">
        <f t="shared" si="9"/>
        <v>0.29263370332996974</v>
      </c>
    </row>
    <row r="254" spans="1:13" ht="14.25" customHeight="1" x14ac:dyDescent="0.2">
      <c r="A254" s="9" t="str">
        <f>'10'!A254</f>
        <v>Midland Borough SD</v>
      </c>
      <c r="B254" s="10" t="str">
        <f>'10'!B254</f>
        <v>Beaver</v>
      </c>
      <c r="C254" s="90">
        <f>'10'!C254</f>
        <v>56</v>
      </c>
      <c r="D254" s="90">
        <f>'10'!D254</f>
        <v>67</v>
      </c>
      <c r="E254" s="90">
        <f>'10'!E254</f>
        <v>123</v>
      </c>
      <c r="F254" s="11">
        <f>'5'!M254</f>
        <v>5</v>
      </c>
      <c r="G254" s="13">
        <f>'6'!H254</f>
        <v>0</v>
      </c>
      <c r="H254" s="11">
        <f>'7'!F254</f>
        <v>22</v>
      </c>
      <c r="I254" s="11">
        <f>'8'!M254</f>
        <v>14</v>
      </c>
      <c r="J254" s="11">
        <f>'9'!O254+'9'!P254</f>
        <v>68</v>
      </c>
      <c r="K254" s="11">
        <f>'9'!Y254</f>
        <v>34</v>
      </c>
      <c r="L254" s="52">
        <f t="shared" si="8"/>
        <v>109</v>
      </c>
      <c r="M254" s="53">
        <f t="shared" si="9"/>
        <v>0.88617886178861793</v>
      </c>
    </row>
    <row r="255" spans="1:13" ht="14.25" customHeight="1" x14ac:dyDescent="0.2">
      <c r="A255" s="9" t="str">
        <f>'10'!A255</f>
        <v>Mifflin County SD</v>
      </c>
      <c r="B255" s="10" t="str">
        <f>'10'!B255</f>
        <v>Mifflin</v>
      </c>
      <c r="C255" s="90">
        <f>'10'!C255</f>
        <v>1460</v>
      </c>
      <c r="D255" s="90">
        <f>'10'!D255</f>
        <v>1243</v>
      </c>
      <c r="E255" s="90">
        <f>'10'!E255</f>
        <v>2703</v>
      </c>
      <c r="F255" s="11">
        <f>'5'!M255</f>
        <v>257</v>
      </c>
      <c r="G255" s="13">
        <f>'6'!H255</f>
        <v>76</v>
      </c>
      <c r="H255" s="11">
        <f>'7'!F255</f>
        <v>0</v>
      </c>
      <c r="I255" s="11">
        <f>'8'!M255</f>
        <v>295</v>
      </c>
      <c r="J255" s="11">
        <f>'9'!O255+'9'!P255</f>
        <v>223</v>
      </c>
      <c r="K255" s="11">
        <f>'9'!Y255</f>
        <v>186</v>
      </c>
      <c r="L255" s="52">
        <f t="shared" si="8"/>
        <v>851</v>
      </c>
      <c r="M255" s="53">
        <f t="shared" si="9"/>
        <v>0.31483536810950796</v>
      </c>
    </row>
    <row r="256" spans="1:13" ht="14.25" customHeight="1" x14ac:dyDescent="0.2">
      <c r="A256" s="9" t="str">
        <f>'10'!A256</f>
        <v>Mifflinburg Area SD</v>
      </c>
      <c r="B256" s="10" t="str">
        <f>'10'!B256</f>
        <v>Union</v>
      </c>
      <c r="C256" s="90">
        <f>'10'!C256</f>
        <v>663</v>
      </c>
      <c r="D256" s="90">
        <f>'10'!D256</f>
        <v>448</v>
      </c>
      <c r="E256" s="90">
        <f>'10'!E256</f>
        <v>1111</v>
      </c>
      <c r="F256" s="11">
        <f>'5'!M256</f>
        <v>57</v>
      </c>
      <c r="G256" s="13">
        <f>'6'!H256</f>
        <v>20</v>
      </c>
      <c r="H256" s="11">
        <f>'7'!F256</f>
        <v>0</v>
      </c>
      <c r="I256" s="11">
        <f>'8'!M256</f>
        <v>87</v>
      </c>
      <c r="J256" s="11">
        <f>'9'!O256+'9'!P256</f>
        <v>64</v>
      </c>
      <c r="K256" s="11">
        <f>'9'!Y256</f>
        <v>53</v>
      </c>
      <c r="L256" s="52">
        <f t="shared" si="8"/>
        <v>228</v>
      </c>
      <c r="M256" s="53">
        <f t="shared" si="9"/>
        <v>0.20522052205220523</v>
      </c>
    </row>
    <row r="257" spans="1:13" ht="14.25" customHeight="1" x14ac:dyDescent="0.2">
      <c r="A257" s="9" t="str">
        <f>'10'!A257</f>
        <v>Millcreek Township SD</v>
      </c>
      <c r="B257" s="10" t="str">
        <f>'10'!B257</f>
        <v>Erie</v>
      </c>
      <c r="C257" s="90">
        <f>'10'!C257</f>
        <v>1567</v>
      </c>
      <c r="D257" s="90">
        <f>'10'!D257</f>
        <v>1344</v>
      </c>
      <c r="E257" s="90">
        <f>'10'!E257</f>
        <v>2911</v>
      </c>
      <c r="F257" s="11">
        <f>'5'!M257</f>
        <v>54</v>
      </c>
      <c r="G257" s="13">
        <f>'6'!H257</f>
        <v>59</v>
      </c>
      <c r="H257" s="11">
        <f>'7'!F257</f>
        <v>130</v>
      </c>
      <c r="I257" s="11">
        <f>'8'!M257</f>
        <v>409</v>
      </c>
      <c r="J257" s="11">
        <f>'9'!O257+'9'!P257</f>
        <v>449</v>
      </c>
      <c r="K257" s="11">
        <f>'9'!Y257</f>
        <v>98</v>
      </c>
      <c r="L257" s="52">
        <f t="shared" si="8"/>
        <v>1101</v>
      </c>
      <c r="M257" s="53">
        <f t="shared" si="9"/>
        <v>0.37822054276880795</v>
      </c>
    </row>
    <row r="258" spans="1:13" ht="14.25" customHeight="1" x14ac:dyDescent="0.2">
      <c r="A258" s="9" t="str">
        <f>'10'!A258</f>
        <v>Millersburg Area SD</v>
      </c>
      <c r="B258" s="10" t="str">
        <f>'10'!B258</f>
        <v>Dauphin</v>
      </c>
      <c r="C258" s="90">
        <f>'10'!C258</f>
        <v>220</v>
      </c>
      <c r="D258" s="90">
        <f>'10'!D258</f>
        <v>87</v>
      </c>
      <c r="E258" s="90">
        <f>'10'!E258</f>
        <v>307</v>
      </c>
      <c r="F258" s="11">
        <f>'5'!M258</f>
        <v>0</v>
      </c>
      <c r="G258" s="13">
        <f>'6'!H258</f>
        <v>0</v>
      </c>
      <c r="H258" s="11">
        <f>'7'!F258</f>
        <v>0</v>
      </c>
      <c r="I258" s="11">
        <f>'8'!M258</f>
        <v>32</v>
      </c>
      <c r="J258" s="11">
        <f>'9'!O258+'9'!P258</f>
        <v>130</v>
      </c>
      <c r="K258" s="11">
        <f>'9'!Y258</f>
        <v>0</v>
      </c>
      <c r="L258" s="52">
        <f t="shared" si="8"/>
        <v>162</v>
      </c>
      <c r="M258" s="53">
        <f t="shared" si="9"/>
        <v>0.52768729641693812</v>
      </c>
    </row>
    <row r="259" spans="1:13" ht="14.25" customHeight="1" x14ac:dyDescent="0.2">
      <c r="A259" s="9" t="str">
        <f>'10'!A259</f>
        <v>Millville Area SD</v>
      </c>
      <c r="B259" s="10" t="str">
        <f>'10'!B259</f>
        <v>Columbia</v>
      </c>
      <c r="C259" s="90">
        <f>'10'!C259</f>
        <v>183</v>
      </c>
      <c r="D259" s="90">
        <f>'10'!D259</f>
        <v>139</v>
      </c>
      <c r="E259" s="90">
        <f>'10'!E259</f>
        <v>322</v>
      </c>
      <c r="F259" s="11">
        <f>'5'!M259</f>
        <v>0</v>
      </c>
      <c r="G259" s="13">
        <f>'6'!H259</f>
        <v>0</v>
      </c>
      <c r="H259" s="11">
        <f>'7'!F259</f>
        <v>0</v>
      </c>
      <c r="I259" s="11">
        <f>'8'!M259</f>
        <v>22</v>
      </c>
      <c r="J259" s="11">
        <f>'9'!O259+'9'!P259</f>
        <v>31</v>
      </c>
      <c r="K259" s="11">
        <f>'9'!Y259</f>
        <v>0</v>
      </c>
      <c r="L259" s="52">
        <f t="shared" si="8"/>
        <v>53</v>
      </c>
      <c r="M259" s="53">
        <f t="shared" si="9"/>
        <v>0.16459627329192547</v>
      </c>
    </row>
    <row r="260" spans="1:13" ht="14.25" customHeight="1" x14ac:dyDescent="0.2">
      <c r="A260" s="9" t="str">
        <f>'10'!A260</f>
        <v>Milton Area SD</v>
      </c>
      <c r="B260" s="10" t="str">
        <f>'10'!B260</f>
        <v>Northumberland</v>
      </c>
      <c r="C260" s="90">
        <f>'10'!C260</f>
        <v>344</v>
      </c>
      <c r="D260" s="90">
        <f>'10'!D260</f>
        <v>372</v>
      </c>
      <c r="E260" s="90">
        <f>'10'!E260</f>
        <v>716</v>
      </c>
      <c r="F260" s="11">
        <f>'5'!M260</f>
        <v>70</v>
      </c>
      <c r="G260" s="13">
        <f>'6'!H260</f>
        <v>18</v>
      </c>
      <c r="H260" s="11">
        <f>'7'!F260</f>
        <v>0</v>
      </c>
      <c r="I260" s="11">
        <f>'8'!M260</f>
        <v>114</v>
      </c>
      <c r="J260" s="11">
        <f>'9'!O260+'9'!P260</f>
        <v>168</v>
      </c>
      <c r="K260" s="11">
        <f>'9'!Y260</f>
        <v>0</v>
      </c>
      <c r="L260" s="52">
        <f t="shared" si="8"/>
        <v>370</v>
      </c>
      <c r="M260" s="53">
        <f t="shared" si="9"/>
        <v>0.51675977653631289</v>
      </c>
    </row>
    <row r="261" spans="1:13" ht="14.25" customHeight="1" x14ac:dyDescent="0.2">
      <c r="A261" s="9" t="str">
        <f>'10'!A261</f>
        <v>Minersville Area SD</v>
      </c>
      <c r="B261" s="10" t="str">
        <f>'10'!B261</f>
        <v>Schuylkill</v>
      </c>
      <c r="C261" s="90">
        <f>'10'!C261</f>
        <v>311</v>
      </c>
      <c r="D261" s="90">
        <f>'10'!D261</f>
        <v>292</v>
      </c>
      <c r="E261" s="90">
        <f>'10'!E261</f>
        <v>603</v>
      </c>
      <c r="F261" s="11">
        <f>'5'!M261</f>
        <v>15</v>
      </c>
      <c r="G261" s="13">
        <f>'6'!H261</f>
        <v>18</v>
      </c>
      <c r="H261" s="11">
        <f>'7'!F261</f>
        <v>38</v>
      </c>
      <c r="I261" s="11">
        <f>'8'!M261</f>
        <v>82</v>
      </c>
      <c r="J261" s="11">
        <f>'9'!O261+'9'!P261</f>
        <v>3</v>
      </c>
      <c r="K261" s="11">
        <f>'9'!Y261</f>
        <v>0</v>
      </c>
      <c r="L261" s="52">
        <f t="shared" ref="L261:L324" si="10">SUM(F261:J261)</f>
        <v>156</v>
      </c>
      <c r="M261" s="53">
        <f t="shared" ref="M261:M324" si="11">L261/E261</f>
        <v>0.25870646766169153</v>
      </c>
    </row>
    <row r="262" spans="1:13" ht="14.25" customHeight="1" x14ac:dyDescent="0.2">
      <c r="A262" s="9" t="str">
        <f>'10'!A262</f>
        <v>Mohawk Area SD</v>
      </c>
      <c r="B262" s="10" t="str">
        <f>'10'!B262</f>
        <v>Lawrence</v>
      </c>
      <c r="C262" s="90">
        <f>'10'!C262</f>
        <v>349</v>
      </c>
      <c r="D262" s="90">
        <f>'10'!D262</f>
        <v>196</v>
      </c>
      <c r="E262" s="90">
        <f>'10'!E262</f>
        <v>545</v>
      </c>
      <c r="F262" s="11">
        <f>'5'!M262</f>
        <v>41</v>
      </c>
      <c r="G262" s="13">
        <f>'6'!H262</f>
        <v>37</v>
      </c>
      <c r="H262" s="11">
        <f>'7'!F262</f>
        <v>0</v>
      </c>
      <c r="I262" s="11">
        <f>'8'!M262</f>
        <v>41</v>
      </c>
      <c r="J262" s="11">
        <f>'9'!O262+'9'!P262</f>
        <v>30</v>
      </c>
      <c r="K262" s="11">
        <f>'9'!Y262</f>
        <v>30</v>
      </c>
      <c r="L262" s="52">
        <f t="shared" si="10"/>
        <v>149</v>
      </c>
      <c r="M262" s="53">
        <f t="shared" si="11"/>
        <v>0.27339449541284405</v>
      </c>
    </row>
    <row r="263" spans="1:13" ht="14.25" customHeight="1" x14ac:dyDescent="0.2">
      <c r="A263" s="9" t="str">
        <f>'10'!A263</f>
        <v>Monessen City SD</v>
      </c>
      <c r="B263" s="10" t="str">
        <f>'10'!B263</f>
        <v>Westmoreland</v>
      </c>
      <c r="C263" s="90">
        <f>'10'!C263</f>
        <v>259</v>
      </c>
      <c r="D263" s="90">
        <f>'10'!D263</f>
        <v>137</v>
      </c>
      <c r="E263" s="90">
        <f>'10'!E263</f>
        <v>396</v>
      </c>
      <c r="F263" s="11">
        <f>'5'!M263</f>
        <v>30</v>
      </c>
      <c r="G263" s="13">
        <f>'6'!H263</f>
        <v>54</v>
      </c>
      <c r="H263" s="11">
        <f>'7'!F263</f>
        <v>60</v>
      </c>
      <c r="I263" s="11">
        <f>'8'!M263</f>
        <v>56</v>
      </c>
      <c r="J263" s="11">
        <f>'9'!O263+'9'!P263</f>
        <v>32</v>
      </c>
      <c r="K263" s="11">
        <f>'9'!Y263</f>
        <v>33</v>
      </c>
      <c r="L263" s="52">
        <f t="shared" si="10"/>
        <v>232</v>
      </c>
      <c r="M263" s="53">
        <f t="shared" si="11"/>
        <v>0.58585858585858586</v>
      </c>
    </row>
    <row r="264" spans="1:13" ht="14.25" customHeight="1" x14ac:dyDescent="0.2">
      <c r="A264" s="9" t="str">
        <f>'10'!A264</f>
        <v>Moniteau SD</v>
      </c>
      <c r="B264" s="10" t="str">
        <f>'10'!B264</f>
        <v>Butler</v>
      </c>
      <c r="C264" s="90">
        <f>'10'!C264</f>
        <v>241</v>
      </c>
      <c r="D264" s="90">
        <f>'10'!D264</f>
        <v>152</v>
      </c>
      <c r="E264" s="90">
        <f>'10'!E264</f>
        <v>393</v>
      </c>
      <c r="F264" s="11">
        <f>'5'!M264</f>
        <v>27</v>
      </c>
      <c r="G264" s="13">
        <f>'6'!H264</f>
        <v>17</v>
      </c>
      <c r="H264" s="11">
        <f>'7'!F264</f>
        <v>0</v>
      </c>
      <c r="I264" s="11">
        <f>'8'!M264</f>
        <v>59</v>
      </c>
      <c r="J264" s="11">
        <f>'9'!O264+'9'!P264</f>
        <v>35</v>
      </c>
      <c r="K264" s="11">
        <f>'9'!Y264</f>
        <v>0</v>
      </c>
      <c r="L264" s="52">
        <f t="shared" si="10"/>
        <v>138</v>
      </c>
      <c r="M264" s="53">
        <f t="shared" si="11"/>
        <v>0.35114503816793891</v>
      </c>
    </row>
    <row r="265" spans="1:13" ht="14.25" customHeight="1" x14ac:dyDescent="0.2">
      <c r="A265" s="9" t="str">
        <f>'10'!A265</f>
        <v>Montgomery Area SD</v>
      </c>
      <c r="B265" s="10" t="str">
        <f>'10'!B265</f>
        <v>Lycoming</v>
      </c>
      <c r="C265" s="90">
        <f>'10'!C265</f>
        <v>227</v>
      </c>
      <c r="D265" s="90">
        <f>'10'!D265</f>
        <v>176</v>
      </c>
      <c r="E265" s="90">
        <f>'10'!E265</f>
        <v>403</v>
      </c>
      <c r="F265" s="11">
        <f>'5'!M265</f>
        <v>0</v>
      </c>
      <c r="G265" s="13">
        <f>'6'!H265</f>
        <v>50</v>
      </c>
      <c r="H265" s="11">
        <f>'7'!F265</f>
        <v>59</v>
      </c>
      <c r="I265" s="11">
        <f>'8'!M265</f>
        <v>46</v>
      </c>
      <c r="J265" s="11">
        <f>'9'!O265+'9'!P265</f>
        <v>70</v>
      </c>
      <c r="K265" s="11">
        <f>'9'!Y265</f>
        <v>3</v>
      </c>
      <c r="L265" s="52">
        <f t="shared" si="10"/>
        <v>225</v>
      </c>
      <c r="M265" s="53">
        <f t="shared" si="11"/>
        <v>0.55831265508684869</v>
      </c>
    </row>
    <row r="266" spans="1:13" ht="14.25" customHeight="1" x14ac:dyDescent="0.2">
      <c r="A266" s="9" t="str">
        <f>'10'!A266</f>
        <v>Montour SD</v>
      </c>
      <c r="B266" s="10" t="str">
        <f>'10'!B266</f>
        <v>Allegheny</v>
      </c>
      <c r="C266" s="90">
        <f>'10'!C266</f>
        <v>840</v>
      </c>
      <c r="D266" s="90">
        <f>'10'!D266</f>
        <v>378</v>
      </c>
      <c r="E266" s="90">
        <f>'10'!E266</f>
        <v>1218</v>
      </c>
      <c r="F266" s="11">
        <f>'5'!M266</f>
        <v>0</v>
      </c>
      <c r="G266" s="13">
        <f>'6'!H266</f>
        <v>15</v>
      </c>
      <c r="H266" s="11">
        <f>'7'!F266</f>
        <v>0</v>
      </c>
      <c r="I266" s="11">
        <f>'8'!M266</f>
        <v>163</v>
      </c>
      <c r="J266" s="11">
        <f>'9'!O266+'9'!P266</f>
        <v>279</v>
      </c>
      <c r="K266" s="11">
        <f>'9'!Y266</f>
        <v>105</v>
      </c>
      <c r="L266" s="52">
        <f t="shared" si="10"/>
        <v>457</v>
      </c>
      <c r="M266" s="53">
        <f t="shared" si="11"/>
        <v>0.37520525451559933</v>
      </c>
    </row>
    <row r="267" spans="1:13" ht="14.25" customHeight="1" x14ac:dyDescent="0.2">
      <c r="A267" s="9" t="str">
        <f>'10'!A267</f>
        <v>Montoursville Area SD</v>
      </c>
      <c r="B267" s="10" t="str">
        <f>'10'!B267</f>
        <v>Lycoming</v>
      </c>
      <c r="C267" s="90">
        <f>'10'!C267</f>
        <v>335</v>
      </c>
      <c r="D267" s="90">
        <f>'10'!D267</f>
        <v>221</v>
      </c>
      <c r="E267" s="90">
        <f>'10'!E267</f>
        <v>556</v>
      </c>
      <c r="F267" s="11">
        <f>'5'!M267</f>
        <v>12</v>
      </c>
      <c r="G267" s="13">
        <f>'6'!H267</f>
        <v>0</v>
      </c>
      <c r="H267" s="11">
        <f>'7'!F267</f>
        <v>0</v>
      </c>
      <c r="I267" s="11">
        <f>'8'!M267</f>
        <v>61</v>
      </c>
      <c r="J267" s="11">
        <f>'9'!O267+'9'!P267</f>
        <v>70</v>
      </c>
      <c r="K267" s="11">
        <f>'9'!Y267</f>
        <v>36</v>
      </c>
      <c r="L267" s="52">
        <f t="shared" si="10"/>
        <v>143</v>
      </c>
      <c r="M267" s="53">
        <f t="shared" si="11"/>
        <v>0.25719424460431656</v>
      </c>
    </row>
    <row r="268" spans="1:13" ht="14.25" customHeight="1" x14ac:dyDescent="0.2">
      <c r="A268" s="9" t="str">
        <f>'10'!A268</f>
        <v>Montrose Area SD</v>
      </c>
      <c r="B268" s="10" t="str">
        <f>'10'!B268</f>
        <v>Susquehanna</v>
      </c>
      <c r="C268" s="90">
        <f>'10'!C268</f>
        <v>281</v>
      </c>
      <c r="D268" s="90">
        <f>'10'!D268</f>
        <v>232</v>
      </c>
      <c r="E268" s="90">
        <f>'10'!E268</f>
        <v>513</v>
      </c>
      <c r="F268" s="11">
        <f>'5'!M268</f>
        <v>17</v>
      </c>
      <c r="G268" s="13">
        <f>'6'!H268</f>
        <v>17</v>
      </c>
      <c r="H268" s="11">
        <f>'7'!F268</f>
        <v>0</v>
      </c>
      <c r="I268" s="11">
        <f>'8'!M268</f>
        <v>45</v>
      </c>
      <c r="J268" s="11">
        <f>'9'!O268+'9'!P268</f>
        <v>122</v>
      </c>
      <c r="K268" s="11">
        <f>'9'!Y268</f>
        <v>81</v>
      </c>
      <c r="L268" s="52">
        <f t="shared" si="10"/>
        <v>201</v>
      </c>
      <c r="M268" s="53">
        <f t="shared" si="11"/>
        <v>0.391812865497076</v>
      </c>
    </row>
    <row r="269" spans="1:13" ht="14.25" customHeight="1" x14ac:dyDescent="0.2">
      <c r="A269" s="9" t="str">
        <f>'10'!A269</f>
        <v>Moon Area SD</v>
      </c>
      <c r="B269" s="10" t="str">
        <f>'10'!B269</f>
        <v>Allegheny</v>
      </c>
      <c r="C269" s="90">
        <f>'10'!C269</f>
        <v>792</v>
      </c>
      <c r="D269" s="90">
        <f>'10'!D269</f>
        <v>743</v>
      </c>
      <c r="E269" s="90">
        <f>'10'!E269</f>
        <v>1535</v>
      </c>
      <c r="F269" s="11">
        <f>'5'!M269</f>
        <v>0</v>
      </c>
      <c r="G269" s="13">
        <f>'6'!H269</f>
        <v>18</v>
      </c>
      <c r="H269" s="11">
        <f>'7'!F269</f>
        <v>0</v>
      </c>
      <c r="I269" s="11">
        <f>'8'!M269</f>
        <v>220</v>
      </c>
      <c r="J269" s="11">
        <f>'9'!O269+'9'!P269</f>
        <v>279</v>
      </c>
      <c r="K269" s="11">
        <f>'9'!Y269</f>
        <v>35</v>
      </c>
      <c r="L269" s="52">
        <f t="shared" si="10"/>
        <v>517</v>
      </c>
      <c r="M269" s="53">
        <f t="shared" si="11"/>
        <v>0.33680781758957656</v>
      </c>
    </row>
    <row r="270" spans="1:13" ht="14.25" customHeight="1" x14ac:dyDescent="0.2">
      <c r="A270" s="9" t="str">
        <f>'10'!A270</f>
        <v>Morrisville Borough SD</v>
      </c>
      <c r="B270" s="10" t="str">
        <f>'10'!B270</f>
        <v>Bucks</v>
      </c>
      <c r="C270" s="90">
        <f>'10'!C270</f>
        <v>412</v>
      </c>
      <c r="D270" s="90">
        <f>'10'!D270</f>
        <v>237</v>
      </c>
      <c r="E270" s="90">
        <f>'10'!E270</f>
        <v>649</v>
      </c>
      <c r="F270" s="11">
        <f>'5'!M270</f>
        <v>1</v>
      </c>
      <c r="G270" s="13">
        <f>'6'!H270</f>
        <v>90</v>
      </c>
      <c r="H270" s="11">
        <f>'7'!F270</f>
        <v>0</v>
      </c>
      <c r="I270" s="11">
        <f>'8'!M270</f>
        <v>83</v>
      </c>
      <c r="J270" s="11">
        <f>'9'!O270+'9'!P270</f>
        <v>31</v>
      </c>
      <c r="K270" s="11">
        <f>'9'!Y270</f>
        <v>32</v>
      </c>
      <c r="L270" s="52">
        <f t="shared" si="10"/>
        <v>205</v>
      </c>
      <c r="M270" s="53">
        <f t="shared" si="11"/>
        <v>0.31587057010785824</v>
      </c>
    </row>
    <row r="271" spans="1:13" ht="14.25" customHeight="1" x14ac:dyDescent="0.2">
      <c r="A271" s="9" t="str">
        <f>'10'!A271</f>
        <v>Moshannon Valley SD</v>
      </c>
      <c r="B271" s="10" t="str">
        <f>'10'!B271</f>
        <v>Clearfield</v>
      </c>
      <c r="C271" s="90">
        <f>'10'!C271</f>
        <v>154</v>
      </c>
      <c r="D271" s="90">
        <f>'10'!D271</f>
        <v>104</v>
      </c>
      <c r="E271" s="90">
        <f>'10'!E271</f>
        <v>258</v>
      </c>
      <c r="F271" s="11">
        <f>'5'!M271</f>
        <v>83</v>
      </c>
      <c r="G271" s="13">
        <f>'6'!H271</f>
        <v>17</v>
      </c>
      <c r="H271" s="11">
        <f>'7'!F271</f>
        <v>0</v>
      </c>
      <c r="I271" s="11">
        <f>'8'!M271</f>
        <v>43</v>
      </c>
      <c r="J271" s="11">
        <f>'9'!O271+'9'!P271</f>
        <v>33</v>
      </c>
      <c r="K271" s="11">
        <f>'9'!Y271</f>
        <v>33</v>
      </c>
      <c r="L271" s="52">
        <f t="shared" si="10"/>
        <v>176</v>
      </c>
      <c r="M271" s="53">
        <f t="shared" si="11"/>
        <v>0.68217054263565891</v>
      </c>
    </row>
    <row r="272" spans="1:13" ht="14.25" customHeight="1" x14ac:dyDescent="0.2">
      <c r="A272" s="9" t="str">
        <f>'10'!A272</f>
        <v>Mount Carmel Area SD</v>
      </c>
      <c r="B272" s="10" t="str">
        <f>'10'!B272</f>
        <v>Northumberland</v>
      </c>
      <c r="C272" s="90">
        <f>'10'!C272</f>
        <v>289</v>
      </c>
      <c r="D272" s="90">
        <f>'10'!D272</f>
        <v>252</v>
      </c>
      <c r="E272" s="90">
        <f>'10'!E272</f>
        <v>541</v>
      </c>
      <c r="F272" s="11">
        <f>'5'!M272</f>
        <v>6</v>
      </c>
      <c r="G272" s="13">
        <f>'6'!H272</f>
        <v>44</v>
      </c>
      <c r="H272" s="11">
        <f>'7'!F272</f>
        <v>40</v>
      </c>
      <c r="I272" s="11">
        <f>'8'!M272</f>
        <v>83</v>
      </c>
      <c r="J272" s="11">
        <f>'9'!O272+'9'!P272</f>
        <v>65</v>
      </c>
      <c r="K272" s="11">
        <f>'9'!Y272</f>
        <v>0</v>
      </c>
      <c r="L272" s="52">
        <f t="shared" si="10"/>
        <v>238</v>
      </c>
      <c r="M272" s="53">
        <f t="shared" si="11"/>
        <v>0.43992606284658042</v>
      </c>
    </row>
    <row r="273" spans="1:13" ht="14.25" customHeight="1" x14ac:dyDescent="0.2">
      <c r="A273" s="9" t="str">
        <f>'10'!A273</f>
        <v>Mount Pleasant Area SD</v>
      </c>
      <c r="B273" s="10" t="str">
        <f>'10'!B273</f>
        <v>Westmoreland</v>
      </c>
      <c r="C273" s="90">
        <f>'10'!C273</f>
        <v>471</v>
      </c>
      <c r="D273" s="90">
        <f>'10'!D273</f>
        <v>353</v>
      </c>
      <c r="E273" s="90">
        <f>'10'!E273</f>
        <v>824</v>
      </c>
      <c r="F273" s="11">
        <f>'5'!M273</f>
        <v>0</v>
      </c>
      <c r="G273" s="13">
        <f>'6'!H273</f>
        <v>0</v>
      </c>
      <c r="H273" s="11">
        <f>'7'!F273</f>
        <v>0</v>
      </c>
      <c r="I273" s="11">
        <f>'8'!M273</f>
        <v>121</v>
      </c>
      <c r="J273" s="11">
        <f>'9'!O273+'9'!P273</f>
        <v>71</v>
      </c>
      <c r="K273" s="11">
        <f>'9'!Y273</f>
        <v>39</v>
      </c>
      <c r="L273" s="52">
        <f t="shared" si="10"/>
        <v>192</v>
      </c>
      <c r="M273" s="53">
        <f t="shared" si="11"/>
        <v>0.23300970873786409</v>
      </c>
    </row>
    <row r="274" spans="1:13" ht="14.25" customHeight="1" x14ac:dyDescent="0.2">
      <c r="A274" s="9" t="str">
        <f>'10'!A274</f>
        <v>Mount Union Area SD</v>
      </c>
      <c r="B274" s="10" t="str">
        <f>'10'!B274</f>
        <v>Huntingdon</v>
      </c>
      <c r="C274" s="90">
        <f>'10'!C274</f>
        <v>315</v>
      </c>
      <c r="D274" s="90">
        <f>'10'!D274</f>
        <v>165</v>
      </c>
      <c r="E274" s="90">
        <f>'10'!E274</f>
        <v>480</v>
      </c>
      <c r="F274" s="11">
        <f>'5'!M274</f>
        <v>129</v>
      </c>
      <c r="G274" s="13">
        <f>'6'!H274</f>
        <v>18</v>
      </c>
      <c r="H274" s="11">
        <f>'7'!F274</f>
        <v>0</v>
      </c>
      <c r="I274" s="11">
        <f>'8'!M274</f>
        <v>66</v>
      </c>
      <c r="J274" s="11">
        <f>'9'!O274+'9'!P274</f>
        <v>13</v>
      </c>
      <c r="K274" s="11">
        <f>'9'!Y274</f>
        <v>0</v>
      </c>
      <c r="L274" s="52">
        <f t="shared" si="10"/>
        <v>226</v>
      </c>
      <c r="M274" s="53">
        <f t="shared" si="11"/>
        <v>0.47083333333333333</v>
      </c>
    </row>
    <row r="275" spans="1:13" ht="14.25" customHeight="1" x14ac:dyDescent="0.2">
      <c r="A275" s="9" t="str">
        <f>'10'!A275</f>
        <v>Mountain View SD</v>
      </c>
      <c r="B275" s="10" t="str">
        <f>'10'!B275</f>
        <v>Susquehanna</v>
      </c>
      <c r="C275" s="90">
        <f>'10'!C275</f>
        <v>243</v>
      </c>
      <c r="D275" s="90">
        <f>'10'!D275</f>
        <v>126</v>
      </c>
      <c r="E275" s="90">
        <f>'10'!E275</f>
        <v>369</v>
      </c>
      <c r="F275" s="11">
        <f>'5'!M275</f>
        <v>20</v>
      </c>
      <c r="G275" s="13">
        <f>'6'!H275</f>
        <v>19</v>
      </c>
      <c r="H275" s="11">
        <f>'7'!F275</f>
        <v>0</v>
      </c>
      <c r="I275" s="11">
        <f>'8'!M275</f>
        <v>38</v>
      </c>
      <c r="J275" s="11">
        <f>'9'!O275+'9'!P275</f>
        <v>0</v>
      </c>
      <c r="K275" s="11">
        <f>'9'!Y275</f>
        <v>0</v>
      </c>
      <c r="L275" s="52">
        <f t="shared" si="10"/>
        <v>77</v>
      </c>
      <c r="M275" s="53">
        <f t="shared" si="11"/>
        <v>0.20867208672086721</v>
      </c>
    </row>
    <row r="276" spans="1:13" ht="14.25" customHeight="1" x14ac:dyDescent="0.2">
      <c r="A276" s="9" t="str">
        <f>'10'!A276</f>
        <v>Mt. Lebanon SD</v>
      </c>
      <c r="B276" s="10" t="str">
        <f>'10'!B276</f>
        <v>Allegheny</v>
      </c>
      <c r="C276" s="90">
        <f>'10'!C276</f>
        <v>788</v>
      </c>
      <c r="D276" s="90">
        <f>'10'!D276</f>
        <v>512</v>
      </c>
      <c r="E276" s="90">
        <f>'10'!E276</f>
        <v>1300</v>
      </c>
      <c r="F276" s="11">
        <f>'5'!M276</f>
        <v>0</v>
      </c>
      <c r="G276" s="13">
        <f>'6'!H276</f>
        <v>0</v>
      </c>
      <c r="H276" s="11">
        <f>'7'!F276</f>
        <v>0</v>
      </c>
      <c r="I276" s="11">
        <f>'8'!M276</f>
        <v>249</v>
      </c>
      <c r="J276" s="11">
        <f>'9'!O276+'9'!P276</f>
        <v>42</v>
      </c>
      <c r="K276" s="11">
        <f>'9'!Y276</f>
        <v>38</v>
      </c>
      <c r="L276" s="52">
        <f t="shared" si="10"/>
        <v>291</v>
      </c>
      <c r="M276" s="53">
        <f t="shared" si="11"/>
        <v>0.22384615384615383</v>
      </c>
    </row>
    <row r="277" spans="1:13" ht="14.25" customHeight="1" x14ac:dyDescent="0.2">
      <c r="A277" s="9" t="str">
        <f>'10'!A277</f>
        <v>Muhlenberg SD</v>
      </c>
      <c r="B277" s="10" t="str">
        <f>'10'!B277</f>
        <v>Berks</v>
      </c>
      <c r="C277" s="90">
        <f>'10'!C277</f>
        <v>919</v>
      </c>
      <c r="D277" s="90">
        <f>'10'!D277</f>
        <v>636</v>
      </c>
      <c r="E277" s="90">
        <f>'10'!E277</f>
        <v>1555</v>
      </c>
      <c r="F277" s="11">
        <f>'5'!M277</f>
        <v>34</v>
      </c>
      <c r="G277" s="13">
        <f>'6'!H277</f>
        <v>0</v>
      </c>
      <c r="H277" s="11">
        <f>'7'!F277</f>
        <v>0</v>
      </c>
      <c r="I277" s="11">
        <f>'8'!M277</f>
        <v>225</v>
      </c>
      <c r="J277" s="11">
        <f>'9'!O277+'9'!P277</f>
        <v>218</v>
      </c>
      <c r="K277" s="11">
        <f>'9'!Y277</f>
        <v>96</v>
      </c>
      <c r="L277" s="52">
        <f t="shared" si="10"/>
        <v>477</v>
      </c>
      <c r="M277" s="53">
        <f t="shared" si="11"/>
        <v>0.30675241157556271</v>
      </c>
    </row>
    <row r="278" spans="1:13" ht="14.25" customHeight="1" x14ac:dyDescent="0.2">
      <c r="A278" s="9" t="str">
        <f>'10'!A278</f>
        <v>Muncy SD</v>
      </c>
      <c r="B278" s="10" t="str">
        <f>'10'!B278</f>
        <v>Lycoming</v>
      </c>
      <c r="C278" s="90">
        <f>'10'!C278</f>
        <v>230</v>
      </c>
      <c r="D278" s="90">
        <f>'10'!D278</f>
        <v>159</v>
      </c>
      <c r="E278" s="90">
        <f>'10'!E278</f>
        <v>389</v>
      </c>
      <c r="F278" s="11">
        <f>'5'!M278</f>
        <v>0</v>
      </c>
      <c r="G278" s="13">
        <f>'6'!H278</f>
        <v>0</v>
      </c>
      <c r="H278" s="11">
        <f>'7'!F278</f>
        <v>0</v>
      </c>
      <c r="I278" s="11">
        <f>'8'!M278</f>
        <v>41</v>
      </c>
      <c r="J278" s="11">
        <f>'9'!O278+'9'!P278</f>
        <v>133</v>
      </c>
      <c r="K278" s="11">
        <f>'9'!Y278</f>
        <v>0</v>
      </c>
      <c r="L278" s="52">
        <f t="shared" si="10"/>
        <v>174</v>
      </c>
      <c r="M278" s="53">
        <f t="shared" si="11"/>
        <v>0.4473007712082262</v>
      </c>
    </row>
    <row r="279" spans="1:13" ht="14.25" customHeight="1" x14ac:dyDescent="0.2">
      <c r="A279" s="9" t="str">
        <f>'10'!A279</f>
        <v>Nazareth Area SD</v>
      </c>
      <c r="B279" s="10" t="str">
        <f>'10'!B279</f>
        <v>Northampton</v>
      </c>
      <c r="C279" s="90">
        <f>'10'!C279</f>
        <v>854</v>
      </c>
      <c r="D279" s="90">
        <f>'10'!D279</f>
        <v>593</v>
      </c>
      <c r="E279" s="90">
        <f>'10'!E279</f>
        <v>1447</v>
      </c>
      <c r="F279" s="11">
        <f>'5'!M279</f>
        <v>0</v>
      </c>
      <c r="G279" s="13">
        <f>'6'!H279</f>
        <v>0</v>
      </c>
      <c r="H279" s="11">
        <f>'7'!F279</f>
        <v>0</v>
      </c>
      <c r="I279" s="11">
        <f>'8'!M279</f>
        <v>214</v>
      </c>
      <c r="J279" s="11">
        <f>'9'!O279+'9'!P279</f>
        <v>229</v>
      </c>
      <c r="K279" s="11">
        <f>'9'!Y279</f>
        <v>86</v>
      </c>
      <c r="L279" s="52">
        <f t="shared" si="10"/>
        <v>443</v>
      </c>
      <c r="M279" s="53">
        <f t="shared" si="11"/>
        <v>0.3061506565307533</v>
      </c>
    </row>
    <row r="280" spans="1:13" ht="14.25" customHeight="1" x14ac:dyDescent="0.2">
      <c r="A280" s="9" t="str">
        <f>'10'!A280</f>
        <v>Neshaminy SD</v>
      </c>
      <c r="B280" s="10" t="str">
        <f>'10'!B280</f>
        <v>Bucks</v>
      </c>
      <c r="C280" s="90">
        <f>'10'!C280</f>
        <v>2500</v>
      </c>
      <c r="D280" s="90">
        <f>'10'!D280</f>
        <v>1369</v>
      </c>
      <c r="E280" s="90">
        <f>'10'!E280</f>
        <v>3869</v>
      </c>
      <c r="F280" s="11">
        <f>'5'!M280</f>
        <v>131</v>
      </c>
      <c r="G280" s="13">
        <f>'6'!H280</f>
        <v>82</v>
      </c>
      <c r="H280" s="11">
        <f>'7'!F280</f>
        <v>0</v>
      </c>
      <c r="I280" s="11">
        <f>'8'!M280</f>
        <v>551</v>
      </c>
      <c r="J280" s="11">
        <f>'9'!O280+'9'!P280</f>
        <v>696</v>
      </c>
      <c r="K280" s="11">
        <f>'9'!Y280</f>
        <v>441</v>
      </c>
      <c r="L280" s="52">
        <f t="shared" si="10"/>
        <v>1460</v>
      </c>
      <c r="M280" s="53">
        <f t="shared" si="11"/>
        <v>0.37735849056603776</v>
      </c>
    </row>
    <row r="281" spans="1:13" ht="14.25" customHeight="1" x14ac:dyDescent="0.2">
      <c r="A281" s="9" t="str">
        <f>'10'!A281</f>
        <v>Neshannock Township SD</v>
      </c>
      <c r="B281" s="10" t="str">
        <f>'10'!B281</f>
        <v>Lawrence</v>
      </c>
      <c r="C281" s="90">
        <f>'10'!C281</f>
        <v>200</v>
      </c>
      <c r="D281" s="90">
        <f>'10'!D281</f>
        <v>142</v>
      </c>
      <c r="E281" s="90">
        <f>'10'!E281</f>
        <v>342</v>
      </c>
      <c r="F281" s="11">
        <f>'5'!M281</f>
        <v>13</v>
      </c>
      <c r="G281" s="13">
        <f>'6'!H281</f>
        <v>11</v>
      </c>
      <c r="H281" s="11">
        <f>'7'!F281</f>
        <v>0</v>
      </c>
      <c r="I281" s="11">
        <f>'8'!M281</f>
        <v>47</v>
      </c>
      <c r="J281" s="11">
        <f>'9'!O281+'9'!P281</f>
        <v>60</v>
      </c>
      <c r="K281" s="11">
        <f>'9'!Y281</f>
        <v>59</v>
      </c>
      <c r="L281" s="52">
        <f t="shared" si="10"/>
        <v>131</v>
      </c>
      <c r="M281" s="53">
        <f t="shared" si="11"/>
        <v>0.38304093567251463</v>
      </c>
    </row>
    <row r="282" spans="1:13" ht="14.25" customHeight="1" x14ac:dyDescent="0.2">
      <c r="A282" s="9" t="str">
        <f>'10'!A282</f>
        <v>New Brighton Area SD</v>
      </c>
      <c r="B282" s="10" t="str">
        <f>'10'!B282</f>
        <v>Beaver</v>
      </c>
      <c r="C282" s="90">
        <f>'10'!C282</f>
        <v>394</v>
      </c>
      <c r="D282" s="90">
        <f>'10'!D282</f>
        <v>238</v>
      </c>
      <c r="E282" s="90">
        <f>'10'!E282</f>
        <v>632</v>
      </c>
      <c r="F282" s="11">
        <f>'5'!M282</f>
        <v>108</v>
      </c>
      <c r="G282" s="13">
        <f>'6'!H282</f>
        <v>0</v>
      </c>
      <c r="H282" s="11">
        <f>'7'!F282</f>
        <v>0</v>
      </c>
      <c r="I282" s="11">
        <f>'8'!M282</f>
        <v>82</v>
      </c>
      <c r="J282" s="11">
        <f>'9'!O282+'9'!P282</f>
        <v>101</v>
      </c>
      <c r="K282" s="11">
        <f>'9'!Y282</f>
        <v>34</v>
      </c>
      <c r="L282" s="52">
        <f t="shared" si="10"/>
        <v>291</v>
      </c>
      <c r="M282" s="53">
        <f t="shared" si="11"/>
        <v>0.46044303797468356</v>
      </c>
    </row>
    <row r="283" spans="1:13" ht="14.25" customHeight="1" x14ac:dyDescent="0.2">
      <c r="A283" s="9" t="str">
        <f>'10'!A283</f>
        <v>New Castle Area SD</v>
      </c>
      <c r="B283" s="10" t="str">
        <f>'10'!B283</f>
        <v>Lawrence</v>
      </c>
      <c r="C283" s="90">
        <f>'10'!C283</f>
        <v>890</v>
      </c>
      <c r="D283" s="90">
        <f>'10'!D283</f>
        <v>509</v>
      </c>
      <c r="E283" s="90">
        <f>'10'!E283</f>
        <v>1399</v>
      </c>
      <c r="F283" s="11">
        <f>'5'!M283</f>
        <v>453</v>
      </c>
      <c r="G283" s="13">
        <f>'6'!H283</f>
        <v>87</v>
      </c>
      <c r="H283" s="11">
        <f>'7'!F283</f>
        <v>94</v>
      </c>
      <c r="I283" s="11">
        <f>'8'!M283</f>
        <v>214</v>
      </c>
      <c r="J283" s="11">
        <f>'9'!O283+'9'!P283</f>
        <v>226</v>
      </c>
      <c r="K283" s="11">
        <f>'9'!Y283</f>
        <v>131</v>
      </c>
      <c r="L283" s="52">
        <f t="shared" si="10"/>
        <v>1074</v>
      </c>
      <c r="M283" s="53">
        <f t="shared" si="11"/>
        <v>0.76769120800571833</v>
      </c>
    </row>
    <row r="284" spans="1:13" ht="14.25" customHeight="1" x14ac:dyDescent="0.2">
      <c r="A284" s="9" t="str">
        <f>'10'!A284</f>
        <v>New Hope-Solebury SD</v>
      </c>
      <c r="B284" s="10" t="str">
        <f>'10'!B284</f>
        <v>Bucks</v>
      </c>
      <c r="C284" s="90">
        <f>'10'!C284</f>
        <v>187</v>
      </c>
      <c r="D284" s="90">
        <f>'10'!D284</f>
        <v>142</v>
      </c>
      <c r="E284" s="90">
        <f>'10'!E284</f>
        <v>329</v>
      </c>
      <c r="F284" s="11">
        <f>'5'!M284</f>
        <v>0</v>
      </c>
      <c r="G284" s="13">
        <f>'6'!H284</f>
        <v>0</v>
      </c>
      <c r="H284" s="11">
        <f>'7'!F284</f>
        <v>0</v>
      </c>
      <c r="I284" s="11">
        <f>'8'!M284</f>
        <v>70</v>
      </c>
      <c r="J284" s="11">
        <f>'9'!O284+'9'!P284</f>
        <v>31</v>
      </c>
      <c r="K284" s="11">
        <f>'9'!Y284</f>
        <v>0</v>
      </c>
      <c r="L284" s="52">
        <f t="shared" si="10"/>
        <v>101</v>
      </c>
      <c r="M284" s="53">
        <f t="shared" si="11"/>
        <v>0.30699088145896658</v>
      </c>
    </row>
    <row r="285" spans="1:13" ht="14.25" customHeight="1" x14ac:dyDescent="0.2">
      <c r="A285" s="9" t="str">
        <f>'10'!A285</f>
        <v>New Kensington-Arnold SD</v>
      </c>
      <c r="B285" s="10" t="str">
        <f>'10'!B285</f>
        <v>Westmoreland</v>
      </c>
      <c r="C285" s="90">
        <f>'10'!C285</f>
        <v>621</v>
      </c>
      <c r="D285" s="90">
        <f>'10'!D285</f>
        <v>376</v>
      </c>
      <c r="E285" s="90">
        <f>'10'!E285</f>
        <v>997</v>
      </c>
      <c r="F285" s="11">
        <f>'5'!M285</f>
        <v>105</v>
      </c>
      <c r="G285" s="13">
        <f>'6'!H285</f>
        <v>42</v>
      </c>
      <c r="H285" s="11">
        <f>'7'!F285</f>
        <v>0</v>
      </c>
      <c r="I285" s="11">
        <f>'8'!M285</f>
        <v>170</v>
      </c>
      <c r="J285" s="11">
        <f>'9'!O285+'9'!P285</f>
        <v>162</v>
      </c>
      <c r="K285" s="11">
        <f>'9'!Y285</f>
        <v>98</v>
      </c>
      <c r="L285" s="52">
        <f t="shared" si="10"/>
        <v>479</v>
      </c>
      <c r="M285" s="53">
        <f t="shared" si="11"/>
        <v>0.48044132397191575</v>
      </c>
    </row>
    <row r="286" spans="1:13" ht="14.25" customHeight="1" x14ac:dyDescent="0.2">
      <c r="A286" s="9" t="str">
        <f>'10'!A286</f>
        <v>Newport SD</v>
      </c>
      <c r="B286" s="10" t="str">
        <f>'10'!B286</f>
        <v>Perry</v>
      </c>
      <c r="C286" s="90">
        <f>'10'!C286</f>
        <v>255</v>
      </c>
      <c r="D286" s="90">
        <f>'10'!D286</f>
        <v>190</v>
      </c>
      <c r="E286" s="90">
        <f>'10'!E286</f>
        <v>445</v>
      </c>
      <c r="F286" s="11">
        <f>'5'!M286</f>
        <v>11</v>
      </c>
      <c r="G286" s="13">
        <f>'6'!H286</f>
        <v>0</v>
      </c>
      <c r="H286" s="11">
        <f>'7'!F286</f>
        <v>0</v>
      </c>
      <c r="I286" s="11">
        <f>'8'!M286</f>
        <v>44</v>
      </c>
      <c r="J286" s="11">
        <f>'9'!O286+'9'!P286</f>
        <v>37</v>
      </c>
      <c r="K286" s="11">
        <f>'9'!Y286</f>
        <v>0</v>
      </c>
      <c r="L286" s="52">
        <f t="shared" si="10"/>
        <v>92</v>
      </c>
      <c r="M286" s="53">
        <f t="shared" si="11"/>
        <v>0.20674157303370785</v>
      </c>
    </row>
    <row r="287" spans="1:13" ht="14.25" customHeight="1" x14ac:dyDescent="0.2">
      <c r="A287" s="9" t="str">
        <f>'10'!A287</f>
        <v>Norristown Area SD</v>
      </c>
      <c r="B287" s="10" t="str">
        <f>'10'!B287</f>
        <v>Montgomery</v>
      </c>
      <c r="C287" s="90">
        <f>'10'!C287</f>
        <v>2428</v>
      </c>
      <c r="D287" s="90">
        <f>'10'!D287</f>
        <v>1755</v>
      </c>
      <c r="E287" s="90">
        <f>'10'!E287</f>
        <v>4183</v>
      </c>
      <c r="F287" s="11">
        <f>'5'!M287</f>
        <v>368</v>
      </c>
      <c r="G287" s="13">
        <f>'6'!H287</f>
        <v>196</v>
      </c>
      <c r="H287" s="11">
        <f>'7'!F287</f>
        <v>0</v>
      </c>
      <c r="I287" s="11">
        <f>'8'!M287</f>
        <v>586</v>
      </c>
      <c r="J287" s="11">
        <f>'9'!O287+'9'!P287</f>
        <v>869</v>
      </c>
      <c r="K287" s="11">
        <f>'9'!Y287</f>
        <v>363</v>
      </c>
      <c r="L287" s="52">
        <f t="shared" si="10"/>
        <v>2019</v>
      </c>
      <c r="M287" s="53">
        <f t="shared" si="11"/>
        <v>0.48266794166865884</v>
      </c>
    </row>
    <row r="288" spans="1:13" ht="14.25" customHeight="1" x14ac:dyDescent="0.2">
      <c r="A288" s="9" t="str">
        <f>'10'!A288</f>
        <v>North Allegheny SD</v>
      </c>
      <c r="B288" s="10" t="str">
        <f>'10'!B288</f>
        <v>Allegheny</v>
      </c>
      <c r="C288" s="90">
        <f>'10'!C288</f>
        <v>1832</v>
      </c>
      <c r="D288" s="90">
        <f>'10'!D288</f>
        <v>1152</v>
      </c>
      <c r="E288" s="90">
        <f>'10'!E288</f>
        <v>2984</v>
      </c>
      <c r="F288" s="11">
        <f>'5'!M288</f>
        <v>0</v>
      </c>
      <c r="G288" s="13">
        <f>'6'!H288</f>
        <v>0</v>
      </c>
      <c r="H288" s="11">
        <f>'7'!F288</f>
        <v>0</v>
      </c>
      <c r="I288" s="11">
        <f>'8'!M288</f>
        <v>371</v>
      </c>
      <c r="J288" s="11">
        <f>'9'!O288+'9'!P288</f>
        <v>453</v>
      </c>
      <c r="K288" s="11">
        <f>'9'!Y288</f>
        <v>209</v>
      </c>
      <c r="L288" s="52">
        <f t="shared" si="10"/>
        <v>824</v>
      </c>
      <c r="M288" s="53">
        <f t="shared" si="11"/>
        <v>0.27613941018766758</v>
      </c>
    </row>
    <row r="289" spans="1:13" ht="14.25" customHeight="1" x14ac:dyDescent="0.2">
      <c r="A289" s="9" t="str">
        <f>'10'!A289</f>
        <v>North Clarion County SD</v>
      </c>
      <c r="B289" s="10" t="str">
        <f>'10'!B289</f>
        <v>Clarion</v>
      </c>
      <c r="C289" s="90">
        <f>'10'!C289</f>
        <v>194</v>
      </c>
      <c r="D289" s="90">
        <f>'10'!D289</f>
        <v>116</v>
      </c>
      <c r="E289" s="90">
        <f>'10'!E289</f>
        <v>310</v>
      </c>
      <c r="F289" s="11">
        <f>'5'!M289</f>
        <v>0</v>
      </c>
      <c r="G289" s="13">
        <f>'6'!H289</f>
        <v>28</v>
      </c>
      <c r="H289" s="11">
        <f>'7'!F289</f>
        <v>37</v>
      </c>
      <c r="I289" s="11">
        <f>'8'!M289</f>
        <v>29</v>
      </c>
      <c r="J289" s="11">
        <f>'9'!O289+'9'!P289</f>
        <v>31</v>
      </c>
      <c r="K289" s="11">
        <f>'9'!Y289</f>
        <v>0</v>
      </c>
      <c r="L289" s="52">
        <f t="shared" si="10"/>
        <v>125</v>
      </c>
      <c r="M289" s="53">
        <f t="shared" si="11"/>
        <v>0.40322580645161288</v>
      </c>
    </row>
    <row r="290" spans="1:13" ht="14.25" customHeight="1" x14ac:dyDescent="0.2">
      <c r="A290" s="9" t="str">
        <f>'10'!A290</f>
        <v>North East SD</v>
      </c>
      <c r="B290" s="10" t="str">
        <f>'10'!B290</f>
        <v>Erie</v>
      </c>
      <c r="C290" s="90">
        <f>'10'!C290</f>
        <v>244</v>
      </c>
      <c r="D290" s="90">
        <f>'10'!D290</f>
        <v>215</v>
      </c>
      <c r="E290" s="90">
        <f>'10'!E290</f>
        <v>459</v>
      </c>
      <c r="F290" s="11">
        <f>'5'!M290</f>
        <v>36</v>
      </c>
      <c r="G290" s="13">
        <f>'6'!H290</f>
        <v>16</v>
      </c>
      <c r="H290" s="11">
        <f>'7'!F290</f>
        <v>0</v>
      </c>
      <c r="I290" s="11">
        <f>'8'!M290</f>
        <v>134</v>
      </c>
      <c r="J290" s="11">
        <f>'9'!O290+'9'!P290</f>
        <v>63</v>
      </c>
      <c r="K290" s="11">
        <f>'9'!Y290</f>
        <v>32</v>
      </c>
      <c r="L290" s="52">
        <f t="shared" si="10"/>
        <v>249</v>
      </c>
      <c r="M290" s="53">
        <f t="shared" si="11"/>
        <v>0.54248366013071891</v>
      </c>
    </row>
    <row r="291" spans="1:13" ht="14.25" customHeight="1" x14ac:dyDescent="0.2">
      <c r="A291" s="9" t="str">
        <f>'10'!A291</f>
        <v>North Hills SD</v>
      </c>
      <c r="B291" s="10" t="str">
        <f>'10'!B291</f>
        <v>Allegheny</v>
      </c>
      <c r="C291" s="90">
        <f>'10'!C291</f>
        <v>1362</v>
      </c>
      <c r="D291" s="90">
        <f>'10'!D291</f>
        <v>908</v>
      </c>
      <c r="E291" s="90">
        <f>'10'!E291</f>
        <v>2270</v>
      </c>
      <c r="F291" s="11">
        <f>'5'!M291</f>
        <v>0</v>
      </c>
      <c r="G291" s="13">
        <f>'6'!H291</f>
        <v>0</v>
      </c>
      <c r="H291" s="11">
        <f>'7'!F291</f>
        <v>0</v>
      </c>
      <c r="I291" s="11">
        <f>'8'!M291</f>
        <v>279</v>
      </c>
      <c r="J291" s="11">
        <f>'9'!O291+'9'!P291</f>
        <v>314</v>
      </c>
      <c r="K291" s="11">
        <f>'9'!Y291</f>
        <v>105</v>
      </c>
      <c r="L291" s="52">
        <f t="shared" si="10"/>
        <v>593</v>
      </c>
      <c r="M291" s="53">
        <f t="shared" si="11"/>
        <v>0.26123348017621145</v>
      </c>
    </row>
    <row r="292" spans="1:13" ht="14.25" customHeight="1" x14ac:dyDescent="0.2">
      <c r="A292" s="9" t="str">
        <f>'10'!A292</f>
        <v>North Penn SD</v>
      </c>
      <c r="B292" s="10" t="str">
        <f>'10'!B292</f>
        <v>Montgomery</v>
      </c>
      <c r="C292" s="90">
        <f>'10'!C292</f>
        <v>3270</v>
      </c>
      <c r="D292" s="90">
        <f>'10'!D292</f>
        <v>2410</v>
      </c>
      <c r="E292" s="90">
        <f>'10'!E292</f>
        <v>5680</v>
      </c>
      <c r="F292" s="11">
        <f>'5'!M292</f>
        <v>40</v>
      </c>
      <c r="G292" s="13">
        <f>'6'!H292</f>
        <v>36</v>
      </c>
      <c r="H292" s="11">
        <f>'7'!F292</f>
        <v>0</v>
      </c>
      <c r="I292" s="11">
        <f>'8'!M292</f>
        <v>739</v>
      </c>
      <c r="J292" s="11">
        <f>'9'!O292+'9'!P292</f>
        <v>1065</v>
      </c>
      <c r="K292" s="11">
        <f>'9'!Y292</f>
        <v>330</v>
      </c>
      <c r="L292" s="52">
        <f t="shared" si="10"/>
        <v>1880</v>
      </c>
      <c r="M292" s="53">
        <f t="shared" si="11"/>
        <v>0.33098591549295775</v>
      </c>
    </row>
    <row r="293" spans="1:13" ht="14.25" customHeight="1" x14ac:dyDescent="0.2">
      <c r="A293" s="9" t="str">
        <f>'10'!A293</f>
        <v>North Pocono SD</v>
      </c>
      <c r="B293" s="10" t="str">
        <f>'10'!B293</f>
        <v>Lackawanna</v>
      </c>
      <c r="C293" s="90">
        <f>'10'!C293</f>
        <v>551</v>
      </c>
      <c r="D293" s="90">
        <f>'10'!D293</f>
        <v>362</v>
      </c>
      <c r="E293" s="90">
        <f>'10'!E293</f>
        <v>913</v>
      </c>
      <c r="F293" s="11">
        <f>'5'!M293</f>
        <v>50</v>
      </c>
      <c r="G293" s="13">
        <f>'6'!H293</f>
        <v>30</v>
      </c>
      <c r="H293" s="11">
        <f>'7'!F293</f>
        <v>0</v>
      </c>
      <c r="I293" s="11">
        <f>'8'!M293</f>
        <v>117</v>
      </c>
      <c r="J293" s="11">
        <f>'9'!O293+'9'!P293</f>
        <v>64</v>
      </c>
      <c r="K293" s="11">
        <f>'9'!Y293</f>
        <v>61</v>
      </c>
      <c r="L293" s="52">
        <f t="shared" si="10"/>
        <v>261</v>
      </c>
      <c r="M293" s="53">
        <f t="shared" si="11"/>
        <v>0.28587075575027382</v>
      </c>
    </row>
    <row r="294" spans="1:13" ht="14.25" customHeight="1" x14ac:dyDescent="0.2">
      <c r="A294" s="9" t="str">
        <f>'10'!A294</f>
        <v>North Schuylkill SD</v>
      </c>
      <c r="B294" s="10" t="str">
        <f>'10'!B294</f>
        <v>Schuylkill</v>
      </c>
      <c r="C294" s="90">
        <f>'10'!C294</f>
        <v>431</v>
      </c>
      <c r="D294" s="90">
        <f>'10'!D294</f>
        <v>280</v>
      </c>
      <c r="E294" s="90">
        <f>'10'!E294</f>
        <v>711</v>
      </c>
      <c r="F294" s="11">
        <f>'5'!M294</f>
        <v>51</v>
      </c>
      <c r="G294" s="13">
        <f>'6'!H294</f>
        <v>29</v>
      </c>
      <c r="H294" s="11">
        <f>'7'!F294</f>
        <v>0</v>
      </c>
      <c r="I294" s="11">
        <f>'8'!M294</f>
        <v>117</v>
      </c>
      <c r="J294" s="11">
        <f>'9'!O294+'9'!P294</f>
        <v>75</v>
      </c>
      <c r="K294" s="11">
        <f>'9'!Y294</f>
        <v>34</v>
      </c>
      <c r="L294" s="52">
        <f t="shared" si="10"/>
        <v>272</v>
      </c>
      <c r="M294" s="53">
        <f t="shared" si="11"/>
        <v>0.38255977496483823</v>
      </c>
    </row>
    <row r="295" spans="1:13" ht="14.25" customHeight="1" x14ac:dyDescent="0.2">
      <c r="A295" s="9" t="str">
        <f>'10'!A295</f>
        <v>North Star SD</v>
      </c>
      <c r="B295" s="10" t="str">
        <f>'10'!B295</f>
        <v>Somerset</v>
      </c>
      <c r="C295" s="90">
        <f>'10'!C295</f>
        <v>307</v>
      </c>
      <c r="D295" s="90">
        <f>'10'!D295</f>
        <v>174</v>
      </c>
      <c r="E295" s="90">
        <f>'10'!E295</f>
        <v>481</v>
      </c>
      <c r="F295" s="11">
        <f>'5'!M295</f>
        <v>26</v>
      </c>
      <c r="G295" s="13">
        <f>'6'!H295</f>
        <v>0</v>
      </c>
      <c r="H295" s="11">
        <f>'7'!F295</f>
        <v>25</v>
      </c>
      <c r="I295" s="11">
        <f>'8'!M295</f>
        <v>61</v>
      </c>
      <c r="J295" s="11">
        <f>'9'!O295+'9'!P295</f>
        <v>26</v>
      </c>
      <c r="K295" s="11">
        <f>'9'!Y295</f>
        <v>0</v>
      </c>
      <c r="L295" s="52">
        <f t="shared" si="10"/>
        <v>138</v>
      </c>
      <c r="M295" s="53">
        <f t="shared" si="11"/>
        <v>0.28690228690228692</v>
      </c>
    </row>
    <row r="296" spans="1:13" ht="14.25" customHeight="1" x14ac:dyDescent="0.2">
      <c r="A296" s="9" t="str">
        <f>'10'!A296</f>
        <v>Northampton Area SD</v>
      </c>
      <c r="B296" s="10" t="str">
        <f>'10'!B296</f>
        <v>Northampton</v>
      </c>
      <c r="C296" s="90">
        <f>'10'!C296</f>
        <v>1273</v>
      </c>
      <c r="D296" s="90">
        <f>'10'!D296</f>
        <v>731</v>
      </c>
      <c r="E296" s="90">
        <f>'10'!E296</f>
        <v>2004</v>
      </c>
      <c r="F296" s="11">
        <f>'5'!M296</f>
        <v>21</v>
      </c>
      <c r="G296" s="13">
        <f>'6'!H296</f>
        <v>0</v>
      </c>
      <c r="H296" s="11">
        <f>'7'!F296</f>
        <v>21</v>
      </c>
      <c r="I296" s="11">
        <f>'8'!M296</f>
        <v>298</v>
      </c>
      <c r="J296" s="11">
        <f>'9'!O296+'9'!P296</f>
        <v>264</v>
      </c>
      <c r="K296" s="11">
        <f>'9'!Y296</f>
        <v>0</v>
      </c>
      <c r="L296" s="52">
        <f t="shared" si="10"/>
        <v>604</v>
      </c>
      <c r="M296" s="53">
        <f t="shared" si="11"/>
        <v>0.30139720558882238</v>
      </c>
    </row>
    <row r="297" spans="1:13" ht="14.25" customHeight="1" x14ac:dyDescent="0.2">
      <c r="A297" s="9" t="str">
        <f>'10'!A297</f>
        <v>Northeast Bradford SD</v>
      </c>
      <c r="B297" s="10" t="str">
        <f>'10'!B297</f>
        <v>Bradford</v>
      </c>
      <c r="C297" s="90">
        <f>'10'!C297</f>
        <v>215</v>
      </c>
      <c r="D297" s="90">
        <f>'10'!D297</f>
        <v>184</v>
      </c>
      <c r="E297" s="90">
        <f>'10'!E297</f>
        <v>399</v>
      </c>
      <c r="F297" s="11">
        <f>'5'!M297</f>
        <v>18</v>
      </c>
      <c r="G297" s="13">
        <f>'6'!H297</f>
        <v>0</v>
      </c>
      <c r="H297" s="11">
        <f>'7'!F297</f>
        <v>0</v>
      </c>
      <c r="I297" s="11">
        <f>'8'!M297</f>
        <v>32</v>
      </c>
      <c r="J297" s="11">
        <f>'9'!O297+'9'!P297</f>
        <v>39</v>
      </c>
      <c r="K297" s="11">
        <f>'9'!Y297</f>
        <v>36</v>
      </c>
      <c r="L297" s="52">
        <f t="shared" si="10"/>
        <v>89</v>
      </c>
      <c r="M297" s="53">
        <f t="shared" si="11"/>
        <v>0.22305764411027568</v>
      </c>
    </row>
    <row r="298" spans="1:13" ht="14.25" customHeight="1" x14ac:dyDescent="0.2">
      <c r="A298" s="9" t="str">
        <f>'10'!A298</f>
        <v>Northeastern York SD</v>
      </c>
      <c r="B298" s="10" t="str">
        <f>'10'!B298</f>
        <v>York</v>
      </c>
      <c r="C298" s="90">
        <f>'10'!C298</f>
        <v>899</v>
      </c>
      <c r="D298" s="90">
        <f>'10'!D298</f>
        <v>527</v>
      </c>
      <c r="E298" s="90">
        <f>'10'!E298</f>
        <v>1426</v>
      </c>
      <c r="F298" s="11">
        <f>'5'!M298</f>
        <v>19</v>
      </c>
      <c r="G298" s="13">
        <f>'6'!H298</f>
        <v>0</v>
      </c>
      <c r="H298" s="11">
        <f>'7'!F298</f>
        <v>0</v>
      </c>
      <c r="I298" s="11">
        <f>'8'!M298</f>
        <v>196</v>
      </c>
      <c r="J298" s="11">
        <f>'9'!O298+'9'!P298</f>
        <v>155</v>
      </c>
      <c r="K298" s="11">
        <f>'9'!Y298</f>
        <v>124</v>
      </c>
      <c r="L298" s="52">
        <f t="shared" si="10"/>
        <v>370</v>
      </c>
      <c r="M298" s="53">
        <f t="shared" si="11"/>
        <v>0.2594670406732118</v>
      </c>
    </row>
    <row r="299" spans="1:13" ht="14.25" customHeight="1" x14ac:dyDescent="0.2">
      <c r="A299" s="9" t="str">
        <f>'10'!A299</f>
        <v>Northern Bedford County SD</v>
      </c>
      <c r="B299" s="10" t="str">
        <f>'10'!B299</f>
        <v>Bedford</v>
      </c>
      <c r="C299" s="90">
        <f>'10'!C299</f>
        <v>214</v>
      </c>
      <c r="D299" s="90">
        <f>'10'!D299</f>
        <v>180</v>
      </c>
      <c r="E299" s="90">
        <f>'10'!E299</f>
        <v>394</v>
      </c>
      <c r="F299" s="11">
        <f>'5'!M299</f>
        <v>20</v>
      </c>
      <c r="G299" s="13">
        <f>'6'!H299</f>
        <v>0</v>
      </c>
      <c r="H299" s="11">
        <f>'7'!F299</f>
        <v>62</v>
      </c>
      <c r="I299" s="11">
        <f>'8'!M299</f>
        <v>32</v>
      </c>
      <c r="J299" s="11">
        <f>'9'!O299+'9'!P299</f>
        <v>7</v>
      </c>
      <c r="K299" s="11">
        <f>'9'!Y299</f>
        <v>0</v>
      </c>
      <c r="L299" s="52">
        <f t="shared" si="10"/>
        <v>121</v>
      </c>
      <c r="M299" s="53">
        <f t="shared" si="11"/>
        <v>0.30710659898477155</v>
      </c>
    </row>
    <row r="300" spans="1:13" ht="14.25" customHeight="1" x14ac:dyDescent="0.2">
      <c r="A300" s="9" t="str">
        <f>'10'!A300</f>
        <v>Northern Cambria SD</v>
      </c>
      <c r="B300" s="10" t="str">
        <f>'10'!B300</f>
        <v>Cambria</v>
      </c>
      <c r="C300" s="90">
        <f>'10'!C300</f>
        <v>268</v>
      </c>
      <c r="D300" s="90">
        <f>'10'!D300</f>
        <v>228</v>
      </c>
      <c r="E300" s="90">
        <f>'10'!E300</f>
        <v>496</v>
      </c>
      <c r="F300" s="11">
        <f>'5'!M300</f>
        <v>11</v>
      </c>
      <c r="G300" s="13">
        <f>'6'!H300</f>
        <v>22</v>
      </c>
      <c r="H300" s="11">
        <f>'7'!F300</f>
        <v>22</v>
      </c>
      <c r="I300" s="11">
        <f>'8'!M300</f>
        <v>50</v>
      </c>
      <c r="J300" s="11">
        <f>'9'!O300+'9'!P300</f>
        <v>74</v>
      </c>
      <c r="K300" s="11">
        <f>'9'!Y300</f>
        <v>0</v>
      </c>
      <c r="L300" s="52">
        <f t="shared" si="10"/>
        <v>179</v>
      </c>
      <c r="M300" s="53">
        <f t="shared" si="11"/>
        <v>0.36088709677419356</v>
      </c>
    </row>
    <row r="301" spans="1:13" ht="14.25" customHeight="1" x14ac:dyDescent="0.2">
      <c r="A301" s="9" t="str">
        <f>'10'!A301</f>
        <v>Northern Lebanon SD</v>
      </c>
      <c r="B301" s="10" t="str">
        <f>'10'!B301</f>
        <v>Lebanon</v>
      </c>
      <c r="C301" s="90">
        <f>'10'!C301</f>
        <v>635</v>
      </c>
      <c r="D301" s="90">
        <f>'10'!D301</f>
        <v>434</v>
      </c>
      <c r="E301" s="90">
        <f>'10'!E301</f>
        <v>1069</v>
      </c>
      <c r="F301" s="11">
        <f>'5'!M301</f>
        <v>19</v>
      </c>
      <c r="G301" s="13">
        <f>'6'!H301</f>
        <v>0</v>
      </c>
      <c r="H301" s="11">
        <f>'7'!F301</f>
        <v>0</v>
      </c>
      <c r="I301" s="11">
        <f>'8'!M301</f>
        <v>112</v>
      </c>
      <c r="J301" s="11">
        <f>'9'!O301+'9'!P301</f>
        <v>94</v>
      </c>
      <c r="K301" s="11">
        <f>'9'!Y301</f>
        <v>59</v>
      </c>
      <c r="L301" s="52">
        <f t="shared" si="10"/>
        <v>225</v>
      </c>
      <c r="M301" s="53">
        <f t="shared" si="11"/>
        <v>0.21047708138447146</v>
      </c>
    </row>
    <row r="302" spans="1:13" ht="14.25" customHeight="1" x14ac:dyDescent="0.2">
      <c r="A302" s="9" t="str">
        <f>'10'!A302</f>
        <v>Northern Lehigh SD</v>
      </c>
      <c r="B302" s="10" t="str">
        <f>'10'!B302</f>
        <v>Lehigh</v>
      </c>
      <c r="C302" s="90">
        <f>'10'!C302</f>
        <v>487</v>
      </c>
      <c r="D302" s="90">
        <f>'10'!D302</f>
        <v>209</v>
      </c>
      <c r="E302" s="90">
        <f>'10'!E302</f>
        <v>696</v>
      </c>
      <c r="F302" s="11">
        <f>'5'!M302</f>
        <v>20</v>
      </c>
      <c r="G302" s="13">
        <f>'6'!H302</f>
        <v>0</v>
      </c>
      <c r="H302" s="11">
        <f>'7'!F302</f>
        <v>0</v>
      </c>
      <c r="I302" s="11">
        <f>'8'!M302</f>
        <v>99</v>
      </c>
      <c r="J302" s="11">
        <f>'9'!O302+'9'!P302</f>
        <v>29</v>
      </c>
      <c r="K302" s="11">
        <f>'9'!Y302</f>
        <v>28</v>
      </c>
      <c r="L302" s="52">
        <f t="shared" si="10"/>
        <v>148</v>
      </c>
      <c r="M302" s="53">
        <f t="shared" si="11"/>
        <v>0.21264367816091953</v>
      </c>
    </row>
    <row r="303" spans="1:13" ht="14.25" customHeight="1" x14ac:dyDescent="0.2">
      <c r="A303" s="9" t="str">
        <f>'10'!A303</f>
        <v>Northern Potter SD</v>
      </c>
      <c r="B303" s="10" t="str">
        <f>'10'!B303</f>
        <v>Potter</v>
      </c>
      <c r="C303" s="90">
        <f>'10'!C303</f>
        <v>166</v>
      </c>
      <c r="D303" s="90">
        <f>'10'!D303</f>
        <v>91</v>
      </c>
      <c r="E303" s="90">
        <f>'10'!E303</f>
        <v>257</v>
      </c>
      <c r="F303" s="11">
        <f>'5'!M303</f>
        <v>0</v>
      </c>
      <c r="G303" s="13">
        <f>'6'!H303</f>
        <v>0</v>
      </c>
      <c r="H303" s="11">
        <f>'7'!F303</f>
        <v>40</v>
      </c>
      <c r="I303" s="11">
        <f>'8'!M303</f>
        <v>37</v>
      </c>
      <c r="J303" s="11">
        <f>'9'!O303+'9'!P303</f>
        <v>0</v>
      </c>
      <c r="K303" s="11">
        <f>'9'!Y303</f>
        <v>0</v>
      </c>
      <c r="L303" s="52">
        <f t="shared" si="10"/>
        <v>77</v>
      </c>
      <c r="M303" s="53">
        <f t="shared" si="11"/>
        <v>0.29961089494163423</v>
      </c>
    </row>
    <row r="304" spans="1:13" ht="14.25" customHeight="1" x14ac:dyDescent="0.2">
      <c r="A304" s="9" t="str">
        <f>'10'!A304</f>
        <v>Northern Tioga SD</v>
      </c>
      <c r="B304" s="10" t="str">
        <f>'10'!B304</f>
        <v>Tioga</v>
      </c>
      <c r="C304" s="90">
        <f>'10'!C304</f>
        <v>394</v>
      </c>
      <c r="D304" s="90">
        <f>'10'!D304</f>
        <v>323</v>
      </c>
      <c r="E304" s="90">
        <f>'10'!E304</f>
        <v>717</v>
      </c>
      <c r="F304" s="11">
        <f>'5'!M304</f>
        <v>49</v>
      </c>
      <c r="G304" s="13">
        <f>'6'!H304</f>
        <v>71</v>
      </c>
      <c r="H304" s="11">
        <f>'7'!F304</f>
        <v>60</v>
      </c>
      <c r="I304" s="11">
        <f>'8'!M304</f>
        <v>94</v>
      </c>
      <c r="J304" s="11">
        <f>'9'!O304+'9'!P304</f>
        <v>186</v>
      </c>
      <c r="K304" s="11">
        <f>'9'!Y304</f>
        <v>72</v>
      </c>
      <c r="L304" s="52">
        <f t="shared" si="10"/>
        <v>460</v>
      </c>
      <c r="M304" s="53">
        <f t="shared" si="11"/>
        <v>0.64156206415620642</v>
      </c>
    </row>
    <row r="305" spans="1:13" ht="14.25" customHeight="1" x14ac:dyDescent="0.2">
      <c r="A305" s="9" t="str">
        <f>'10'!A305</f>
        <v>Northern York County SD</v>
      </c>
      <c r="B305" s="10" t="str">
        <f>'10'!B305</f>
        <v>York</v>
      </c>
      <c r="C305" s="90">
        <f>'10'!C305</f>
        <v>534</v>
      </c>
      <c r="D305" s="90">
        <f>'10'!D305</f>
        <v>509</v>
      </c>
      <c r="E305" s="90">
        <f>'10'!E305</f>
        <v>1043</v>
      </c>
      <c r="F305" s="11">
        <f>'5'!M305</f>
        <v>17</v>
      </c>
      <c r="G305" s="13">
        <f>'6'!H305</f>
        <v>0</v>
      </c>
      <c r="H305" s="11">
        <f>'7'!F305</f>
        <v>0</v>
      </c>
      <c r="I305" s="11">
        <f>'8'!M305</f>
        <v>103</v>
      </c>
      <c r="J305" s="11">
        <f>'9'!O305+'9'!P305</f>
        <v>124</v>
      </c>
      <c r="K305" s="11">
        <f>'9'!Y305</f>
        <v>0</v>
      </c>
      <c r="L305" s="52">
        <f t="shared" si="10"/>
        <v>244</v>
      </c>
      <c r="M305" s="53">
        <f t="shared" si="11"/>
        <v>0.2339405560882071</v>
      </c>
    </row>
    <row r="306" spans="1:13" ht="14.25" customHeight="1" x14ac:dyDescent="0.2">
      <c r="A306" s="9" t="str">
        <f>'10'!A306</f>
        <v>Northgate SD</v>
      </c>
      <c r="B306" s="10" t="str">
        <f>'10'!B306</f>
        <v>Allegheny</v>
      </c>
      <c r="C306" s="90">
        <f>'10'!C306</f>
        <v>498</v>
      </c>
      <c r="D306" s="90">
        <f>'10'!D306</f>
        <v>286</v>
      </c>
      <c r="E306" s="90">
        <f>'10'!E306</f>
        <v>784</v>
      </c>
      <c r="F306" s="11">
        <f>'5'!M306</f>
        <v>28</v>
      </c>
      <c r="G306" s="13">
        <f>'6'!H306</f>
        <v>36</v>
      </c>
      <c r="H306" s="11">
        <f>'7'!F306</f>
        <v>19</v>
      </c>
      <c r="I306" s="11">
        <f>'8'!M306</f>
        <v>102</v>
      </c>
      <c r="J306" s="11">
        <f>'9'!O306+'9'!P306</f>
        <v>70</v>
      </c>
      <c r="K306" s="11">
        <f>'9'!Y306</f>
        <v>0</v>
      </c>
      <c r="L306" s="52">
        <f t="shared" si="10"/>
        <v>255</v>
      </c>
      <c r="M306" s="53">
        <f t="shared" si="11"/>
        <v>0.32525510204081631</v>
      </c>
    </row>
    <row r="307" spans="1:13" ht="14.25" customHeight="1" x14ac:dyDescent="0.2">
      <c r="A307" s="9" t="str">
        <f>'10'!A307</f>
        <v>Northwest Area SD</v>
      </c>
      <c r="B307" s="10" t="str">
        <f>'10'!B307</f>
        <v>Luzerne</v>
      </c>
      <c r="C307" s="90">
        <f>'10'!C307</f>
        <v>198</v>
      </c>
      <c r="D307" s="90">
        <f>'10'!D307</f>
        <v>190</v>
      </c>
      <c r="E307" s="90">
        <f>'10'!E307</f>
        <v>388</v>
      </c>
      <c r="F307" s="11">
        <f>'5'!M307</f>
        <v>14</v>
      </c>
      <c r="G307" s="13">
        <f>'6'!H307</f>
        <v>21</v>
      </c>
      <c r="H307" s="11">
        <f>'7'!F307</f>
        <v>0</v>
      </c>
      <c r="I307" s="11">
        <f>'8'!M307</f>
        <v>45</v>
      </c>
      <c r="J307" s="11">
        <f>'9'!O307+'9'!P307</f>
        <v>33</v>
      </c>
      <c r="K307" s="11">
        <f>'9'!Y307</f>
        <v>0</v>
      </c>
      <c r="L307" s="52">
        <f t="shared" si="10"/>
        <v>113</v>
      </c>
      <c r="M307" s="53">
        <f t="shared" si="11"/>
        <v>0.29123711340206188</v>
      </c>
    </row>
    <row r="308" spans="1:13" ht="14.25" customHeight="1" x14ac:dyDescent="0.2">
      <c r="A308" s="9" t="str">
        <f>'10'!A308</f>
        <v>Northwestern Lehigh SD</v>
      </c>
      <c r="B308" s="10" t="str">
        <f>'10'!B308</f>
        <v>Lehigh</v>
      </c>
      <c r="C308" s="90">
        <f>'10'!C308</f>
        <v>464</v>
      </c>
      <c r="D308" s="90">
        <f>'10'!D308</f>
        <v>307</v>
      </c>
      <c r="E308" s="90">
        <f>'10'!E308</f>
        <v>771</v>
      </c>
      <c r="F308" s="11">
        <f>'5'!M308</f>
        <v>0</v>
      </c>
      <c r="G308" s="13">
        <f>'6'!H308</f>
        <v>0</v>
      </c>
      <c r="H308" s="11">
        <f>'7'!F308</f>
        <v>0</v>
      </c>
      <c r="I308" s="11">
        <f>'8'!M308</f>
        <v>97</v>
      </c>
      <c r="J308" s="11">
        <f>'9'!O308+'9'!P308</f>
        <v>85</v>
      </c>
      <c r="K308" s="11">
        <f>'9'!Y308</f>
        <v>28</v>
      </c>
      <c r="L308" s="52">
        <f t="shared" si="10"/>
        <v>182</v>
      </c>
      <c r="M308" s="53">
        <f t="shared" si="11"/>
        <v>0.23605706874189364</v>
      </c>
    </row>
    <row r="309" spans="1:13" ht="14.25" customHeight="1" x14ac:dyDescent="0.2">
      <c r="A309" s="9" t="str">
        <f>'10'!A309</f>
        <v>Northwestern SD</v>
      </c>
      <c r="B309" s="10" t="str">
        <f>'10'!B309</f>
        <v>Erie</v>
      </c>
      <c r="C309" s="90">
        <f>'10'!C309</f>
        <v>343</v>
      </c>
      <c r="D309" s="90">
        <f>'10'!D309</f>
        <v>216</v>
      </c>
      <c r="E309" s="90">
        <f>'10'!E309</f>
        <v>559</v>
      </c>
      <c r="F309" s="11">
        <f>'5'!M309</f>
        <v>19</v>
      </c>
      <c r="G309" s="13">
        <f>'6'!H309</f>
        <v>123</v>
      </c>
      <c r="H309" s="11">
        <f>'7'!F309</f>
        <v>0</v>
      </c>
      <c r="I309" s="11">
        <f>'8'!M309</f>
        <v>99</v>
      </c>
      <c r="J309" s="11">
        <f>'9'!O309+'9'!P309</f>
        <v>39</v>
      </c>
      <c r="K309" s="11">
        <f>'9'!Y309</f>
        <v>32</v>
      </c>
      <c r="L309" s="52">
        <f t="shared" si="10"/>
        <v>280</v>
      </c>
      <c r="M309" s="53">
        <f t="shared" si="11"/>
        <v>0.50089445438282643</v>
      </c>
    </row>
    <row r="310" spans="1:13" ht="14.25" customHeight="1" x14ac:dyDescent="0.2">
      <c r="A310" s="9" t="str">
        <f>'10'!A310</f>
        <v>Norwin SD</v>
      </c>
      <c r="B310" s="10" t="str">
        <f>'10'!B310</f>
        <v>Westmoreland</v>
      </c>
      <c r="C310" s="90">
        <f>'10'!C310</f>
        <v>829</v>
      </c>
      <c r="D310" s="90">
        <f>'10'!D310</f>
        <v>778</v>
      </c>
      <c r="E310" s="90">
        <f>'10'!E310</f>
        <v>1607</v>
      </c>
      <c r="F310" s="11">
        <f>'5'!M310</f>
        <v>65</v>
      </c>
      <c r="G310" s="13">
        <f>'6'!H310</f>
        <v>20</v>
      </c>
      <c r="H310" s="11">
        <f>'7'!F310</f>
        <v>0</v>
      </c>
      <c r="I310" s="11">
        <f>'8'!M310</f>
        <v>222</v>
      </c>
      <c r="J310" s="11">
        <f>'9'!O310+'9'!P310</f>
        <v>228</v>
      </c>
      <c r="K310" s="11">
        <f>'9'!Y310</f>
        <v>98</v>
      </c>
      <c r="L310" s="52">
        <f t="shared" si="10"/>
        <v>535</v>
      </c>
      <c r="M310" s="53">
        <f t="shared" si="11"/>
        <v>0.33291848164281268</v>
      </c>
    </row>
    <row r="311" spans="1:13" ht="14.25" customHeight="1" x14ac:dyDescent="0.2">
      <c r="A311" s="9" t="str">
        <f>'10'!A311</f>
        <v>Octorara Area SD</v>
      </c>
      <c r="B311" s="10" t="str">
        <f>'10'!B311</f>
        <v>Chester</v>
      </c>
      <c r="C311" s="90">
        <f>'10'!C311</f>
        <v>829</v>
      </c>
      <c r="D311" s="90">
        <f>'10'!D311</f>
        <v>507</v>
      </c>
      <c r="E311" s="90">
        <f>'10'!E311</f>
        <v>1336</v>
      </c>
      <c r="F311" s="11">
        <f>'5'!M311</f>
        <v>0</v>
      </c>
      <c r="G311" s="13">
        <f>'6'!H311</f>
        <v>0</v>
      </c>
      <c r="H311" s="11">
        <f>'7'!F311</f>
        <v>0</v>
      </c>
      <c r="I311" s="11">
        <f>'8'!M311</f>
        <v>139</v>
      </c>
      <c r="J311" s="11">
        <f>'9'!O311+'9'!P311</f>
        <v>129</v>
      </c>
      <c r="K311" s="11">
        <f>'9'!Y311</f>
        <v>65</v>
      </c>
      <c r="L311" s="52">
        <f t="shared" si="10"/>
        <v>268</v>
      </c>
      <c r="M311" s="53">
        <f t="shared" si="11"/>
        <v>0.20059880239520958</v>
      </c>
    </row>
    <row r="312" spans="1:13" ht="14.25" customHeight="1" x14ac:dyDescent="0.2">
      <c r="A312" s="9" t="str">
        <f>'10'!A312</f>
        <v>Oil City Area SD</v>
      </c>
      <c r="B312" s="10" t="str">
        <f>'10'!B312</f>
        <v>Venango</v>
      </c>
      <c r="C312" s="90">
        <f>'10'!C312</f>
        <v>465</v>
      </c>
      <c r="D312" s="90">
        <f>'10'!D312</f>
        <v>327</v>
      </c>
      <c r="E312" s="90">
        <f>'10'!E312</f>
        <v>792</v>
      </c>
      <c r="F312" s="11">
        <f>'5'!M312</f>
        <v>202</v>
      </c>
      <c r="G312" s="13">
        <f>'6'!H312</f>
        <v>63</v>
      </c>
      <c r="H312" s="11">
        <f>'7'!F312</f>
        <v>0</v>
      </c>
      <c r="I312" s="11">
        <f>'8'!M312</f>
        <v>174</v>
      </c>
      <c r="J312" s="11">
        <f>'9'!O312+'9'!P312</f>
        <v>103</v>
      </c>
      <c r="K312" s="11">
        <f>'9'!Y312</f>
        <v>93</v>
      </c>
      <c r="L312" s="52">
        <f t="shared" si="10"/>
        <v>542</v>
      </c>
      <c r="M312" s="53">
        <f t="shared" si="11"/>
        <v>0.68434343434343436</v>
      </c>
    </row>
    <row r="313" spans="1:13" ht="14.25" customHeight="1" x14ac:dyDescent="0.2">
      <c r="A313" s="9" t="str">
        <f>'10'!A313</f>
        <v>Old Forge SD</v>
      </c>
      <c r="B313" s="10" t="str">
        <f>'10'!B313</f>
        <v>Lackawanna</v>
      </c>
      <c r="C313" s="90">
        <f>'10'!C313</f>
        <v>230</v>
      </c>
      <c r="D313" s="90">
        <f>'10'!D313</f>
        <v>161</v>
      </c>
      <c r="E313" s="90">
        <f>'10'!E313</f>
        <v>391</v>
      </c>
      <c r="F313" s="11">
        <f>'5'!M313</f>
        <v>48</v>
      </c>
      <c r="G313" s="13">
        <f>'6'!H313</f>
        <v>19</v>
      </c>
      <c r="H313" s="11">
        <f>'7'!F313</f>
        <v>0</v>
      </c>
      <c r="I313" s="11">
        <f>'8'!M313</f>
        <v>48</v>
      </c>
      <c r="J313" s="11">
        <f>'9'!O313+'9'!P313</f>
        <v>31</v>
      </c>
      <c r="K313" s="11">
        <f>'9'!Y313</f>
        <v>30</v>
      </c>
      <c r="L313" s="52">
        <f t="shared" si="10"/>
        <v>146</v>
      </c>
      <c r="M313" s="53">
        <f t="shared" si="11"/>
        <v>0.37340153452685421</v>
      </c>
    </row>
    <row r="314" spans="1:13" ht="14.25" customHeight="1" x14ac:dyDescent="0.2">
      <c r="A314" s="9" t="str">
        <f>'10'!A314</f>
        <v>Oley Valley SD</v>
      </c>
      <c r="B314" s="10" t="str">
        <f>'10'!B314</f>
        <v>Berks</v>
      </c>
      <c r="C314" s="90">
        <f>'10'!C314</f>
        <v>311</v>
      </c>
      <c r="D314" s="90">
        <f>'10'!D314</f>
        <v>145</v>
      </c>
      <c r="E314" s="90">
        <f>'10'!E314</f>
        <v>456</v>
      </c>
      <c r="F314" s="11">
        <f>'5'!M314</f>
        <v>34</v>
      </c>
      <c r="G314" s="13">
        <f>'6'!H314</f>
        <v>0</v>
      </c>
      <c r="H314" s="11">
        <f>'7'!F314</f>
        <v>0</v>
      </c>
      <c r="I314" s="11">
        <f>'8'!M314</f>
        <v>50</v>
      </c>
      <c r="J314" s="11">
        <f>'9'!O314+'9'!P314</f>
        <v>60</v>
      </c>
      <c r="K314" s="11">
        <f>'9'!Y314</f>
        <v>60</v>
      </c>
      <c r="L314" s="52">
        <f t="shared" si="10"/>
        <v>144</v>
      </c>
      <c r="M314" s="53">
        <f t="shared" si="11"/>
        <v>0.31578947368421051</v>
      </c>
    </row>
    <row r="315" spans="1:13" ht="14.25" customHeight="1" x14ac:dyDescent="0.2">
      <c r="A315" s="9" t="str">
        <f>'10'!A315</f>
        <v>Oswayo Valley SD</v>
      </c>
      <c r="B315" s="10" t="str">
        <f>'10'!B315</f>
        <v>Potter</v>
      </c>
      <c r="C315" s="90">
        <f>'10'!C315</f>
        <v>74</v>
      </c>
      <c r="D315" s="90">
        <f>'10'!D315</f>
        <v>37</v>
      </c>
      <c r="E315" s="90">
        <f>'10'!E315</f>
        <v>111</v>
      </c>
      <c r="F315" s="11">
        <f>'5'!M315</f>
        <v>0</v>
      </c>
      <c r="G315" s="13">
        <f>'6'!H315</f>
        <v>20</v>
      </c>
      <c r="H315" s="11">
        <f>'7'!F315</f>
        <v>28</v>
      </c>
      <c r="I315" s="11">
        <f>'8'!M315</f>
        <v>37</v>
      </c>
      <c r="J315" s="11">
        <f>'9'!O315+'9'!P315</f>
        <v>3</v>
      </c>
      <c r="K315" s="11">
        <f>'9'!Y315</f>
        <v>0</v>
      </c>
      <c r="L315" s="52">
        <f t="shared" si="10"/>
        <v>88</v>
      </c>
      <c r="M315" s="53">
        <f t="shared" si="11"/>
        <v>0.7927927927927928</v>
      </c>
    </row>
    <row r="316" spans="1:13" ht="14.25" customHeight="1" x14ac:dyDescent="0.2">
      <c r="A316" s="9" t="str">
        <f>'10'!A316</f>
        <v>Otto-Eldred SD</v>
      </c>
      <c r="B316" s="10" t="str">
        <f>'10'!B316</f>
        <v>McKean</v>
      </c>
      <c r="C316" s="90">
        <f>'10'!C316</f>
        <v>126</v>
      </c>
      <c r="D316" s="90">
        <f>'10'!D316</f>
        <v>87</v>
      </c>
      <c r="E316" s="90">
        <f>'10'!E316</f>
        <v>213</v>
      </c>
      <c r="F316" s="11">
        <f>'5'!M316</f>
        <v>14</v>
      </c>
      <c r="G316" s="13">
        <f>'6'!H316</f>
        <v>0</v>
      </c>
      <c r="H316" s="11">
        <f>'7'!F316</f>
        <v>21</v>
      </c>
      <c r="I316" s="11">
        <f>'8'!M316</f>
        <v>28</v>
      </c>
      <c r="J316" s="11">
        <f>'9'!O316+'9'!P316</f>
        <v>4</v>
      </c>
      <c r="K316" s="11">
        <f>'9'!Y316</f>
        <v>0</v>
      </c>
      <c r="L316" s="52">
        <f t="shared" si="10"/>
        <v>67</v>
      </c>
      <c r="M316" s="53">
        <f t="shared" si="11"/>
        <v>0.31455399061032863</v>
      </c>
    </row>
    <row r="317" spans="1:13" ht="14.25" customHeight="1" x14ac:dyDescent="0.2">
      <c r="A317" s="9" t="str">
        <f>'10'!A317</f>
        <v>Owen J. Roberts SD</v>
      </c>
      <c r="B317" s="10" t="str">
        <f>'10'!B317</f>
        <v>Chester</v>
      </c>
      <c r="C317" s="90">
        <f>'10'!C317</f>
        <v>814</v>
      </c>
      <c r="D317" s="90">
        <f>'10'!D317</f>
        <v>760</v>
      </c>
      <c r="E317" s="90">
        <f>'10'!E317</f>
        <v>1574</v>
      </c>
      <c r="F317" s="11">
        <f>'5'!M317</f>
        <v>0</v>
      </c>
      <c r="G317" s="13">
        <f>'6'!H317</f>
        <v>57</v>
      </c>
      <c r="H317" s="11">
        <f>'7'!F317</f>
        <v>0</v>
      </c>
      <c r="I317" s="11">
        <f>'8'!M317</f>
        <v>236</v>
      </c>
      <c r="J317" s="11">
        <f>'9'!O317+'9'!P317</f>
        <v>326</v>
      </c>
      <c r="K317" s="11">
        <f>'9'!Y317</f>
        <v>161</v>
      </c>
      <c r="L317" s="52">
        <f t="shared" si="10"/>
        <v>619</v>
      </c>
      <c r="M317" s="53">
        <f t="shared" si="11"/>
        <v>0.39326556543837354</v>
      </c>
    </row>
    <row r="318" spans="1:13" ht="14.25" customHeight="1" x14ac:dyDescent="0.2">
      <c r="A318" s="9" t="str">
        <f>'10'!A318</f>
        <v>Oxford Area SD</v>
      </c>
      <c r="B318" s="10" t="str">
        <f>'10'!B318</f>
        <v>Chester</v>
      </c>
      <c r="C318" s="90">
        <f>'10'!C318</f>
        <v>879</v>
      </c>
      <c r="D318" s="90">
        <f>'10'!D318</f>
        <v>740</v>
      </c>
      <c r="E318" s="90">
        <f>'10'!E318</f>
        <v>1619</v>
      </c>
      <c r="F318" s="11">
        <f>'5'!M318</f>
        <v>43</v>
      </c>
      <c r="G318" s="13">
        <f>'6'!H318</f>
        <v>101</v>
      </c>
      <c r="H318" s="11">
        <f>'7'!F318</f>
        <v>0</v>
      </c>
      <c r="I318" s="11">
        <f>'8'!M318</f>
        <v>207</v>
      </c>
      <c r="J318" s="11">
        <f>'9'!O318+'9'!P318</f>
        <v>161</v>
      </c>
      <c r="K318" s="11">
        <f>'9'!Y318</f>
        <v>97</v>
      </c>
      <c r="L318" s="52">
        <f t="shared" si="10"/>
        <v>512</v>
      </c>
      <c r="M318" s="53">
        <f t="shared" si="11"/>
        <v>0.31624459542927735</v>
      </c>
    </row>
    <row r="319" spans="1:13" ht="14.25" customHeight="1" x14ac:dyDescent="0.2">
      <c r="A319" s="9" t="str">
        <f>'10'!A319</f>
        <v>Palisades SD</v>
      </c>
      <c r="B319" s="10" t="str">
        <f>'10'!B319</f>
        <v>Bucks</v>
      </c>
      <c r="C319" s="90">
        <f>'10'!C319</f>
        <v>242</v>
      </c>
      <c r="D319" s="90">
        <f>'10'!D319</f>
        <v>118</v>
      </c>
      <c r="E319" s="90">
        <f>'10'!E319</f>
        <v>360</v>
      </c>
      <c r="F319" s="11">
        <f>'5'!M319</f>
        <v>0</v>
      </c>
      <c r="G319" s="13">
        <f>'6'!H319</f>
        <v>0</v>
      </c>
      <c r="H319" s="11">
        <f>'7'!F319</f>
        <v>0</v>
      </c>
      <c r="I319" s="11">
        <f>'8'!M319</f>
        <v>86</v>
      </c>
      <c r="J319" s="11">
        <f>'9'!O319+'9'!P319</f>
        <v>31</v>
      </c>
      <c r="K319" s="11">
        <f>'9'!Y319</f>
        <v>0</v>
      </c>
      <c r="L319" s="52">
        <f t="shared" si="10"/>
        <v>117</v>
      </c>
      <c r="M319" s="53">
        <f t="shared" si="11"/>
        <v>0.32500000000000001</v>
      </c>
    </row>
    <row r="320" spans="1:13" ht="14.25" customHeight="1" x14ac:dyDescent="0.2">
      <c r="A320" s="9" t="str">
        <f>'10'!A320</f>
        <v>Palmerton Area SD</v>
      </c>
      <c r="B320" s="10" t="str">
        <f>'10'!B320</f>
        <v>Carbon</v>
      </c>
      <c r="C320" s="90">
        <f>'10'!C320</f>
        <v>277</v>
      </c>
      <c r="D320" s="90">
        <f>'10'!D320</f>
        <v>326</v>
      </c>
      <c r="E320" s="90">
        <f>'10'!E320</f>
        <v>603</v>
      </c>
      <c r="F320" s="11">
        <f>'5'!M320</f>
        <v>25</v>
      </c>
      <c r="G320" s="13">
        <f>'6'!H320</f>
        <v>0</v>
      </c>
      <c r="H320" s="11">
        <f>'7'!F320</f>
        <v>0</v>
      </c>
      <c r="I320" s="11">
        <f>'8'!M320</f>
        <v>82</v>
      </c>
      <c r="J320" s="11">
        <f>'9'!O320+'9'!P320</f>
        <v>188</v>
      </c>
      <c r="K320" s="11">
        <f>'9'!Y320</f>
        <v>0</v>
      </c>
      <c r="L320" s="52">
        <f t="shared" si="10"/>
        <v>295</v>
      </c>
      <c r="M320" s="53">
        <f t="shared" si="11"/>
        <v>0.48922056384742951</v>
      </c>
    </row>
    <row r="321" spans="1:13" ht="14.25" customHeight="1" x14ac:dyDescent="0.2">
      <c r="A321" s="9" t="str">
        <f>'10'!A321</f>
        <v>Palmyra Area SD</v>
      </c>
      <c r="B321" s="10" t="str">
        <f>'10'!B321</f>
        <v>Lebanon</v>
      </c>
      <c r="C321" s="90">
        <f>'10'!C321</f>
        <v>741</v>
      </c>
      <c r="D321" s="90">
        <f>'10'!D321</f>
        <v>539</v>
      </c>
      <c r="E321" s="90">
        <f>'10'!E321</f>
        <v>1280</v>
      </c>
      <c r="F321" s="11">
        <f>'5'!M321</f>
        <v>24</v>
      </c>
      <c r="G321" s="13">
        <f>'6'!H321</f>
        <v>14</v>
      </c>
      <c r="H321" s="11">
        <f>'7'!F321</f>
        <v>0</v>
      </c>
      <c r="I321" s="11">
        <f>'8'!M321</f>
        <v>170</v>
      </c>
      <c r="J321" s="11">
        <f>'9'!O321+'9'!P321</f>
        <v>176</v>
      </c>
      <c r="K321" s="11">
        <f>'9'!Y321</f>
        <v>88</v>
      </c>
      <c r="L321" s="52">
        <f t="shared" si="10"/>
        <v>384</v>
      </c>
      <c r="M321" s="53">
        <f t="shared" si="11"/>
        <v>0.3</v>
      </c>
    </row>
    <row r="322" spans="1:13" ht="14.25" customHeight="1" x14ac:dyDescent="0.2">
      <c r="A322" s="9" t="str">
        <f>'10'!A322</f>
        <v>Panther Valley SD</v>
      </c>
      <c r="B322" s="10" t="str">
        <f>'10'!B322</f>
        <v>Carbon</v>
      </c>
      <c r="C322" s="90">
        <f>'10'!C322</f>
        <v>498</v>
      </c>
      <c r="D322" s="90">
        <f>'10'!D322</f>
        <v>254</v>
      </c>
      <c r="E322" s="90">
        <f>'10'!E322</f>
        <v>752</v>
      </c>
      <c r="F322" s="11">
        <f>'5'!M322</f>
        <v>109</v>
      </c>
      <c r="G322" s="13">
        <f>'6'!H322</f>
        <v>15</v>
      </c>
      <c r="H322" s="11">
        <f>'7'!F322</f>
        <v>0</v>
      </c>
      <c r="I322" s="11">
        <f>'8'!M322</f>
        <v>129</v>
      </c>
      <c r="J322" s="11">
        <f>'9'!O322+'9'!P322</f>
        <v>61</v>
      </c>
      <c r="K322" s="11">
        <f>'9'!Y322</f>
        <v>30</v>
      </c>
      <c r="L322" s="52">
        <f t="shared" si="10"/>
        <v>314</v>
      </c>
      <c r="M322" s="53">
        <f t="shared" si="11"/>
        <v>0.41755319148936171</v>
      </c>
    </row>
    <row r="323" spans="1:13" ht="14.25" customHeight="1" x14ac:dyDescent="0.2">
      <c r="A323" s="9" t="str">
        <f>'10'!A323</f>
        <v>Parkland SD</v>
      </c>
      <c r="B323" s="10" t="str">
        <f>'10'!B323</f>
        <v>Lehigh</v>
      </c>
      <c r="C323" s="90">
        <f>'10'!C323</f>
        <v>1690</v>
      </c>
      <c r="D323" s="90">
        <f>'10'!D323</f>
        <v>1482</v>
      </c>
      <c r="E323" s="90">
        <f>'10'!E323</f>
        <v>3172</v>
      </c>
      <c r="F323" s="11">
        <f>'5'!M323</f>
        <v>0</v>
      </c>
      <c r="G323" s="13">
        <f>'6'!H323</f>
        <v>20</v>
      </c>
      <c r="H323" s="11">
        <f>'7'!F323</f>
        <v>0</v>
      </c>
      <c r="I323" s="11">
        <f>'8'!M323</f>
        <v>576</v>
      </c>
      <c r="J323" s="11">
        <f>'9'!O323+'9'!P323</f>
        <v>778</v>
      </c>
      <c r="K323" s="11">
        <f>'9'!Y323</f>
        <v>199</v>
      </c>
      <c r="L323" s="52">
        <f t="shared" si="10"/>
        <v>1374</v>
      </c>
      <c r="M323" s="53">
        <f t="shared" si="11"/>
        <v>0.43316519546027743</v>
      </c>
    </row>
    <row r="324" spans="1:13" ht="14.25" customHeight="1" x14ac:dyDescent="0.2">
      <c r="A324" s="9" t="str">
        <f>'10'!A324</f>
        <v>Pen Argyl Area SD</v>
      </c>
      <c r="B324" s="10" t="str">
        <f>'10'!B324</f>
        <v>Northampton</v>
      </c>
      <c r="C324" s="90">
        <f>'10'!C324</f>
        <v>323</v>
      </c>
      <c r="D324" s="90">
        <f>'10'!D324</f>
        <v>175</v>
      </c>
      <c r="E324" s="90">
        <f>'10'!E324</f>
        <v>498</v>
      </c>
      <c r="F324" s="11">
        <f>'5'!M324</f>
        <v>0</v>
      </c>
      <c r="G324" s="13">
        <f>'6'!H324</f>
        <v>0</v>
      </c>
      <c r="H324" s="11">
        <f>'7'!F324</f>
        <v>0</v>
      </c>
      <c r="I324" s="11">
        <f>'8'!M324</f>
        <v>72</v>
      </c>
      <c r="J324" s="11">
        <f>'9'!O324+'9'!P324</f>
        <v>86</v>
      </c>
      <c r="K324" s="11">
        <f>'9'!Y324</f>
        <v>57</v>
      </c>
      <c r="L324" s="52">
        <f t="shared" si="10"/>
        <v>158</v>
      </c>
      <c r="M324" s="53">
        <f t="shared" si="11"/>
        <v>0.31726907630522089</v>
      </c>
    </row>
    <row r="325" spans="1:13" ht="14.25" customHeight="1" x14ac:dyDescent="0.2">
      <c r="A325" s="9" t="str">
        <f>'10'!A325</f>
        <v>Penn Cambria SD</v>
      </c>
      <c r="B325" s="10" t="str">
        <f>'10'!B325</f>
        <v>Cambria</v>
      </c>
      <c r="C325" s="90">
        <f>'10'!C325</f>
        <v>378</v>
      </c>
      <c r="D325" s="90">
        <f>'10'!D325</f>
        <v>314</v>
      </c>
      <c r="E325" s="90">
        <f>'10'!E325</f>
        <v>692</v>
      </c>
      <c r="F325" s="11">
        <f>'5'!M325</f>
        <v>76</v>
      </c>
      <c r="G325" s="13">
        <f>'6'!H325</f>
        <v>17</v>
      </c>
      <c r="H325" s="11">
        <f>'7'!F325</f>
        <v>17</v>
      </c>
      <c r="I325" s="11">
        <f>'8'!M325</f>
        <v>74</v>
      </c>
      <c r="J325" s="11">
        <f>'9'!O325+'9'!P325</f>
        <v>138</v>
      </c>
      <c r="K325" s="11">
        <f>'9'!Y325</f>
        <v>34</v>
      </c>
      <c r="L325" s="52">
        <f t="shared" ref="L325:L388" si="12">SUM(F325:J325)</f>
        <v>322</v>
      </c>
      <c r="M325" s="53">
        <f t="shared" ref="M325:M388" si="13">L325/E325</f>
        <v>0.46531791907514453</v>
      </c>
    </row>
    <row r="326" spans="1:13" ht="14.25" customHeight="1" x14ac:dyDescent="0.2">
      <c r="A326" s="9" t="str">
        <f>'10'!A326</f>
        <v>Penn Hills SD</v>
      </c>
      <c r="B326" s="10" t="str">
        <f>'10'!B326</f>
        <v>Allegheny</v>
      </c>
      <c r="C326" s="90">
        <f>'10'!C326</f>
        <v>1170</v>
      </c>
      <c r="D326" s="90">
        <f>'10'!D326</f>
        <v>977</v>
      </c>
      <c r="E326" s="90">
        <f>'10'!E326</f>
        <v>2147</v>
      </c>
      <c r="F326" s="11">
        <f>'5'!M326</f>
        <v>63</v>
      </c>
      <c r="G326" s="13">
        <f>'6'!H326</f>
        <v>31</v>
      </c>
      <c r="H326" s="11">
        <f>'7'!F326</f>
        <v>34</v>
      </c>
      <c r="I326" s="11">
        <f>'8'!M326</f>
        <v>261</v>
      </c>
      <c r="J326" s="11">
        <f>'9'!O326+'9'!P326</f>
        <v>367</v>
      </c>
      <c r="K326" s="11">
        <f>'9'!Y326</f>
        <v>42</v>
      </c>
      <c r="L326" s="52">
        <f t="shared" si="12"/>
        <v>756</v>
      </c>
      <c r="M326" s="53">
        <f t="shared" si="13"/>
        <v>0.35211923614345597</v>
      </c>
    </row>
    <row r="327" spans="1:13" ht="14.25" customHeight="1" x14ac:dyDescent="0.2">
      <c r="A327" s="9" t="str">
        <f>'10'!A327</f>
        <v>Penn Manor SD</v>
      </c>
      <c r="B327" s="10" t="str">
        <f>'10'!B327</f>
        <v>Lancaster</v>
      </c>
      <c r="C327" s="90">
        <f>'10'!C327</f>
        <v>1295</v>
      </c>
      <c r="D327" s="90">
        <f>'10'!D327</f>
        <v>923</v>
      </c>
      <c r="E327" s="90">
        <f>'10'!E327</f>
        <v>2218</v>
      </c>
      <c r="F327" s="11">
        <f>'5'!M327</f>
        <v>0</v>
      </c>
      <c r="G327" s="13">
        <f>'6'!H327</f>
        <v>0</v>
      </c>
      <c r="H327" s="11">
        <f>'7'!F327</f>
        <v>0</v>
      </c>
      <c r="I327" s="11">
        <f>'8'!M327</f>
        <v>258</v>
      </c>
      <c r="J327" s="11">
        <f>'9'!O327+'9'!P327</f>
        <v>190</v>
      </c>
      <c r="K327" s="11">
        <f>'9'!Y327</f>
        <v>127</v>
      </c>
      <c r="L327" s="52">
        <f t="shared" si="12"/>
        <v>448</v>
      </c>
      <c r="M327" s="53">
        <f t="shared" si="13"/>
        <v>0.20198376916140667</v>
      </c>
    </row>
    <row r="328" spans="1:13" ht="14.25" customHeight="1" x14ac:dyDescent="0.2">
      <c r="A328" s="9" t="str">
        <f>'10'!A328</f>
        <v>Penncrest SD</v>
      </c>
      <c r="B328" s="10" t="str">
        <f>'10'!B328</f>
        <v>Crawford</v>
      </c>
      <c r="C328" s="90">
        <f>'10'!C328</f>
        <v>670</v>
      </c>
      <c r="D328" s="90">
        <f>'10'!D328</f>
        <v>521</v>
      </c>
      <c r="E328" s="90">
        <f>'10'!E328</f>
        <v>1191</v>
      </c>
      <c r="F328" s="11">
        <f>'5'!M328</f>
        <v>25</v>
      </c>
      <c r="G328" s="13">
        <f>'6'!H328</f>
        <v>75</v>
      </c>
      <c r="H328" s="11">
        <f>'7'!F328</f>
        <v>0</v>
      </c>
      <c r="I328" s="11">
        <f>'8'!M328</f>
        <v>98</v>
      </c>
      <c r="J328" s="11">
        <f>'9'!O328+'9'!P328</f>
        <v>221</v>
      </c>
      <c r="K328" s="11">
        <f>'9'!Y328</f>
        <v>173</v>
      </c>
      <c r="L328" s="52">
        <f t="shared" si="12"/>
        <v>419</v>
      </c>
      <c r="M328" s="53">
        <f t="shared" si="13"/>
        <v>0.35180520570948781</v>
      </c>
    </row>
    <row r="329" spans="1:13" ht="14.25" customHeight="1" x14ac:dyDescent="0.2">
      <c r="A329" s="9" t="str">
        <f>'10'!A329</f>
        <v>Penn-Delco SD</v>
      </c>
      <c r="B329" s="10" t="str">
        <f>'10'!B329</f>
        <v>Delaware</v>
      </c>
      <c r="C329" s="90">
        <f>'10'!C329</f>
        <v>1147</v>
      </c>
      <c r="D329" s="90">
        <f>'10'!D329</f>
        <v>469</v>
      </c>
      <c r="E329" s="90">
        <f>'10'!E329</f>
        <v>1616</v>
      </c>
      <c r="F329" s="11">
        <f>'5'!M329</f>
        <v>0</v>
      </c>
      <c r="G329" s="13">
        <f>'6'!H329</f>
        <v>0</v>
      </c>
      <c r="H329" s="11">
        <f>'7'!F329</f>
        <v>0</v>
      </c>
      <c r="I329" s="11">
        <f>'8'!M329</f>
        <v>190</v>
      </c>
      <c r="J329" s="11">
        <f>'9'!O329+'9'!P329</f>
        <v>152</v>
      </c>
      <c r="K329" s="11">
        <f>'9'!Y329</f>
        <v>61</v>
      </c>
      <c r="L329" s="52">
        <f t="shared" si="12"/>
        <v>342</v>
      </c>
      <c r="M329" s="53">
        <f t="shared" si="13"/>
        <v>0.21163366336633663</v>
      </c>
    </row>
    <row r="330" spans="1:13" ht="14.25" customHeight="1" x14ac:dyDescent="0.2">
      <c r="A330" s="9" t="str">
        <f>'10'!A330</f>
        <v>Pennridge SD</v>
      </c>
      <c r="B330" s="10" t="str">
        <f>'10'!B330</f>
        <v>Bucks</v>
      </c>
      <c r="C330" s="90">
        <f>'10'!C330</f>
        <v>1297</v>
      </c>
      <c r="D330" s="90">
        <f>'10'!D330</f>
        <v>968</v>
      </c>
      <c r="E330" s="90">
        <f>'10'!E330</f>
        <v>2265</v>
      </c>
      <c r="F330" s="11">
        <f>'5'!M330</f>
        <v>18</v>
      </c>
      <c r="G330" s="13">
        <f>'6'!H330</f>
        <v>16</v>
      </c>
      <c r="H330" s="11">
        <f>'7'!F330</f>
        <v>0</v>
      </c>
      <c r="I330" s="11">
        <f>'8'!M330</f>
        <v>368</v>
      </c>
      <c r="J330" s="11">
        <f>'9'!O330+'9'!P330</f>
        <v>441</v>
      </c>
      <c r="K330" s="11">
        <f>'9'!Y330</f>
        <v>126</v>
      </c>
      <c r="L330" s="52">
        <f t="shared" si="12"/>
        <v>843</v>
      </c>
      <c r="M330" s="53">
        <f t="shared" si="13"/>
        <v>0.37218543046357616</v>
      </c>
    </row>
    <row r="331" spans="1:13" ht="14.25" customHeight="1" x14ac:dyDescent="0.2">
      <c r="A331" s="9" t="str">
        <f>'10'!A331</f>
        <v>Penns Manor Area SD</v>
      </c>
      <c r="B331" s="10" t="str">
        <f>'10'!B331</f>
        <v>Indiana</v>
      </c>
      <c r="C331" s="90">
        <f>'10'!C331</f>
        <v>151</v>
      </c>
      <c r="D331" s="90">
        <f>'10'!D331</f>
        <v>130</v>
      </c>
      <c r="E331" s="90">
        <f>'10'!E331</f>
        <v>281</v>
      </c>
      <c r="F331" s="11">
        <f>'5'!M331</f>
        <v>61</v>
      </c>
      <c r="G331" s="13">
        <f>'6'!H331</f>
        <v>24</v>
      </c>
      <c r="H331" s="11">
        <f>'7'!F331</f>
        <v>39</v>
      </c>
      <c r="I331" s="11">
        <f>'8'!M331</f>
        <v>54</v>
      </c>
      <c r="J331" s="11">
        <f>'9'!O331+'9'!P331</f>
        <v>10</v>
      </c>
      <c r="K331" s="11">
        <f>'9'!Y331</f>
        <v>0</v>
      </c>
      <c r="L331" s="52">
        <f t="shared" si="12"/>
        <v>188</v>
      </c>
      <c r="M331" s="53">
        <f t="shared" si="13"/>
        <v>0.66903914590747326</v>
      </c>
    </row>
    <row r="332" spans="1:13" ht="14.25" customHeight="1" x14ac:dyDescent="0.2">
      <c r="A332" s="9" t="str">
        <f>'10'!A332</f>
        <v>Penns Valley Area SD</v>
      </c>
      <c r="B332" s="10" t="str">
        <f>'10'!B332</f>
        <v>Centre</v>
      </c>
      <c r="C332" s="90">
        <f>'10'!C332</f>
        <v>542</v>
      </c>
      <c r="D332" s="90">
        <f>'10'!D332</f>
        <v>221</v>
      </c>
      <c r="E332" s="90">
        <f>'10'!E332</f>
        <v>763</v>
      </c>
      <c r="F332" s="11">
        <f>'5'!M332</f>
        <v>41</v>
      </c>
      <c r="G332" s="13">
        <f>'6'!H332</f>
        <v>0</v>
      </c>
      <c r="H332" s="11">
        <f>'7'!F332</f>
        <v>33</v>
      </c>
      <c r="I332" s="11">
        <f>'8'!M332</f>
        <v>108</v>
      </c>
      <c r="J332" s="11">
        <f>'9'!O332+'9'!P332</f>
        <v>103</v>
      </c>
      <c r="K332" s="11">
        <f>'9'!Y332</f>
        <v>33</v>
      </c>
      <c r="L332" s="52">
        <f t="shared" si="12"/>
        <v>285</v>
      </c>
      <c r="M332" s="53">
        <f t="shared" si="13"/>
        <v>0.37352555701179552</v>
      </c>
    </row>
    <row r="333" spans="1:13" ht="14.25" customHeight="1" x14ac:dyDescent="0.2">
      <c r="A333" s="9" t="str">
        <f>'10'!A333</f>
        <v>Pennsbury SD</v>
      </c>
      <c r="B333" s="10" t="str">
        <f>'10'!B333</f>
        <v>Bucks</v>
      </c>
      <c r="C333" s="90">
        <f>'10'!C333</f>
        <v>1845</v>
      </c>
      <c r="D333" s="90">
        <f>'10'!D333</f>
        <v>1591</v>
      </c>
      <c r="E333" s="90">
        <f>'10'!E333</f>
        <v>3436</v>
      </c>
      <c r="F333" s="11">
        <f>'5'!M333</f>
        <v>18</v>
      </c>
      <c r="G333" s="13">
        <f>'6'!H333</f>
        <v>68</v>
      </c>
      <c r="H333" s="11">
        <f>'7'!F333</f>
        <v>0</v>
      </c>
      <c r="I333" s="11">
        <f>'8'!M333</f>
        <v>539</v>
      </c>
      <c r="J333" s="11">
        <f>'9'!O333+'9'!P333</f>
        <v>507</v>
      </c>
      <c r="K333" s="11">
        <f>'9'!Y333</f>
        <v>95</v>
      </c>
      <c r="L333" s="52">
        <f t="shared" si="12"/>
        <v>1132</v>
      </c>
      <c r="M333" s="53">
        <f t="shared" si="13"/>
        <v>0.32945285215366704</v>
      </c>
    </row>
    <row r="334" spans="1:13" ht="14.25" customHeight="1" x14ac:dyDescent="0.2">
      <c r="A334" s="9" t="str">
        <f>'10'!A334</f>
        <v>Penn-Trafford SD</v>
      </c>
      <c r="B334" s="10" t="str">
        <f>'10'!B334</f>
        <v>Westmoreland</v>
      </c>
      <c r="C334" s="90">
        <f>'10'!C334</f>
        <v>801</v>
      </c>
      <c r="D334" s="90">
        <f>'10'!D334</f>
        <v>608</v>
      </c>
      <c r="E334" s="90">
        <f>'10'!E334</f>
        <v>1409</v>
      </c>
      <c r="F334" s="11">
        <f>'5'!M334</f>
        <v>0</v>
      </c>
      <c r="G334" s="13">
        <f>'6'!H334</f>
        <v>0</v>
      </c>
      <c r="H334" s="11">
        <f>'7'!F334</f>
        <v>0</v>
      </c>
      <c r="I334" s="11">
        <f>'8'!M334</f>
        <v>170</v>
      </c>
      <c r="J334" s="11">
        <f>'9'!O334+'9'!P334</f>
        <v>32</v>
      </c>
      <c r="K334" s="11">
        <f>'9'!Y334</f>
        <v>33</v>
      </c>
      <c r="L334" s="52">
        <f t="shared" si="12"/>
        <v>202</v>
      </c>
      <c r="M334" s="53">
        <f t="shared" si="13"/>
        <v>0.14336408800567779</v>
      </c>
    </row>
    <row r="335" spans="1:13" ht="14.25" customHeight="1" x14ac:dyDescent="0.2">
      <c r="A335" s="9" t="str">
        <f>'10'!A335</f>
        <v>Pequea Valley SD</v>
      </c>
      <c r="B335" s="10" t="str">
        <f>'10'!B335</f>
        <v>Lancaster</v>
      </c>
      <c r="C335" s="90">
        <f>'10'!C335</f>
        <v>1270</v>
      </c>
      <c r="D335" s="90">
        <f>'10'!D335</f>
        <v>790</v>
      </c>
      <c r="E335" s="90">
        <f>'10'!E335</f>
        <v>2060</v>
      </c>
      <c r="F335" s="11">
        <f>'5'!M335</f>
        <v>0</v>
      </c>
      <c r="G335" s="13">
        <f>'6'!H335</f>
        <v>38</v>
      </c>
      <c r="H335" s="11">
        <f>'7'!F335</f>
        <v>0</v>
      </c>
      <c r="I335" s="11">
        <f>'8'!M335</f>
        <v>128</v>
      </c>
      <c r="J335" s="11">
        <f>'9'!O335+'9'!P335</f>
        <v>32</v>
      </c>
      <c r="K335" s="11">
        <f>'9'!Y335</f>
        <v>32</v>
      </c>
      <c r="L335" s="52">
        <f t="shared" si="12"/>
        <v>198</v>
      </c>
      <c r="M335" s="53">
        <f t="shared" si="13"/>
        <v>9.6116504854368928E-2</v>
      </c>
    </row>
    <row r="336" spans="1:13" ht="14.25" customHeight="1" x14ac:dyDescent="0.2">
      <c r="A336" s="9" t="str">
        <f>'10'!A336</f>
        <v>Perkiomen Valley SD</v>
      </c>
      <c r="B336" s="10" t="str">
        <f>'10'!B336</f>
        <v>Montgomery</v>
      </c>
      <c r="C336" s="90">
        <f>'10'!C336</f>
        <v>1124</v>
      </c>
      <c r="D336" s="90">
        <f>'10'!D336</f>
        <v>852</v>
      </c>
      <c r="E336" s="90">
        <f>'10'!E336</f>
        <v>1976</v>
      </c>
      <c r="F336" s="11">
        <f>'5'!M336</f>
        <v>15</v>
      </c>
      <c r="G336" s="13">
        <f>'6'!H336</f>
        <v>0</v>
      </c>
      <c r="H336" s="11">
        <f>'7'!F336</f>
        <v>0</v>
      </c>
      <c r="I336" s="11">
        <f>'8'!M336</f>
        <v>233</v>
      </c>
      <c r="J336" s="11">
        <f>'9'!O336+'9'!P336</f>
        <v>364</v>
      </c>
      <c r="K336" s="11">
        <f>'9'!Y336</f>
        <v>198</v>
      </c>
      <c r="L336" s="52">
        <f t="shared" si="12"/>
        <v>612</v>
      </c>
      <c r="M336" s="53">
        <f t="shared" si="13"/>
        <v>0.30971659919028338</v>
      </c>
    </row>
    <row r="337" spans="1:13" ht="14.25" customHeight="1" x14ac:dyDescent="0.2">
      <c r="A337" s="9" t="str">
        <f>'10'!A337</f>
        <v>Peters Township SD</v>
      </c>
      <c r="B337" s="10" t="str">
        <f>'10'!B337</f>
        <v>Washington</v>
      </c>
      <c r="C337" s="90">
        <f>'10'!C337</f>
        <v>650</v>
      </c>
      <c r="D337" s="90">
        <f>'10'!D337</f>
        <v>533</v>
      </c>
      <c r="E337" s="90">
        <f>'10'!E337</f>
        <v>1183</v>
      </c>
      <c r="F337" s="11">
        <f>'5'!M337</f>
        <v>0</v>
      </c>
      <c r="G337" s="13">
        <f>'6'!H337</f>
        <v>0</v>
      </c>
      <c r="H337" s="11">
        <f>'7'!F337</f>
        <v>0</v>
      </c>
      <c r="I337" s="11">
        <f>'8'!M337</f>
        <v>134</v>
      </c>
      <c r="J337" s="11">
        <f>'9'!O337+'9'!P337</f>
        <v>97</v>
      </c>
      <c r="K337" s="11">
        <f>'9'!Y337</f>
        <v>97</v>
      </c>
      <c r="L337" s="52">
        <f t="shared" si="12"/>
        <v>231</v>
      </c>
      <c r="M337" s="53">
        <f t="shared" si="13"/>
        <v>0.19526627218934911</v>
      </c>
    </row>
    <row r="338" spans="1:13" ht="14.25" customHeight="1" x14ac:dyDescent="0.2">
      <c r="A338" s="9" t="str">
        <f>'10'!A338</f>
        <v>Philadelphia City SD</v>
      </c>
      <c r="B338" s="10" t="str">
        <f>'10'!B338</f>
        <v>Philadelphia</v>
      </c>
      <c r="C338" s="90">
        <f>'10'!C338</f>
        <v>64267</v>
      </c>
      <c r="D338" s="90">
        <f>'10'!D338</f>
        <v>43607</v>
      </c>
      <c r="E338" s="90">
        <f>'10'!E338</f>
        <v>107874</v>
      </c>
      <c r="F338" s="11">
        <f>'5'!M338</f>
        <v>7945</v>
      </c>
      <c r="G338" s="13">
        <f>'6'!H338</f>
        <v>4022</v>
      </c>
      <c r="H338" s="11">
        <f>'7'!F338</f>
        <v>2064</v>
      </c>
      <c r="I338" s="11">
        <f>'8'!M338</f>
        <v>14510</v>
      </c>
      <c r="J338" s="11">
        <f>'9'!O338+'9'!P338</f>
        <v>19563</v>
      </c>
      <c r="K338" s="11">
        <f>'9'!Y338</f>
        <v>6494</v>
      </c>
      <c r="L338" s="52">
        <f t="shared" si="12"/>
        <v>48104</v>
      </c>
      <c r="M338" s="53">
        <f t="shared" si="13"/>
        <v>0.44592765633980386</v>
      </c>
    </row>
    <row r="339" spans="1:13" ht="14.25" customHeight="1" x14ac:dyDescent="0.2">
      <c r="A339" s="9" t="str">
        <f>'10'!A339</f>
        <v>Philipsburg-Osceola Area SD</v>
      </c>
      <c r="B339" s="10" t="str">
        <f>'10'!B339</f>
        <v>Clearfield</v>
      </c>
      <c r="C339" s="90">
        <f>'10'!C339</f>
        <v>441</v>
      </c>
      <c r="D339" s="90">
        <f>'10'!D339</f>
        <v>240</v>
      </c>
      <c r="E339" s="90">
        <f>'10'!E339</f>
        <v>681</v>
      </c>
      <c r="F339" s="11">
        <f>'5'!M339</f>
        <v>56</v>
      </c>
      <c r="G339" s="13">
        <f>'6'!H339</f>
        <v>51</v>
      </c>
      <c r="H339" s="11">
        <f>'7'!F339</f>
        <v>0</v>
      </c>
      <c r="I339" s="11">
        <f>'8'!M339</f>
        <v>164</v>
      </c>
      <c r="J339" s="11">
        <f>'9'!O339+'9'!P339</f>
        <v>146</v>
      </c>
      <c r="K339" s="11">
        <f>'9'!Y339</f>
        <v>36</v>
      </c>
      <c r="L339" s="52">
        <f t="shared" si="12"/>
        <v>417</v>
      </c>
      <c r="M339" s="53">
        <f t="shared" si="13"/>
        <v>0.61233480176211452</v>
      </c>
    </row>
    <row r="340" spans="1:13" ht="14.25" customHeight="1" x14ac:dyDescent="0.2">
      <c r="A340" s="9" t="str">
        <f>'10'!A340</f>
        <v>Phoenixville Area SD</v>
      </c>
      <c r="B340" s="10" t="str">
        <f>'10'!B340</f>
        <v>Chester</v>
      </c>
      <c r="C340" s="90">
        <f>'10'!C340</f>
        <v>1495</v>
      </c>
      <c r="D340" s="90">
        <f>'10'!D340</f>
        <v>811</v>
      </c>
      <c r="E340" s="90">
        <f>'10'!E340</f>
        <v>2306</v>
      </c>
      <c r="F340" s="11">
        <f>'5'!M340</f>
        <v>50</v>
      </c>
      <c r="G340" s="13">
        <f>'6'!H340</f>
        <v>15</v>
      </c>
      <c r="H340" s="11">
        <f>'7'!F340</f>
        <v>0</v>
      </c>
      <c r="I340" s="11">
        <f>'8'!M340</f>
        <v>274</v>
      </c>
      <c r="J340" s="11">
        <f>'9'!O340+'9'!P340</f>
        <v>420</v>
      </c>
      <c r="K340" s="11">
        <f>'9'!Y340</f>
        <v>226</v>
      </c>
      <c r="L340" s="52">
        <f t="shared" si="12"/>
        <v>759</v>
      </c>
      <c r="M340" s="53">
        <f t="shared" si="13"/>
        <v>0.32914137033824803</v>
      </c>
    </row>
    <row r="341" spans="1:13" ht="14.25" customHeight="1" x14ac:dyDescent="0.2">
      <c r="A341" s="9" t="str">
        <f>'10'!A341</f>
        <v>Pine Grove Area SD</v>
      </c>
      <c r="B341" s="10" t="str">
        <f>'10'!B341</f>
        <v>Schuylkill</v>
      </c>
      <c r="C341" s="90">
        <f>'10'!C341</f>
        <v>335</v>
      </c>
      <c r="D341" s="90">
        <f>'10'!D341</f>
        <v>216</v>
      </c>
      <c r="E341" s="90">
        <f>'10'!E341</f>
        <v>551</v>
      </c>
      <c r="F341" s="11">
        <f>'5'!M341</f>
        <v>3</v>
      </c>
      <c r="G341" s="13">
        <f>'6'!H341</f>
        <v>33</v>
      </c>
      <c r="H341" s="11">
        <f>'7'!F341</f>
        <v>0</v>
      </c>
      <c r="I341" s="11">
        <f>'8'!M341</f>
        <v>78</v>
      </c>
      <c r="J341" s="11">
        <f>'9'!O341+'9'!P341</f>
        <v>34</v>
      </c>
      <c r="K341" s="11">
        <f>'9'!Y341</f>
        <v>34</v>
      </c>
      <c r="L341" s="52">
        <f t="shared" si="12"/>
        <v>148</v>
      </c>
      <c r="M341" s="53">
        <f t="shared" si="13"/>
        <v>0.26860254083484575</v>
      </c>
    </row>
    <row r="342" spans="1:13" ht="14.25" customHeight="1" x14ac:dyDescent="0.2">
      <c r="A342" s="9" t="str">
        <f>'10'!A342</f>
        <v>Pine-Richland SD</v>
      </c>
      <c r="B342" s="10" t="str">
        <f>'10'!B342</f>
        <v>Allegheny</v>
      </c>
      <c r="C342" s="90">
        <f>'10'!C342</f>
        <v>895</v>
      </c>
      <c r="D342" s="90">
        <f>'10'!D342</f>
        <v>577</v>
      </c>
      <c r="E342" s="90">
        <f>'10'!E342</f>
        <v>1472</v>
      </c>
      <c r="F342" s="11">
        <f>'5'!M342</f>
        <v>0</v>
      </c>
      <c r="G342" s="13">
        <f>'6'!H342</f>
        <v>0</v>
      </c>
      <c r="H342" s="11">
        <f>'7'!F342</f>
        <v>0</v>
      </c>
      <c r="I342" s="11">
        <f>'8'!M342</f>
        <v>187</v>
      </c>
      <c r="J342" s="11">
        <f>'9'!O342+'9'!P342</f>
        <v>209</v>
      </c>
      <c r="K342" s="11">
        <f>'9'!Y342</f>
        <v>105</v>
      </c>
      <c r="L342" s="52">
        <f t="shared" si="12"/>
        <v>396</v>
      </c>
      <c r="M342" s="53">
        <f t="shared" si="13"/>
        <v>0.26902173913043476</v>
      </c>
    </row>
    <row r="343" spans="1:13" ht="14.25" customHeight="1" x14ac:dyDescent="0.2">
      <c r="A343" s="9" t="str">
        <f>'10'!A343</f>
        <v>Pittsburgh SD</v>
      </c>
      <c r="B343" s="10" t="str">
        <f>'10'!B343</f>
        <v>Allegheny</v>
      </c>
      <c r="C343" s="90">
        <f>'10'!C343</f>
        <v>9393</v>
      </c>
      <c r="D343" s="90">
        <f>'10'!D343</f>
        <v>5979</v>
      </c>
      <c r="E343" s="90">
        <f>'10'!E343</f>
        <v>15372</v>
      </c>
      <c r="F343" s="11">
        <f>'5'!M343</f>
        <v>2301</v>
      </c>
      <c r="G343" s="13">
        <f>'6'!H343</f>
        <v>699</v>
      </c>
      <c r="H343" s="11">
        <f>'7'!F343</f>
        <v>392</v>
      </c>
      <c r="I343" s="11">
        <f>'8'!M343</f>
        <v>2501</v>
      </c>
      <c r="J343" s="11">
        <f>'9'!O343+'9'!P343</f>
        <v>3076</v>
      </c>
      <c r="K343" s="11">
        <f>'9'!Y343</f>
        <v>1326</v>
      </c>
      <c r="L343" s="52">
        <f t="shared" si="12"/>
        <v>8969</v>
      </c>
      <c r="M343" s="53">
        <f t="shared" si="13"/>
        <v>0.58346344002081707</v>
      </c>
    </row>
    <row r="344" spans="1:13" ht="14.25" customHeight="1" x14ac:dyDescent="0.2">
      <c r="A344" s="9" t="str">
        <f>'10'!A344</f>
        <v>Pittston Area SD</v>
      </c>
      <c r="B344" s="10" t="str">
        <f>'10'!B344</f>
        <v>Luzerne</v>
      </c>
      <c r="C344" s="90">
        <f>'10'!C344</f>
        <v>760</v>
      </c>
      <c r="D344" s="90">
        <f>'10'!D344</f>
        <v>533</v>
      </c>
      <c r="E344" s="90">
        <f>'10'!E344</f>
        <v>1293</v>
      </c>
      <c r="F344" s="11">
        <f>'5'!M344</f>
        <v>34</v>
      </c>
      <c r="G344" s="13">
        <f>'6'!H344</f>
        <v>61</v>
      </c>
      <c r="H344" s="11">
        <f>'7'!F344</f>
        <v>0</v>
      </c>
      <c r="I344" s="11">
        <f>'8'!M344</f>
        <v>147</v>
      </c>
      <c r="J344" s="11">
        <f>'9'!O344+'9'!P344</f>
        <v>108</v>
      </c>
      <c r="K344" s="11">
        <f>'9'!Y344</f>
        <v>34</v>
      </c>
      <c r="L344" s="52">
        <f t="shared" si="12"/>
        <v>350</v>
      </c>
      <c r="M344" s="53">
        <f t="shared" si="13"/>
        <v>0.27068832173240526</v>
      </c>
    </row>
    <row r="345" spans="1:13" ht="14.25" customHeight="1" x14ac:dyDescent="0.2">
      <c r="A345" s="9" t="str">
        <f>'10'!A345</f>
        <v>Pleasant Valley SD</v>
      </c>
      <c r="B345" s="10" t="str">
        <f>'10'!B345</f>
        <v>Monroe</v>
      </c>
      <c r="C345" s="90">
        <f>'10'!C345</f>
        <v>632</v>
      </c>
      <c r="D345" s="90">
        <f>'10'!D345</f>
        <v>538</v>
      </c>
      <c r="E345" s="90">
        <f>'10'!E345</f>
        <v>1170</v>
      </c>
      <c r="F345" s="11">
        <f>'5'!M345</f>
        <v>0</v>
      </c>
      <c r="G345" s="13">
        <f>'6'!H345</f>
        <v>91</v>
      </c>
      <c r="H345" s="11">
        <f>'7'!F345</f>
        <v>0</v>
      </c>
      <c r="I345" s="11">
        <f>'8'!M345</f>
        <v>156</v>
      </c>
      <c r="J345" s="11">
        <f>'9'!O345+'9'!P345</f>
        <v>190</v>
      </c>
      <c r="K345" s="11">
        <f>'9'!Y345</f>
        <v>127</v>
      </c>
      <c r="L345" s="52">
        <f t="shared" si="12"/>
        <v>437</v>
      </c>
      <c r="M345" s="53">
        <f t="shared" si="13"/>
        <v>0.37350427350427351</v>
      </c>
    </row>
    <row r="346" spans="1:13" ht="14.25" customHeight="1" x14ac:dyDescent="0.2">
      <c r="A346" s="9" t="str">
        <f>'10'!A346</f>
        <v>Plum Borough SD</v>
      </c>
      <c r="B346" s="10" t="str">
        <f>'10'!B346</f>
        <v>Allegheny</v>
      </c>
      <c r="C346" s="90">
        <f>'10'!C346</f>
        <v>846</v>
      </c>
      <c r="D346" s="90">
        <f>'10'!D346</f>
        <v>590</v>
      </c>
      <c r="E346" s="90">
        <f>'10'!E346</f>
        <v>1436</v>
      </c>
      <c r="F346" s="11">
        <f>'5'!M346</f>
        <v>16</v>
      </c>
      <c r="G346" s="13">
        <f>'6'!H346</f>
        <v>0</v>
      </c>
      <c r="H346" s="11">
        <f>'7'!F346</f>
        <v>0</v>
      </c>
      <c r="I346" s="11">
        <f>'8'!M346</f>
        <v>168</v>
      </c>
      <c r="J346" s="11">
        <f>'9'!O346+'9'!P346</f>
        <v>174</v>
      </c>
      <c r="K346" s="11">
        <f>'9'!Y346</f>
        <v>70</v>
      </c>
      <c r="L346" s="52">
        <f t="shared" si="12"/>
        <v>358</v>
      </c>
      <c r="M346" s="53">
        <f t="shared" si="13"/>
        <v>0.24930362116991645</v>
      </c>
    </row>
    <row r="347" spans="1:13" ht="14.25" customHeight="1" x14ac:dyDescent="0.2">
      <c r="A347" s="9" t="str">
        <f>'10'!A347</f>
        <v>Pocono Mountain SD</v>
      </c>
      <c r="B347" s="10" t="str">
        <f>'10'!B347</f>
        <v>Monroe</v>
      </c>
      <c r="C347" s="90">
        <f>'10'!C347</f>
        <v>1526</v>
      </c>
      <c r="D347" s="90">
        <f>'10'!D347</f>
        <v>1728</v>
      </c>
      <c r="E347" s="90">
        <f>'10'!E347</f>
        <v>3254</v>
      </c>
      <c r="F347" s="11">
        <f>'5'!M347</f>
        <v>148</v>
      </c>
      <c r="G347" s="13">
        <f>'6'!H347</f>
        <v>59</v>
      </c>
      <c r="H347" s="11">
        <f>'7'!F347</f>
        <v>0</v>
      </c>
      <c r="I347" s="11">
        <f>'8'!M347</f>
        <v>310</v>
      </c>
      <c r="J347" s="11">
        <f>'9'!O347+'9'!P347</f>
        <v>572</v>
      </c>
      <c r="K347" s="11">
        <f>'9'!Y347</f>
        <v>223</v>
      </c>
      <c r="L347" s="52">
        <f t="shared" si="12"/>
        <v>1089</v>
      </c>
      <c r="M347" s="53">
        <f t="shared" si="13"/>
        <v>0.33466502765826672</v>
      </c>
    </row>
    <row r="348" spans="1:13" ht="14.25" customHeight="1" x14ac:dyDescent="0.2">
      <c r="A348" s="9" t="str">
        <f>'10'!A348</f>
        <v>Port Allegany SD</v>
      </c>
      <c r="B348" s="10" t="str">
        <f>'10'!B348</f>
        <v>McKean</v>
      </c>
      <c r="C348" s="90">
        <f>'10'!C348</f>
        <v>111</v>
      </c>
      <c r="D348" s="90">
        <f>'10'!D348</f>
        <v>130</v>
      </c>
      <c r="E348" s="90">
        <f>'10'!E348</f>
        <v>241</v>
      </c>
      <c r="F348" s="11">
        <f>'5'!M348</f>
        <v>0</v>
      </c>
      <c r="G348" s="13">
        <f>'6'!H348</f>
        <v>0</v>
      </c>
      <c r="H348" s="11">
        <f>'7'!F348</f>
        <v>0</v>
      </c>
      <c r="I348" s="11">
        <f>'8'!M348</f>
        <v>87</v>
      </c>
      <c r="J348" s="11">
        <f>'9'!O348+'9'!P348</f>
        <v>45</v>
      </c>
      <c r="K348" s="11">
        <f>'9'!Y348</f>
        <v>0</v>
      </c>
      <c r="L348" s="52">
        <f t="shared" si="12"/>
        <v>132</v>
      </c>
      <c r="M348" s="53">
        <f t="shared" si="13"/>
        <v>0.5477178423236515</v>
      </c>
    </row>
    <row r="349" spans="1:13" ht="14.25" customHeight="1" x14ac:dyDescent="0.2">
      <c r="A349" s="9" t="str">
        <f>'10'!A349</f>
        <v>Portage Area SD</v>
      </c>
      <c r="B349" s="10" t="str">
        <f>'10'!B349</f>
        <v>Cambria</v>
      </c>
      <c r="C349" s="90">
        <f>'10'!C349</f>
        <v>234</v>
      </c>
      <c r="D349" s="90">
        <f>'10'!D349</f>
        <v>109</v>
      </c>
      <c r="E349" s="90">
        <f>'10'!E349</f>
        <v>343</v>
      </c>
      <c r="F349" s="11">
        <f>'5'!M349</f>
        <v>6</v>
      </c>
      <c r="G349" s="13">
        <f>'6'!H349</f>
        <v>0</v>
      </c>
      <c r="H349" s="11">
        <f>'7'!F349</f>
        <v>52</v>
      </c>
      <c r="I349" s="11">
        <f>'8'!M349</f>
        <v>43</v>
      </c>
      <c r="J349" s="11">
        <f>'9'!O349+'9'!P349</f>
        <v>0</v>
      </c>
      <c r="K349" s="11">
        <f>'9'!Y349</f>
        <v>0</v>
      </c>
      <c r="L349" s="52">
        <f t="shared" si="12"/>
        <v>101</v>
      </c>
      <c r="M349" s="53">
        <f t="shared" si="13"/>
        <v>0.29446064139941691</v>
      </c>
    </row>
    <row r="350" spans="1:13" ht="14.25" customHeight="1" x14ac:dyDescent="0.2">
      <c r="A350" s="9" t="str">
        <f>'10'!A350</f>
        <v>Pottsgrove SD</v>
      </c>
      <c r="B350" s="10" t="str">
        <f>'10'!B350</f>
        <v>Montgomery</v>
      </c>
      <c r="C350" s="90">
        <f>'10'!C350</f>
        <v>745</v>
      </c>
      <c r="D350" s="90">
        <f>'10'!D350</f>
        <v>656</v>
      </c>
      <c r="E350" s="90">
        <f>'10'!E350</f>
        <v>1401</v>
      </c>
      <c r="F350" s="11">
        <f>'5'!M350</f>
        <v>0</v>
      </c>
      <c r="G350" s="13">
        <f>'6'!H350</f>
        <v>0</v>
      </c>
      <c r="H350" s="11">
        <f>'7'!F350</f>
        <v>0</v>
      </c>
      <c r="I350" s="11">
        <f>'8'!M350</f>
        <v>188</v>
      </c>
      <c r="J350" s="11">
        <f>'9'!O350+'9'!P350</f>
        <v>267</v>
      </c>
      <c r="K350" s="11">
        <f>'9'!Y350</f>
        <v>135</v>
      </c>
      <c r="L350" s="52">
        <f t="shared" si="12"/>
        <v>455</v>
      </c>
      <c r="M350" s="53">
        <f t="shared" si="13"/>
        <v>0.32476802284082795</v>
      </c>
    </row>
    <row r="351" spans="1:13" ht="14.25" customHeight="1" x14ac:dyDescent="0.2">
      <c r="A351" s="9" t="str">
        <f>'10'!A351</f>
        <v>Pottstown SD</v>
      </c>
      <c r="B351" s="10" t="str">
        <f>'10'!B351</f>
        <v>Montgomery</v>
      </c>
      <c r="C351" s="90">
        <f>'10'!C351</f>
        <v>1196</v>
      </c>
      <c r="D351" s="90">
        <f>'10'!D351</f>
        <v>784</v>
      </c>
      <c r="E351" s="90">
        <f>'10'!E351</f>
        <v>1980</v>
      </c>
      <c r="F351" s="11">
        <f>'5'!M351</f>
        <v>142</v>
      </c>
      <c r="G351" s="13">
        <f>'6'!H351</f>
        <v>196</v>
      </c>
      <c r="H351" s="11">
        <f>'7'!F351</f>
        <v>92</v>
      </c>
      <c r="I351" s="11">
        <f>'8'!M351</f>
        <v>283</v>
      </c>
      <c r="J351" s="11">
        <f>'9'!O351+'9'!P351</f>
        <v>298</v>
      </c>
      <c r="K351" s="11">
        <f>'9'!Y351</f>
        <v>99</v>
      </c>
      <c r="L351" s="52">
        <f t="shared" si="12"/>
        <v>1011</v>
      </c>
      <c r="M351" s="53">
        <f t="shared" si="13"/>
        <v>0.51060606060606062</v>
      </c>
    </row>
    <row r="352" spans="1:13" ht="14.25" customHeight="1" x14ac:dyDescent="0.2">
      <c r="A352" s="9" t="str">
        <f>'10'!A352</f>
        <v>Pottsville Area SD</v>
      </c>
      <c r="B352" s="10" t="str">
        <f>'10'!B352</f>
        <v>Schuylkill</v>
      </c>
      <c r="C352" s="90">
        <f>'10'!C352</f>
        <v>518</v>
      </c>
      <c r="D352" s="90">
        <f>'10'!D352</f>
        <v>296</v>
      </c>
      <c r="E352" s="90">
        <f>'10'!E352</f>
        <v>814</v>
      </c>
      <c r="F352" s="11">
        <f>'5'!M352</f>
        <v>98</v>
      </c>
      <c r="G352" s="13">
        <f>'6'!H352</f>
        <v>51</v>
      </c>
      <c r="H352" s="11">
        <f>'7'!F352</f>
        <v>0</v>
      </c>
      <c r="I352" s="11">
        <f>'8'!M352</f>
        <v>233</v>
      </c>
      <c r="J352" s="11">
        <f>'9'!O352+'9'!P352</f>
        <v>169</v>
      </c>
      <c r="K352" s="11">
        <f>'9'!Y352</f>
        <v>68</v>
      </c>
      <c r="L352" s="52">
        <f t="shared" si="12"/>
        <v>551</v>
      </c>
      <c r="M352" s="53">
        <f t="shared" si="13"/>
        <v>0.67690417690417692</v>
      </c>
    </row>
    <row r="353" spans="1:13" ht="14.25" customHeight="1" x14ac:dyDescent="0.2">
      <c r="A353" s="9" t="str">
        <f>'10'!A353</f>
        <v>Punxsutawney Area SD</v>
      </c>
      <c r="B353" s="10" t="str">
        <f>'10'!B353</f>
        <v>Jefferson</v>
      </c>
      <c r="C353" s="90">
        <f>'10'!C353</f>
        <v>824</v>
      </c>
      <c r="D353" s="90">
        <f>'10'!D353</f>
        <v>615</v>
      </c>
      <c r="E353" s="90">
        <f>'10'!E353</f>
        <v>1439</v>
      </c>
      <c r="F353" s="11">
        <f>'5'!M353</f>
        <v>64</v>
      </c>
      <c r="G353" s="13">
        <f>'6'!H353</f>
        <v>50</v>
      </c>
      <c r="H353" s="11">
        <f>'7'!F353</f>
        <v>0</v>
      </c>
      <c r="I353" s="11">
        <f>'8'!M353</f>
        <v>177</v>
      </c>
      <c r="J353" s="11">
        <f>'9'!O353+'9'!P353</f>
        <v>89</v>
      </c>
      <c r="K353" s="11">
        <f>'9'!Y353</f>
        <v>67</v>
      </c>
      <c r="L353" s="52">
        <f t="shared" si="12"/>
        <v>380</v>
      </c>
      <c r="M353" s="53">
        <f t="shared" si="13"/>
        <v>0.2640722724113968</v>
      </c>
    </row>
    <row r="354" spans="1:13" ht="14.25" customHeight="1" x14ac:dyDescent="0.2">
      <c r="A354" s="9" t="str">
        <f>'10'!A354</f>
        <v>Purchase Line SD</v>
      </c>
      <c r="B354" s="10" t="str">
        <f>'10'!B354</f>
        <v>Indiana</v>
      </c>
      <c r="C354" s="90">
        <f>'10'!C354</f>
        <v>177</v>
      </c>
      <c r="D354" s="90">
        <f>'10'!D354</f>
        <v>196</v>
      </c>
      <c r="E354" s="90">
        <f>'10'!E354</f>
        <v>373</v>
      </c>
      <c r="F354" s="11">
        <f>'5'!M354</f>
        <v>15</v>
      </c>
      <c r="G354" s="13">
        <f>'6'!H354</f>
        <v>0</v>
      </c>
      <c r="H354" s="11">
        <f>'7'!F354</f>
        <v>0</v>
      </c>
      <c r="I354" s="11">
        <f>'8'!M354</f>
        <v>51</v>
      </c>
      <c r="J354" s="11">
        <f>'9'!O354+'9'!P354</f>
        <v>3</v>
      </c>
      <c r="K354" s="11">
        <f>'9'!Y354</f>
        <v>0</v>
      </c>
      <c r="L354" s="52">
        <f t="shared" si="12"/>
        <v>69</v>
      </c>
      <c r="M354" s="53">
        <f t="shared" si="13"/>
        <v>0.18498659517426275</v>
      </c>
    </row>
    <row r="355" spans="1:13" ht="14.25" customHeight="1" x14ac:dyDescent="0.2">
      <c r="A355" s="9" t="str">
        <f>'10'!A355</f>
        <v>Quaker Valley SD</v>
      </c>
      <c r="B355" s="10" t="str">
        <f>'10'!B355</f>
        <v>Allegheny</v>
      </c>
      <c r="C355" s="90">
        <f>'10'!C355</f>
        <v>396</v>
      </c>
      <c r="D355" s="90">
        <f>'10'!D355</f>
        <v>384</v>
      </c>
      <c r="E355" s="90">
        <f>'10'!E355</f>
        <v>780</v>
      </c>
      <c r="F355" s="11">
        <f>'5'!M355</f>
        <v>0</v>
      </c>
      <c r="G355" s="13">
        <f>'6'!H355</f>
        <v>0</v>
      </c>
      <c r="H355" s="11">
        <f>'7'!F355</f>
        <v>0</v>
      </c>
      <c r="I355" s="11">
        <f>'8'!M355</f>
        <v>92</v>
      </c>
      <c r="J355" s="11">
        <f>'9'!O355+'9'!P355</f>
        <v>174</v>
      </c>
      <c r="K355" s="11">
        <f>'9'!Y355</f>
        <v>35</v>
      </c>
      <c r="L355" s="52">
        <f t="shared" si="12"/>
        <v>266</v>
      </c>
      <c r="M355" s="53">
        <f t="shared" si="13"/>
        <v>0.34102564102564104</v>
      </c>
    </row>
    <row r="356" spans="1:13" ht="14.25" customHeight="1" x14ac:dyDescent="0.2">
      <c r="A356" s="9" t="str">
        <f>'10'!A356</f>
        <v>Quakertown Community SD</v>
      </c>
      <c r="B356" s="10" t="str">
        <f>'10'!B356</f>
        <v>Bucks</v>
      </c>
      <c r="C356" s="90">
        <f>'10'!C356</f>
        <v>1120</v>
      </c>
      <c r="D356" s="90">
        <f>'10'!D356</f>
        <v>893</v>
      </c>
      <c r="E356" s="90">
        <f>'10'!E356</f>
        <v>2013</v>
      </c>
      <c r="F356" s="11">
        <f>'5'!M356</f>
        <v>25</v>
      </c>
      <c r="G356" s="13">
        <f>'6'!H356</f>
        <v>59</v>
      </c>
      <c r="H356" s="11">
        <f>'7'!F356</f>
        <v>0</v>
      </c>
      <c r="I356" s="11">
        <f>'8'!M356</f>
        <v>384</v>
      </c>
      <c r="J356" s="11">
        <f>'9'!O356+'9'!P356</f>
        <v>410</v>
      </c>
      <c r="K356" s="11">
        <f>'9'!Y356</f>
        <v>315</v>
      </c>
      <c r="L356" s="52">
        <f t="shared" si="12"/>
        <v>878</v>
      </c>
      <c r="M356" s="53">
        <f t="shared" si="13"/>
        <v>0.43616492796820666</v>
      </c>
    </row>
    <row r="357" spans="1:13" ht="14.25" customHeight="1" x14ac:dyDescent="0.2">
      <c r="A357" s="9" t="str">
        <f>'10'!A357</f>
        <v>Radnor Township SD</v>
      </c>
      <c r="B357" s="10" t="str">
        <f>'10'!B357</f>
        <v>Delaware</v>
      </c>
      <c r="C357" s="90">
        <f>'10'!C357</f>
        <v>680</v>
      </c>
      <c r="D357" s="90">
        <f>'10'!D357</f>
        <v>801</v>
      </c>
      <c r="E357" s="90">
        <f>'10'!E357</f>
        <v>1481</v>
      </c>
      <c r="F357" s="11">
        <f>'5'!M357</f>
        <v>0</v>
      </c>
      <c r="G357" s="13">
        <f>'6'!H357</f>
        <v>0</v>
      </c>
      <c r="H357" s="11">
        <f>'7'!F357</f>
        <v>0</v>
      </c>
      <c r="I357" s="11">
        <f>'8'!M357</f>
        <v>125</v>
      </c>
      <c r="J357" s="11">
        <f>'9'!O357+'9'!P357</f>
        <v>0</v>
      </c>
      <c r="K357" s="11">
        <f>'9'!Y357</f>
        <v>0</v>
      </c>
      <c r="L357" s="52">
        <f t="shared" si="12"/>
        <v>125</v>
      </c>
      <c r="M357" s="53">
        <f t="shared" si="13"/>
        <v>8.4402430790006755E-2</v>
      </c>
    </row>
    <row r="358" spans="1:13" ht="14.25" customHeight="1" x14ac:dyDescent="0.2">
      <c r="A358" s="9" t="str">
        <f>'10'!A358</f>
        <v>Reading SD</v>
      </c>
      <c r="B358" s="10" t="str">
        <f>'10'!B358</f>
        <v>Berks</v>
      </c>
      <c r="C358" s="90">
        <f>'10'!C358</f>
        <v>4577</v>
      </c>
      <c r="D358" s="90">
        <f>'10'!D358</f>
        <v>2938</v>
      </c>
      <c r="E358" s="90">
        <f>'10'!E358</f>
        <v>7515</v>
      </c>
      <c r="F358" s="11">
        <f>'5'!M358</f>
        <v>454</v>
      </c>
      <c r="G358" s="13">
        <f>'6'!H358</f>
        <v>200</v>
      </c>
      <c r="H358" s="11">
        <f>'7'!F358</f>
        <v>446</v>
      </c>
      <c r="I358" s="11">
        <f>'8'!M358</f>
        <v>1541</v>
      </c>
      <c r="J358" s="11">
        <f>'9'!O358+'9'!P358</f>
        <v>809</v>
      </c>
      <c r="K358" s="11">
        <f>'9'!Y358</f>
        <v>210</v>
      </c>
      <c r="L358" s="52">
        <f t="shared" si="12"/>
        <v>3450</v>
      </c>
      <c r="M358" s="53">
        <f t="shared" si="13"/>
        <v>0.45908183632734528</v>
      </c>
    </row>
    <row r="359" spans="1:13" ht="14.25" customHeight="1" x14ac:dyDescent="0.2">
      <c r="A359" s="9" t="str">
        <f>'10'!A359</f>
        <v>Red Lion Area SD</v>
      </c>
      <c r="B359" s="10" t="str">
        <f>'10'!B359</f>
        <v>York</v>
      </c>
      <c r="C359" s="90">
        <f>'10'!C359</f>
        <v>1472</v>
      </c>
      <c r="D359" s="90">
        <f>'10'!D359</f>
        <v>867</v>
      </c>
      <c r="E359" s="90">
        <f>'10'!E359</f>
        <v>2339</v>
      </c>
      <c r="F359" s="11">
        <f>'5'!M359</f>
        <v>63</v>
      </c>
      <c r="G359" s="13">
        <f>'6'!H359</f>
        <v>0</v>
      </c>
      <c r="H359" s="11">
        <f>'7'!F359</f>
        <v>0</v>
      </c>
      <c r="I359" s="11">
        <f>'8'!M359</f>
        <v>242</v>
      </c>
      <c r="J359" s="11">
        <f>'9'!O359+'9'!P359</f>
        <v>101</v>
      </c>
      <c r="K359" s="11">
        <f>'9'!Y359</f>
        <v>62</v>
      </c>
      <c r="L359" s="52">
        <f t="shared" si="12"/>
        <v>406</v>
      </c>
      <c r="M359" s="53">
        <f t="shared" si="13"/>
        <v>0.17357845233005559</v>
      </c>
    </row>
    <row r="360" spans="1:13" ht="14.25" customHeight="1" x14ac:dyDescent="0.2">
      <c r="A360" s="9" t="str">
        <f>'10'!A360</f>
        <v>Redbank Valley SD</v>
      </c>
      <c r="B360" s="10" t="str">
        <f>'10'!B360</f>
        <v>Clarion</v>
      </c>
      <c r="C360" s="90">
        <f>'10'!C360</f>
        <v>253</v>
      </c>
      <c r="D360" s="90">
        <f>'10'!D360</f>
        <v>227</v>
      </c>
      <c r="E360" s="90">
        <f>'10'!E360</f>
        <v>480</v>
      </c>
      <c r="F360" s="11">
        <f>'5'!M360</f>
        <v>18</v>
      </c>
      <c r="G360" s="13">
        <f>'6'!H360</f>
        <v>17</v>
      </c>
      <c r="H360" s="11">
        <f>'7'!F360</f>
        <v>0</v>
      </c>
      <c r="I360" s="11">
        <f>'8'!M360</f>
        <v>102</v>
      </c>
      <c r="J360" s="11">
        <f>'9'!O360+'9'!P360</f>
        <v>64</v>
      </c>
      <c r="K360" s="11">
        <f>'9'!Y360</f>
        <v>0</v>
      </c>
      <c r="L360" s="52">
        <f t="shared" si="12"/>
        <v>201</v>
      </c>
      <c r="M360" s="53">
        <f t="shared" si="13"/>
        <v>0.41875000000000001</v>
      </c>
    </row>
    <row r="361" spans="1:13" ht="14.25" customHeight="1" x14ac:dyDescent="0.2">
      <c r="A361" s="9" t="str">
        <f>'10'!A361</f>
        <v>Reynolds SD</v>
      </c>
      <c r="B361" s="10" t="str">
        <f>'10'!B361</f>
        <v>Mercer</v>
      </c>
      <c r="C361" s="90">
        <f>'10'!C361</f>
        <v>340</v>
      </c>
      <c r="D361" s="90">
        <f>'10'!D361</f>
        <v>229</v>
      </c>
      <c r="E361" s="90">
        <f>'10'!E361</f>
        <v>569</v>
      </c>
      <c r="F361" s="11">
        <f>'5'!M361</f>
        <v>28</v>
      </c>
      <c r="G361" s="13">
        <f>'6'!H361</f>
        <v>16</v>
      </c>
      <c r="H361" s="11">
        <f>'7'!F361</f>
        <v>0</v>
      </c>
      <c r="I361" s="11">
        <f>'8'!M361</f>
        <v>57</v>
      </c>
      <c r="J361" s="11">
        <f>'9'!O361+'9'!P361</f>
        <v>4</v>
      </c>
      <c r="K361" s="11">
        <f>'9'!Y361</f>
        <v>0</v>
      </c>
      <c r="L361" s="52">
        <f t="shared" si="12"/>
        <v>105</v>
      </c>
      <c r="M361" s="53">
        <f t="shared" si="13"/>
        <v>0.18453427065026362</v>
      </c>
    </row>
    <row r="362" spans="1:13" ht="14.25" customHeight="1" x14ac:dyDescent="0.2">
      <c r="A362" s="9" t="str">
        <f>'10'!A362</f>
        <v>Richland SD</v>
      </c>
      <c r="B362" s="10" t="str">
        <f>'10'!B362</f>
        <v>Cambria</v>
      </c>
      <c r="C362" s="90">
        <f>'10'!C362</f>
        <v>312</v>
      </c>
      <c r="D362" s="90">
        <f>'10'!D362</f>
        <v>160</v>
      </c>
      <c r="E362" s="90">
        <f>'10'!E362</f>
        <v>472</v>
      </c>
      <c r="F362" s="11">
        <f>'5'!M362</f>
        <v>1</v>
      </c>
      <c r="G362" s="13">
        <f>'6'!H362</f>
        <v>0</v>
      </c>
      <c r="H362" s="11">
        <f>'7'!F362</f>
        <v>0</v>
      </c>
      <c r="I362" s="11">
        <f>'8'!M362</f>
        <v>63</v>
      </c>
      <c r="J362" s="11">
        <f>'9'!O362+'9'!P362</f>
        <v>104</v>
      </c>
      <c r="K362" s="11">
        <f>'9'!Y362</f>
        <v>34</v>
      </c>
      <c r="L362" s="52">
        <f t="shared" si="12"/>
        <v>168</v>
      </c>
      <c r="M362" s="53">
        <f t="shared" si="13"/>
        <v>0.3559322033898305</v>
      </c>
    </row>
    <row r="363" spans="1:13" ht="14.25" customHeight="1" x14ac:dyDescent="0.2">
      <c r="A363" s="9" t="str">
        <f>'10'!A363</f>
        <v>Ridgway Area SD</v>
      </c>
      <c r="B363" s="10" t="str">
        <f>'10'!B363</f>
        <v>Elk</v>
      </c>
      <c r="C363" s="90">
        <f>'10'!C363</f>
        <v>195</v>
      </c>
      <c r="D363" s="90">
        <f>'10'!D363</f>
        <v>103</v>
      </c>
      <c r="E363" s="90">
        <f>'10'!E363</f>
        <v>298</v>
      </c>
      <c r="F363" s="11">
        <f>'5'!M363</f>
        <v>19</v>
      </c>
      <c r="G363" s="13">
        <f>'6'!H363</f>
        <v>0</v>
      </c>
      <c r="H363" s="11">
        <f>'7'!F363</f>
        <v>0</v>
      </c>
      <c r="I363" s="11">
        <f>'8'!M363</f>
        <v>56</v>
      </c>
      <c r="J363" s="11">
        <f>'9'!O363+'9'!P363</f>
        <v>48</v>
      </c>
      <c r="K363" s="11">
        <f>'9'!Y363</f>
        <v>48</v>
      </c>
      <c r="L363" s="52">
        <f t="shared" si="12"/>
        <v>123</v>
      </c>
      <c r="M363" s="53">
        <f t="shared" si="13"/>
        <v>0.41275167785234901</v>
      </c>
    </row>
    <row r="364" spans="1:13" ht="14.25" customHeight="1" x14ac:dyDescent="0.2">
      <c r="A364" s="9" t="str">
        <f>'10'!A364</f>
        <v>Ridley SD</v>
      </c>
      <c r="B364" s="10" t="str">
        <f>'10'!B364</f>
        <v>Delaware</v>
      </c>
      <c r="C364" s="90">
        <f>'10'!C364</f>
        <v>1546</v>
      </c>
      <c r="D364" s="90">
        <f>'10'!D364</f>
        <v>807</v>
      </c>
      <c r="E364" s="90">
        <f>'10'!E364</f>
        <v>2353</v>
      </c>
      <c r="F364" s="11">
        <f>'5'!M364</f>
        <v>38</v>
      </c>
      <c r="G364" s="13">
        <f>'6'!H364</f>
        <v>0</v>
      </c>
      <c r="H364" s="11">
        <f>'7'!F364</f>
        <v>0</v>
      </c>
      <c r="I364" s="11">
        <f>'8'!M364</f>
        <v>261</v>
      </c>
      <c r="J364" s="11">
        <f>'9'!O364+'9'!P364</f>
        <v>152</v>
      </c>
      <c r="K364" s="11">
        <f>'9'!Y364</f>
        <v>91</v>
      </c>
      <c r="L364" s="52">
        <f t="shared" si="12"/>
        <v>451</v>
      </c>
      <c r="M364" s="53">
        <f t="shared" si="13"/>
        <v>0.19167020824479389</v>
      </c>
    </row>
    <row r="365" spans="1:13" ht="14.25" customHeight="1" x14ac:dyDescent="0.2">
      <c r="A365" s="9" t="str">
        <f>'10'!A365</f>
        <v>Ringgold SD</v>
      </c>
      <c r="B365" s="10" t="str">
        <f>'10'!B365</f>
        <v>Washington</v>
      </c>
      <c r="C365" s="90">
        <f>'10'!C365</f>
        <v>660</v>
      </c>
      <c r="D365" s="90">
        <f>'10'!D365</f>
        <v>560</v>
      </c>
      <c r="E365" s="90">
        <f>'10'!E365</f>
        <v>1220</v>
      </c>
      <c r="F365" s="11">
        <f>'5'!M365</f>
        <v>76</v>
      </c>
      <c r="G365" s="13">
        <f>'6'!H365</f>
        <v>46</v>
      </c>
      <c r="H365" s="11">
        <f>'7'!F365</f>
        <v>0</v>
      </c>
      <c r="I365" s="11">
        <f>'8'!M365</f>
        <v>194</v>
      </c>
      <c r="J365" s="11">
        <f>'9'!O365+'9'!P365</f>
        <v>193</v>
      </c>
      <c r="K365" s="11">
        <f>'9'!Y365</f>
        <v>161</v>
      </c>
      <c r="L365" s="52">
        <f t="shared" si="12"/>
        <v>509</v>
      </c>
      <c r="M365" s="53">
        <f t="shared" si="13"/>
        <v>0.41721311475409834</v>
      </c>
    </row>
    <row r="366" spans="1:13" ht="14.25" customHeight="1" x14ac:dyDescent="0.2">
      <c r="A366" s="9" t="str">
        <f>'10'!A366</f>
        <v>Riverside Beaver County SD</v>
      </c>
      <c r="B366" s="10" t="str">
        <f>'10'!B366</f>
        <v>Beaver</v>
      </c>
      <c r="C366" s="90">
        <f>'10'!C366</f>
        <v>301</v>
      </c>
      <c r="D366" s="90">
        <f>'10'!D366</f>
        <v>282</v>
      </c>
      <c r="E366" s="90">
        <f>'10'!E366</f>
        <v>583</v>
      </c>
      <c r="F366" s="11">
        <f>'5'!M366</f>
        <v>22</v>
      </c>
      <c r="G366" s="13">
        <f>'6'!H366</f>
        <v>19</v>
      </c>
      <c r="H366" s="11">
        <f>'7'!F366</f>
        <v>0</v>
      </c>
      <c r="I366" s="11">
        <f>'8'!M366</f>
        <v>60</v>
      </c>
      <c r="J366" s="11">
        <f>'9'!O366+'9'!P366</f>
        <v>0</v>
      </c>
      <c r="K366" s="11">
        <f>'9'!Y366</f>
        <v>0</v>
      </c>
      <c r="L366" s="52">
        <f t="shared" si="12"/>
        <v>101</v>
      </c>
      <c r="M366" s="53">
        <f t="shared" si="13"/>
        <v>0.1732418524871355</v>
      </c>
    </row>
    <row r="367" spans="1:13" ht="14.25" customHeight="1" x14ac:dyDescent="0.2">
      <c r="A367" s="9" t="str">
        <f>'10'!A367</f>
        <v>Riverside SD</v>
      </c>
      <c r="B367" s="10" t="str">
        <f>'10'!B367</f>
        <v>Lackawanna</v>
      </c>
      <c r="C367" s="90">
        <f>'10'!C367</f>
        <v>334</v>
      </c>
      <c r="D367" s="90">
        <f>'10'!D367</f>
        <v>217</v>
      </c>
      <c r="E367" s="90">
        <f>'10'!E367</f>
        <v>551</v>
      </c>
      <c r="F367" s="11">
        <f>'5'!M367</f>
        <v>61</v>
      </c>
      <c r="G367" s="13">
        <f>'6'!H367</f>
        <v>38</v>
      </c>
      <c r="H367" s="11">
        <f>'7'!F367</f>
        <v>0</v>
      </c>
      <c r="I367" s="11">
        <f>'8'!M367</f>
        <v>95</v>
      </c>
      <c r="J367" s="11">
        <f>'9'!O367+'9'!P367</f>
        <v>122</v>
      </c>
      <c r="K367" s="11">
        <f>'9'!Y367</f>
        <v>91</v>
      </c>
      <c r="L367" s="52">
        <f t="shared" si="12"/>
        <v>316</v>
      </c>
      <c r="M367" s="53">
        <f t="shared" si="13"/>
        <v>0.573502722323049</v>
      </c>
    </row>
    <row r="368" spans="1:13" ht="14.25" customHeight="1" x14ac:dyDescent="0.2">
      <c r="A368" s="9" t="str">
        <f>'10'!A368</f>
        <v>Riverview SD</v>
      </c>
      <c r="B368" s="10" t="str">
        <f>'10'!B368</f>
        <v>Allegheny</v>
      </c>
      <c r="C368" s="90">
        <f>'10'!C368</f>
        <v>308</v>
      </c>
      <c r="D368" s="90">
        <f>'10'!D368</f>
        <v>79</v>
      </c>
      <c r="E368" s="90">
        <f>'10'!E368</f>
        <v>387</v>
      </c>
      <c r="F368" s="11">
        <f>'5'!M368</f>
        <v>0</v>
      </c>
      <c r="G368" s="13">
        <f>'6'!H368</f>
        <v>72</v>
      </c>
      <c r="H368" s="11">
        <f>'7'!F368</f>
        <v>0</v>
      </c>
      <c r="I368" s="11">
        <f>'8'!M368</f>
        <v>67</v>
      </c>
      <c r="J368" s="11">
        <f>'9'!O368+'9'!P368</f>
        <v>105</v>
      </c>
      <c r="K368" s="11">
        <f>'9'!Y368</f>
        <v>70</v>
      </c>
      <c r="L368" s="52">
        <f t="shared" si="12"/>
        <v>244</v>
      </c>
      <c r="M368" s="53">
        <f t="shared" si="13"/>
        <v>0.63049095607235139</v>
      </c>
    </row>
    <row r="369" spans="1:13" ht="14.25" customHeight="1" x14ac:dyDescent="0.2">
      <c r="A369" s="9" t="str">
        <f>'10'!A369</f>
        <v>Rochester Area SD</v>
      </c>
      <c r="B369" s="10" t="str">
        <f>'10'!B369</f>
        <v>Beaver</v>
      </c>
      <c r="C369" s="90">
        <f>'10'!C369</f>
        <v>135</v>
      </c>
      <c r="D369" s="90">
        <f>'10'!D369</f>
        <v>102</v>
      </c>
      <c r="E369" s="90">
        <f>'10'!E369</f>
        <v>237</v>
      </c>
      <c r="F369" s="11">
        <f>'5'!M369</f>
        <v>47</v>
      </c>
      <c r="G369" s="13">
        <f>'6'!H369</f>
        <v>31</v>
      </c>
      <c r="H369" s="11">
        <f>'7'!F369</f>
        <v>0</v>
      </c>
      <c r="I369" s="11">
        <f>'8'!M369</f>
        <v>49</v>
      </c>
      <c r="J369" s="11">
        <f>'9'!O369+'9'!P369</f>
        <v>68</v>
      </c>
      <c r="K369" s="11">
        <f>'9'!Y369</f>
        <v>34</v>
      </c>
      <c r="L369" s="52">
        <f t="shared" si="12"/>
        <v>195</v>
      </c>
      <c r="M369" s="53">
        <f t="shared" si="13"/>
        <v>0.82278481012658233</v>
      </c>
    </row>
    <row r="370" spans="1:13" ht="14.25" customHeight="1" x14ac:dyDescent="0.2">
      <c r="A370" s="9" t="str">
        <f>'10'!A370</f>
        <v>Rockwood Area SD</v>
      </c>
      <c r="B370" s="10" t="str">
        <f>'10'!B370</f>
        <v>Somerset</v>
      </c>
      <c r="C370" s="90">
        <f>'10'!C370</f>
        <v>98</v>
      </c>
      <c r="D370" s="90">
        <f>'10'!D370</f>
        <v>75</v>
      </c>
      <c r="E370" s="90">
        <f>'10'!E370</f>
        <v>173</v>
      </c>
      <c r="F370" s="11">
        <f>'5'!M370</f>
        <v>1</v>
      </c>
      <c r="G370" s="13">
        <f>'6'!H370</f>
        <v>20</v>
      </c>
      <c r="H370" s="11">
        <f>'7'!F370</f>
        <v>0</v>
      </c>
      <c r="I370" s="11">
        <f>'8'!M370</f>
        <v>29</v>
      </c>
      <c r="J370" s="11">
        <f>'9'!O370+'9'!P370</f>
        <v>0</v>
      </c>
      <c r="K370" s="11">
        <f>'9'!Y370</f>
        <v>0</v>
      </c>
      <c r="L370" s="52">
        <f t="shared" si="12"/>
        <v>50</v>
      </c>
      <c r="M370" s="53">
        <f t="shared" si="13"/>
        <v>0.28901734104046245</v>
      </c>
    </row>
    <row r="371" spans="1:13" ht="14.25" customHeight="1" x14ac:dyDescent="0.2">
      <c r="A371" s="9" t="str">
        <f>'10'!A371</f>
        <v>Rose Tree Media SD</v>
      </c>
      <c r="B371" s="10" t="str">
        <f>'10'!B371</f>
        <v>Delaware</v>
      </c>
      <c r="C371" s="90">
        <f>'10'!C371</f>
        <v>907</v>
      </c>
      <c r="D371" s="90">
        <f>'10'!D371</f>
        <v>842</v>
      </c>
      <c r="E371" s="90">
        <f>'10'!E371</f>
        <v>1749</v>
      </c>
      <c r="F371" s="11">
        <f>'5'!M371</f>
        <v>0</v>
      </c>
      <c r="G371" s="13">
        <f>'6'!H371</f>
        <v>0</v>
      </c>
      <c r="H371" s="11">
        <f>'7'!F371</f>
        <v>0</v>
      </c>
      <c r="I371" s="11">
        <f>'8'!M371</f>
        <v>189</v>
      </c>
      <c r="J371" s="11">
        <f>'9'!O371+'9'!P371</f>
        <v>213</v>
      </c>
      <c r="K371" s="11">
        <f>'9'!Y371</f>
        <v>182</v>
      </c>
      <c r="L371" s="52">
        <f t="shared" si="12"/>
        <v>402</v>
      </c>
      <c r="M371" s="53">
        <f t="shared" si="13"/>
        <v>0.22984562607204118</v>
      </c>
    </row>
    <row r="372" spans="1:13" ht="14.25" customHeight="1" x14ac:dyDescent="0.2">
      <c r="A372" s="9" t="str">
        <f>'10'!A372</f>
        <v>Saint Clair Area SD</v>
      </c>
      <c r="B372" s="10" t="str">
        <f>'10'!B372</f>
        <v>Schuylkill</v>
      </c>
      <c r="C372" s="90">
        <f>'10'!C372</f>
        <v>150</v>
      </c>
      <c r="D372" s="90">
        <f>'10'!D372</f>
        <v>143</v>
      </c>
      <c r="E372" s="90">
        <f>'10'!E372</f>
        <v>293</v>
      </c>
      <c r="F372" s="11">
        <f>'5'!M372</f>
        <v>36</v>
      </c>
      <c r="G372" s="13">
        <f>'6'!H372</f>
        <v>17</v>
      </c>
      <c r="H372" s="11">
        <f>'7'!F372</f>
        <v>0</v>
      </c>
      <c r="I372" s="11">
        <f>'8'!M372</f>
        <v>51</v>
      </c>
      <c r="J372" s="11">
        <f>'9'!O372+'9'!P372</f>
        <v>0</v>
      </c>
      <c r="K372" s="11">
        <f>'9'!Y372</f>
        <v>0</v>
      </c>
      <c r="L372" s="52">
        <f t="shared" si="12"/>
        <v>104</v>
      </c>
      <c r="M372" s="53">
        <f t="shared" si="13"/>
        <v>0.35494880546075086</v>
      </c>
    </row>
    <row r="373" spans="1:13" ht="14.25" customHeight="1" x14ac:dyDescent="0.2">
      <c r="A373" s="9" t="str">
        <f>'10'!A373</f>
        <v>Salisbury Township SD</v>
      </c>
      <c r="B373" s="10" t="str">
        <f>'10'!B373</f>
        <v>Lehigh</v>
      </c>
      <c r="C373" s="90">
        <f>'10'!C373</f>
        <v>332</v>
      </c>
      <c r="D373" s="90">
        <f>'10'!D373</f>
        <v>278</v>
      </c>
      <c r="E373" s="90">
        <f>'10'!E373</f>
        <v>610</v>
      </c>
      <c r="F373" s="11">
        <f>'5'!M373</f>
        <v>20</v>
      </c>
      <c r="G373" s="13">
        <f>'6'!H373</f>
        <v>0</v>
      </c>
      <c r="H373" s="11">
        <f>'7'!F373</f>
        <v>0</v>
      </c>
      <c r="I373" s="11">
        <f>'8'!M373</f>
        <v>128</v>
      </c>
      <c r="J373" s="11">
        <f>'9'!O373+'9'!P373</f>
        <v>114</v>
      </c>
      <c r="K373" s="11">
        <f>'9'!Y373</f>
        <v>57</v>
      </c>
      <c r="L373" s="52">
        <f t="shared" si="12"/>
        <v>262</v>
      </c>
      <c r="M373" s="53">
        <f t="shared" si="13"/>
        <v>0.42950819672131146</v>
      </c>
    </row>
    <row r="374" spans="1:13" ht="14.25" customHeight="1" x14ac:dyDescent="0.2">
      <c r="A374" s="9" t="str">
        <f>'10'!A374</f>
        <v>Salisbury-Elk Lick SD</v>
      </c>
      <c r="B374" s="10" t="str">
        <f>'10'!B374</f>
        <v>Somerset</v>
      </c>
      <c r="C374" s="90">
        <f>'10'!C374</f>
        <v>117</v>
      </c>
      <c r="D374" s="90">
        <f>'10'!D374</f>
        <v>93</v>
      </c>
      <c r="E374" s="90">
        <f>'10'!E374</f>
        <v>210</v>
      </c>
      <c r="F374" s="11">
        <f>'5'!M374</f>
        <v>5</v>
      </c>
      <c r="G374" s="13">
        <f>'6'!H374</f>
        <v>8</v>
      </c>
      <c r="H374" s="11">
        <f>'7'!F374</f>
        <v>0</v>
      </c>
      <c r="I374" s="11">
        <f>'8'!M374</f>
        <v>55</v>
      </c>
      <c r="J374" s="11">
        <f>'9'!O374+'9'!P374</f>
        <v>5</v>
      </c>
      <c r="K374" s="11">
        <f>'9'!Y374</f>
        <v>0</v>
      </c>
      <c r="L374" s="52">
        <f t="shared" si="12"/>
        <v>73</v>
      </c>
      <c r="M374" s="53">
        <f t="shared" si="13"/>
        <v>0.34761904761904761</v>
      </c>
    </row>
    <row r="375" spans="1:13" ht="14.25" customHeight="1" x14ac:dyDescent="0.2">
      <c r="A375" s="9" t="str">
        <f>'10'!A375</f>
        <v>Saucon Valley SD</v>
      </c>
      <c r="B375" s="10" t="str">
        <f>'10'!B375</f>
        <v>Northampton</v>
      </c>
      <c r="C375" s="90">
        <f>'10'!C375</f>
        <v>523</v>
      </c>
      <c r="D375" s="90">
        <f>'10'!D375</f>
        <v>261</v>
      </c>
      <c r="E375" s="90">
        <f>'10'!E375</f>
        <v>784</v>
      </c>
      <c r="F375" s="11">
        <f>'5'!M375</f>
        <v>1</v>
      </c>
      <c r="G375" s="13">
        <f>'6'!H375</f>
        <v>0</v>
      </c>
      <c r="H375" s="11">
        <f>'7'!F375</f>
        <v>0</v>
      </c>
      <c r="I375" s="11">
        <f>'8'!M375</f>
        <v>70</v>
      </c>
      <c r="J375" s="11">
        <f>'9'!O375+'9'!P375</f>
        <v>57</v>
      </c>
      <c r="K375" s="11">
        <f>'9'!Y375</f>
        <v>57</v>
      </c>
      <c r="L375" s="52">
        <f t="shared" si="12"/>
        <v>128</v>
      </c>
      <c r="M375" s="53">
        <f t="shared" si="13"/>
        <v>0.16326530612244897</v>
      </c>
    </row>
    <row r="376" spans="1:13" ht="14.25" customHeight="1" x14ac:dyDescent="0.2">
      <c r="A376" s="9" t="str">
        <f>'10'!A376</f>
        <v>Sayre Area SD</v>
      </c>
      <c r="B376" s="10" t="str">
        <f>'10'!B376</f>
        <v>Bradford</v>
      </c>
      <c r="C376" s="90">
        <f>'10'!C376</f>
        <v>204</v>
      </c>
      <c r="D376" s="90">
        <f>'10'!D376</f>
        <v>71</v>
      </c>
      <c r="E376" s="90">
        <f>'10'!E376</f>
        <v>275</v>
      </c>
      <c r="F376" s="11">
        <f>'5'!M376</f>
        <v>12</v>
      </c>
      <c r="G376" s="13">
        <f>'6'!H376</f>
        <v>0</v>
      </c>
      <c r="H376" s="11">
        <f>'7'!F376</f>
        <v>30</v>
      </c>
      <c r="I376" s="11">
        <f>'8'!M376</f>
        <v>79</v>
      </c>
      <c r="J376" s="11">
        <f>'9'!O376+'9'!P376</f>
        <v>146</v>
      </c>
      <c r="K376" s="11">
        <f>'9'!Y376</f>
        <v>71</v>
      </c>
      <c r="L376" s="52">
        <f t="shared" si="12"/>
        <v>267</v>
      </c>
      <c r="M376" s="53">
        <f t="shared" si="13"/>
        <v>0.97090909090909094</v>
      </c>
    </row>
    <row r="377" spans="1:13" ht="14.25" customHeight="1" x14ac:dyDescent="0.2">
      <c r="A377" s="9" t="str">
        <f>'10'!A377</f>
        <v>Schuylkill Haven Area SD</v>
      </c>
      <c r="B377" s="10" t="str">
        <f>'10'!B377</f>
        <v>Schuylkill</v>
      </c>
      <c r="C377" s="90">
        <f>'10'!C377</f>
        <v>125</v>
      </c>
      <c r="D377" s="90">
        <f>'10'!D377</f>
        <v>277</v>
      </c>
      <c r="E377" s="90">
        <f>'10'!E377</f>
        <v>402</v>
      </c>
      <c r="F377" s="11">
        <f>'5'!M377</f>
        <v>7</v>
      </c>
      <c r="G377" s="13">
        <f>'6'!H377</f>
        <v>33</v>
      </c>
      <c r="H377" s="11">
        <f>'7'!F377</f>
        <v>0</v>
      </c>
      <c r="I377" s="11">
        <f>'8'!M377</f>
        <v>72</v>
      </c>
      <c r="J377" s="11">
        <f>'9'!O377+'9'!P377</f>
        <v>102</v>
      </c>
      <c r="K377" s="11">
        <f>'9'!Y377</f>
        <v>34</v>
      </c>
      <c r="L377" s="52">
        <f t="shared" si="12"/>
        <v>214</v>
      </c>
      <c r="M377" s="53">
        <f t="shared" si="13"/>
        <v>0.53233830845771146</v>
      </c>
    </row>
    <row r="378" spans="1:13" ht="14.25" customHeight="1" x14ac:dyDescent="0.2">
      <c r="A378" s="9" t="str">
        <f>'10'!A378</f>
        <v>Schuylkill Valley SD</v>
      </c>
      <c r="B378" s="10" t="str">
        <f>'10'!B378</f>
        <v>Berks</v>
      </c>
      <c r="C378" s="90">
        <f>'10'!C378</f>
        <v>507</v>
      </c>
      <c r="D378" s="90">
        <f>'10'!D378</f>
        <v>299</v>
      </c>
      <c r="E378" s="90">
        <f>'10'!E378</f>
        <v>806</v>
      </c>
      <c r="F378" s="11">
        <f>'5'!M378</f>
        <v>34</v>
      </c>
      <c r="G378" s="13">
        <f>'6'!H378</f>
        <v>0</v>
      </c>
      <c r="H378" s="11">
        <f>'7'!F378</f>
        <v>0</v>
      </c>
      <c r="I378" s="11">
        <f>'8'!M378</f>
        <v>90</v>
      </c>
      <c r="J378" s="11">
        <f>'9'!O378+'9'!P378</f>
        <v>120</v>
      </c>
      <c r="K378" s="11">
        <f>'9'!Y378</f>
        <v>60</v>
      </c>
      <c r="L378" s="52">
        <f t="shared" si="12"/>
        <v>244</v>
      </c>
      <c r="M378" s="53">
        <f t="shared" si="13"/>
        <v>0.30272952853598017</v>
      </c>
    </row>
    <row r="379" spans="1:13" ht="14.25" customHeight="1" x14ac:dyDescent="0.2">
      <c r="A379" s="9" t="str">
        <f>'10'!A379</f>
        <v>Scranton SD</v>
      </c>
      <c r="B379" s="10" t="str">
        <f>'10'!B379</f>
        <v>Lackawanna</v>
      </c>
      <c r="C379" s="90">
        <f>'10'!C379</f>
        <v>2744</v>
      </c>
      <c r="D379" s="90">
        <f>'10'!D379</f>
        <v>1847</v>
      </c>
      <c r="E379" s="90">
        <f>'10'!E379</f>
        <v>4591</v>
      </c>
      <c r="F379" s="11">
        <f>'5'!M379</f>
        <v>803</v>
      </c>
      <c r="G379" s="13">
        <f>'6'!H379</f>
        <v>25</v>
      </c>
      <c r="H379" s="11">
        <f>'7'!F379</f>
        <v>445</v>
      </c>
      <c r="I379" s="11">
        <f>'8'!M379</f>
        <v>325</v>
      </c>
      <c r="J379" s="11">
        <f>'9'!O379+'9'!P379</f>
        <v>561</v>
      </c>
      <c r="K379" s="11">
        <f>'9'!Y379</f>
        <v>335</v>
      </c>
      <c r="L379" s="52">
        <f t="shared" si="12"/>
        <v>2159</v>
      </c>
      <c r="M379" s="53">
        <f t="shared" si="13"/>
        <v>0.47026791548682206</v>
      </c>
    </row>
    <row r="380" spans="1:13" ht="14.25" customHeight="1" x14ac:dyDescent="0.2">
      <c r="A380" s="9" t="str">
        <f>'10'!A380</f>
        <v>Selinsgrove Area SD</v>
      </c>
      <c r="B380" s="10" t="str">
        <f>'10'!B380</f>
        <v>Snyder</v>
      </c>
      <c r="C380" s="90">
        <f>'10'!C380</f>
        <v>845</v>
      </c>
      <c r="D380" s="90">
        <f>'10'!D380</f>
        <v>408</v>
      </c>
      <c r="E380" s="90">
        <f>'10'!E380</f>
        <v>1253</v>
      </c>
      <c r="F380" s="11">
        <f>'5'!M380</f>
        <v>46</v>
      </c>
      <c r="G380" s="13">
        <f>'6'!H380</f>
        <v>21</v>
      </c>
      <c r="H380" s="11">
        <f>'7'!F380</f>
        <v>0</v>
      </c>
      <c r="I380" s="11">
        <f>'8'!M380</f>
        <v>371</v>
      </c>
      <c r="J380" s="11">
        <f>'9'!O380+'9'!P380</f>
        <v>171</v>
      </c>
      <c r="K380" s="11">
        <f>'9'!Y380</f>
        <v>95</v>
      </c>
      <c r="L380" s="52">
        <f t="shared" si="12"/>
        <v>609</v>
      </c>
      <c r="M380" s="53">
        <f t="shared" si="13"/>
        <v>0.48603351955307261</v>
      </c>
    </row>
    <row r="381" spans="1:13" ht="14.25" customHeight="1" x14ac:dyDescent="0.2">
      <c r="A381" s="9" t="str">
        <f>'10'!A381</f>
        <v>Seneca Valley SD</v>
      </c>
      <c r="B381" s="10" t="str">
        <f>'10'!B381</f>
        <v>Butler</v>
      </c>
      <c r="C381" s="90">
        <f>'10'!C381</f>
        <v>1707</v>
      </c>
      <c r="D381" s="90">
        <f>'10'!D381</f>
        <v>1139</v>
      </c>
      <c r="E381" s="90">
        <f>'10'!E381</f>
        <v>2846</v>
      </c>
      <c r="F381" s="11">
        <f>'5'!M381</f>
        <v>28</v>
      </c>
      <c r="G381" s="13">
        <f>'6'!H381</f>
        <v>0</v>
      </c>
      <c r="H381" s="11">
        <f>'7'!F381</f>
        <v>0</v>
      </c>
      <c r="I381" s="11">
        <f>'8'!M381</f>
        <v>303</v>
      </c>
      <c r="J381" s="11">
        <f>'9'!O381+'9'!P381</f>
        <v>247</v>
      </c>
      <c r="K381" s="11">
        <f>'9'!Y381</f>
        <v>139</v>
      </c>
      <c r="L381" s="52">
        <f t="shared" si="12"/>
        <v>578</v>
      </c>
      <c r="M381" s="53">
        <f t="shared" si="13"/>
        <v>0.20309205903021785</v>
      </c>
    </row>
    <row r="382" spans="1:13" ht="14.25" customHeight="1" x14ac:dyDescent="0.2">
      <c r="A382" s="9" t="str">
        <f>'10'!A382</f>
        <v>Shade-Central City SD</v>
      </c>
      <c r="B382" s="10" t="str">
        <f>'10'!B382</f>
        <v>Somerset</v>
      </c>
      <c r="C382" s="90">
        <f>'10'!C382</f>
        <v>85</v>
      </c>
      <c r="D382" s="90">
        <f>'10'!D382</f>
        <v>25</v>
      </c>
      <c r="E382" s="90">
        <f>'10'!E382</f>
        <v>110</v>
      </c>
      <c r="F382" s="11">
        <f>'5'!M382</f>
        <v>7</v>
      </c>
      <c r="G382" s="13">
        <f>'6'!H382</f>
        <v>14</v>
      </c>
      <c r="H382" s="11">
        <f>'7'!F382</f>
        <v>0</v>
      </c>
      <c r="I382" s="11">
        <f>'8'!M382</f>
        <v>183</v>
      </c>
      <c r="J382" s="11">
        <f>'9'!O382+'9'!P382</f>
        <v>5</v>
      </c>
      <c r="K382" s="11">
        <f>'9'!Y382</f>
        <v>0</v>
      </c>
      <c r="L382" s="52">
        <f t="shared" si="12"/>
        <v>209</v>
      </c>
      <c r="M382" s="53">
        <f t="shared" si="13"/>
        <v>1.9</v>
      </c>
    </row>
    <row r="383" spans="1:13" ht="14.25" customHeight="1" x14ac:dyDescent="0.2">
      <c r="A383" s="9" t="str">
        <f>'10'!A383</f>
        <v>Shaler Area SD</v>
      </c>
      <c r="B383" s="10" t="str">
        <f>'10'!B383</f>
        <v>Allegheny</v>
      </c>
      <c r="C383" s="90">
        <f>'10'!C383</f>
        <v>1146</v>
      </c>
      <c r="D383" s="90">
        <f>'10'!D383</f>
        <v>821</v>
      </c>
      <c r="E383" s="90">
        <f>'10'!E383</f>
        <v>1967</v>
      </c>
      <c r="F383" s="11">
        <f>'5'!M383</f>
        <v>0</v>
      </c>
      <c r="G383" s="13">
        <f>'6'!H383</f>
        <v>40</v>
      </c>
      <c r="H383" s="11">
        <f>'7'!F383</f>
        <v>0</v>
      </c>
      <c r="I383" s="11">
        <f>'8'!M383</f>
        <v>133</v>
      </c>
      <c r="J383" s="11">
        <f>'9'!O383+'9'!P383</f>
        <v>105</v>
      </c>
      <c r="K383" s="11">
        <f>'9'!Y383</f>
        <v>0</v>
      </c>
      <c r="L383" s="52">
        <f t="shared" si="12"/>
        <v>278</v>
      </c>
      <c r="M383" s="53">
        <f t="shared" si="13"/>
        <v>0.14133197763091002</v>
      </c>
    </row>
    <row r="384" spans="1:13" ht="14.25" customHeight="1" x14ac:dyDescent="0.2">
      <c r="A384" s="9" t="str">
        <f>'10'!A384</f>
        <v>Shamokin Area SD</v>
      </c>
      <c r="B384" s="10" t="str">
        <f>'10'!B384</f>
        <v>Northumberland</v>
      </c>
      <c r="C384" s="90">
        <f>'10'!C384</f>
        <v>524</v>
      </c>
      <c r="D384" s="90">
        <f>'10'!D384</f>
        <v>458</v>
      </c>
      <c r="E384" s="90">
        <f>'10'!E384</f>
        <v>982</v>
      </c>
      <c r="F384" s="11">
        <f>'5'!M384</f>
        <v>96</v>
      </c>
      <c r="G384" s="13">
        <f>'6'!H384</f>
        <v>40</v>
      </c>
      <c r="H384" s="11">
        <f>'7'!F384</f>
        <v>0</v>
      </c>
      <c r="I384" s="11">
        <f>'8'!M384</f>
        <v>251</v>
      </c>
      <c r="J384" s="11">
        <f>'9'!O384+'9'!P384</f>
        <v>13</v>
      </c>
      <c r="K384" s="11">
        <f>'9'!Y384</f>
        <v>7</v>
      </c>
      <c r="L384" s="52">
        <f t="shared" si="12"/>
        <v>400</v>
      </c>
      <c r="M384" s="53">
        <f t="shared" si="13"/>
        <v>0.40733197556008149</v>
      </c>
    </row>
    <row r="385" spans="1:13" ht="14.25" customHeight="1" x14ac:dyDescent="0.2">
      <c r="A385" s="9" t="str">
        <f>'10'!A385</f>
        <v>Shanksville-Stonycreek SD</v>
      </c>
      <c r="B385" s="10" t="str">
        <f>'10'!B385</f>
        <v>Somerset</v>
      </c>
      <c r="C385" s="90">
        <f>'10'!C385</f>
        <v>127</v>
      </c>
      <c r="D385" s="90">
        <f>'10'!D385</f>
        <v>62</v>
      </c>
      <c r="E385" s="90">
        <f>'10'!E385</f>
        <v>189</v>
      </c>
      <c r="F385" s="11">
        <f>'5'!M385</f>
        <v>0</v>
      </c>
      <c r="G385" s="13">
        <f>'6'!H385</f>
        <v>0</v>
      </c>
      <c r="H385" s="11">
        <f>'7'!F385</f>
        <v>24</v>
      </c>
      <c r="I385" s="11">
        <f>'8'!M385</f>
        <v>83</v>
      </c>
      <c r="J385" s="11">
        <f>'9'!O385+'9'!P385</f>
        <v>0</v>
      </c>
      <c r="K385" s="11">
        <f>'9'!Y385</f>
        <v>0</v>
      </c>
      <c r="L385" s="52">
        <f t="shared" si="12"/>
        <v>107</v>
      </c>
      <c r="M385" s="53">
        <f t="shared" si="13"/>
        <v>0.56613756613756616</v>
      </c>
    </row>
    <row r="386" spans="1:13" ht="14.25" customHeight="1" x14ac:dyDescent="0.2">
      <c r="A386" s="9" t="str">
        <f>'10'!A386</f>
        <v>Sharon City SD</v>
      </c>
      <c r="B386" s="10" t="str">
        <f>'10'!B386</f>
        <v>Mercer</v>
      </c>
      <c r="C386" s="90">
        <f>'10'!C386</f>
        <v>461</v>
      </c>
      <c r="D386" s="90">
        <f>'10'!D386</f>
        <v>372</v>
      </c>
      <c r="E386" s="90">
        <f>'10'!E386</f>
        <v>833</v>
      </c>
      <c r="F386" s="11">
        <f>'5'!M386</f>
        <v>125</v>
      </c>
      <c r="G386" s="13">
        <f>'6'!H386</f>
        <v>32</v>
      </c>
      <c r="H386" s="11">
        <f>'7'!F386</f>
        <v>0</v>
      </c>
      <c r="I386" s="11">
        <f>'8'!M386</f>
        <v>56</v>
      </c>
      <c r="J386" s="11">
        <f>'9'!O386+'9'!P386</f>
        <v>50</v>
      </c>
      <c r="K386" s="11">
        <f>'9'!Y386</f>
        <v>43</v>
      </c>
      <c r="L386" s="52">
        <f t="shared" si="12"/>
        <v>263</v>
      </c>
      <c r="M386" s="53">
        <f t="shared" si="13"/>
        <v>0.31572629051620649</v>
      </c>
    </row>
    <row r="387" spans="1:13" ht="14.25" customHeight="1" x14ac:dyDescent="0.2">
      <c r="A387" s="9" t="str">
        <f>'10'!A387</f>
        <v>Sharpsville Area SD</v>
      </c>
      <c r="B387" s="10" t="str">
        <f>'10'!B387</f>
        <v>Mercer</v>
      </c>
      <c r="C387" s="90">
        <f>'10'!C387</f>
        <v>219</v>
      </c>
      <c r="D387" s="90">
        <f>'10'!D387</f>
        <v>229</v>
      </c>
      <c r="E387" s="90">
        <f>'10'!E387</f>
        <v>448</v>
      </c>
      <c r="F387" s="11">
        <f>'5'!M387</f>
        <v>36</v>
      </c>
      <c r="G387" s="13">
        <f>'6'!H387</f>
        <v>18</v>
      </c>
      <c r="H387" s="11">
        <f>'7'!F387</f>
        <v>0</v>
      </c>
      <c r="I387" s="11">
        <f>'8'!M387</f>
        <v>103</v>
      </c>
      <c r="J387" s="11">
        <f>'9'!O387+'9'!P387</f>
        <v>72</v>
      </c>
      <c r="K387" s="11">
        <f>'9'!Y387</f>
        <v>36</v>
      </c>
      <c r="L387" s="52">
        <f t="shared" si="12"/>
        <v>229</v>
      </c>
      <c r="M387" s="53">
        <f t="shared" si="13"/>
        <v>0.5111607142857143</v>
      </c>
    </row>
    <row r="388" spans="1:13" ht="14.25" customHeight="1" x14ac:dyDescent="0.2">
      <c r="A388" s="9" t="str">
        <f>'10'!A388</f>
        <v>Shenandoah Valley SD</v>
      </c>
      <c r="B388" s="10" t="str">
        <f>'10'!B388</f>
        <v>Schuylkill</v>
      </c>
      <c r="C388" s="90">
        <f>'10'!C388</f>
        <v>260</v>
      </c>
      <c r="D388" s="90">
        <f>'10'!D388</f>
        <v>107</v>
      </c>
      <c r="E388" s="90">
        <f>'10'!E388</f>
        <v>367</v>
      </c>
      <c r="F388" s="11">
        <f>'5'!M388</f>
        <v>18</v>
      </c>
      <c r="G388" s="13">
        <f>'6'!H388</f>
        <v>0</v>
      </c>
      <c r="H388" s="11">
        <f>'7'!F388</f>
        <v>64</v>
      </c>
      <c r="I388" s="11">
        <f>'8'!M388</f>
        <v>43</v>
      </c>
      <c r="J388" s="11">
        <f>'9'!O388+'9'!P388</f>
        <v>34</v>
      </c>
      <c r="K388" s="11">
        <f>'9'!Y388</f>
        <v>0</v>
      </c>
      <c r="L388" s="52">
        <f t="shared" si="12"/>
        <v>159</v>
      </c>
      <c r="M388" s="53">
        <f t="shared" si="13"/>
        <v>0.43324250681198911</v>
      </c>
    </row>
    <row r="389" spans="1:13" ht="14.25" customHeight="1" x14ac:dyDescent="0.2">
      <c r="A389" s="9" t="str">
        <f>'10'!A389</f>
        <v>Shenango Area SD</v>
      </c>
      <c r="B389" s="10" t="str">
        <f>'10'!B389</f>
        <v>Lawrence</v>
      </c>
      <c r="C389" s="90">
        <f>'10'!C389</f>
        <v>233</v>
      </c>
      <c r="D389" s="90">
        <f>'10'!D389</f>
        <v>176</v>
      </c>
      <c r="E389" s="90">
        <f>'10'!E389</f>
        <v>409</v>
      </c>
      <c r="F389" s="11">
        <f>'5'!M389</f>
        <v>1</v>
      </c>
      <c r="G389" s="13">
        <f>'6'!H389</f>
        <v>0</v>
      </c>
      <c r="H389" s="11">
        <f>'7'!F389</f>
        <v>0</v>
      </c>
      <c r="I389" s="11">
        <f>'8'!M389</f>
        <v>74</v>
      </c>
      <c r="J389" s="11">
        <f>'9'!O389+'9'!P389</f>
        <v>30</v>
      </c>
      <c r="K389" s="11">
        <f>'9'!Y389</f>
        <v>30</v>
      </c>
      <c r="L389" s="52">
        <f t="shared" ref="L389:L452" si="14">SUM(F389:J389)</f>
        <v>105</v>
      </c>
      <c r="M389" s="53">
        <f t="shared" ref="M389:M452" si="15">L389/E389</f>
        <v>0.25672371638141811</v>
      </c>
    </row>
    <row r="390" spans="1:13" ht="14.25" customHeight="1" x14ac:dyDescent="0.2">
      <c r="A390" s="9" t="str">
        <f>'10'!A390</f>
        <v>Shikellamy SD</v>
      </c>
      <c r="B390" s="10" t="str">
        <f>'10'!B390</f>
        <v>Northumberland</v>
      </c>
      <c r="C390" s="90">
        <f>'10'!C390</f>
        <v>730</v>
      </c>
      <c r="D390" s="90">
        <f>'10'!D390</f>
        <v>628</v>
      </c>
      <c r="E390" s="90">
        <f>'10'!E390</f>
        <v>1358</v>
      </c>
      <c r="F390" s="11">
        <f>'5'!M390</f>
        <v>96</v>
      </c>
      <c r="G390" s="13">
        <f>'6'!H390</f>
        <v>18</v>
      </c>
      <c r="H390" s="11">
        <f>'7'!F390</f>
        <v>0</v>
      </c>
      <c r="I390" s="11">
        <f>'8'!M390</f>
        <v>125</v>
      </c>
      <c r="J390" s="11">
        <f>'9'!O390+'9'!P390</f>
        <v>115</v>
      </c>
      <c r="K390" s="11">
        <f>'9'!Y390</f>
        <v>0</v>
      </c>
      <c r="L390" s="52">
        <f t="shared" si="14"/>
        <v>354</v>
      </c>
      <c r="M390" s="53">
        <f t="shared" si="15"/>
        <v>0.26067746686303389</v>
      </c>
    </row>
    <row r="391" spans="1:13" ht="14.25" customHeight="1" x14ac:dyDescent="0.2">
      <c r="A391" s="9" t="str">
        <f>'10'!A391</f>
        <v>Shippensburg Area SD</v>
      </c>
      <c r="B391" s="10" t="str">
        <f>'10'!B391</f>
        <v>Cumberland</v>
      </c>
      <c r="C391" s="90">
        <f>'10'!C391</f>
        <v>1096</v>
      </c>
      <c r="D391" s="90">
        <f>'10'!D391</f>
        <v>775</v>
      </c>
      <c r="E391" s="90">
        <f>'10'!E391</f>
        <v>1871</v>
      </c>
      <c r="F391" s="11">
        <f>'5'!M391</f>
        <v>54</v>
      </c>
      <c r="G391" s="13">
        <f>'6'!H391</f>
        <v>52</v>
      </c>
      <c r="H391" s="11">
        <f>'7'!F391</f>
        <v>0</v>
      </c>
      <c r="I391" s="11">
        <f>'8'!M391</f>
        <v>157</v>
      </c>
      <c r="J391" s="11">
        <f>'9'!O391+'9'!P391</f>
        <v>173</v>
      </c>
      <c r="K391" s="11">
        <f>'9'!Y391</f>
        <v>68</v>
      </c>
      <c r="L391" s="52">
        <f t="shared" si="14"/>
        <v>436</v>
      </c>
      <c r="M391" s="53">
        <f t="shared" si="15"/>
        <v>0.23303046499198291</v>
      </c>
    </row>
    <row r="392" spans="1:13" ht="14.25" customHeight="1" x14ac:dyDescent="0.2">
      <c r="A392" s="9" t="str">
        <f>'10'!A392</f>
        <v>Slippery Rock Area SD</v>
      </c>
      <c r="B392" s="10" t="str">
        <f>'10'!B392</f>
        <v>Butler</v>
      </c>
      <c r="C392" s="90">
        <f>'10'!C392</f>
        <v>447</v>
      </c>
      <c r="D392" s="90">
        <f>'10'!D392</f>
        <v>338</v>
      </c>
      <c r="E392" s="90">
        <f>'10'!E392</f>
        <v>785</v>
      </c>
      <c r="F392" s="11">
        <f>'5'!M392</f>
        <v>49</v>
      </c>
      <c r="G392" s="13">
        <f>'6'!H392</f>
        <v>35</v>
      </c>
      <c r="H392" s="11">
        <f>'7'!F392</f>
        <v>0</v>
      </c>
      <c r="I392" s="11">
        <f>'8'!M392</f>
        <v>133</v>
      </c>
      <c r="J392" s="11">
        <f>'9'!O392+'9'!P392</f>
        <v>35</v>
      </c>
      <c r="K392" s="11">
        <f>'9'!Y392</f>
        <v>35</v>
      </c>
      <c r="L392" s="52">
        <f t="shared" si="14"/>
        <v>252</v>
      </c>
      <c r="M392" s="53">
        <f t="shared" si="15"/>
        <v>0.32101910828025476</v>
      </c>
    </row>
    <row r="393" spans="1:13" ht="14.25" customHeight="1" x14ac:dyDescent="0.2">
      <c r="A393" s="9" t="str">
        <f>'10'!A393</f>
        <v>Smethport Area SD</v>
      </c>
      <c r="B393" s="10" t="str">
        <f>'10'!B393</f>
        <v>McKean</v>
      </c>
      <c r="C393" s="90">
        <f>'10'!C393</f>
        <v>160</v>
      </c>
      <c r="D393" s="90">
        <f>'10'!D393</f>
        <v>50</v>
      </c>
      <c r="E393" s="90">
        <f>'10'!E393</f>
        <v>210</v>
      </c>
      <c r="F393" s="11">
        <f>'5'!M393</f>
        <v>14</v>
      </c>
      <c r="G393" s="13">
        <f>'6'!H393</f>
        <v>34</v>
      </c>
      <c r="H393" s="11">
        <f>'7'!F393</f>
        <v>33</v>
      </c>
      <c r="I393" s="11">
        <f>'8'!M393</f>
        <v>67</v>
      </c>
      <c r="J393" s="11">
        <f>'9'!O393+'9'!P393</f>
        <v>0</v>
      </c>
      <c r="K393" s="11">
        <f>'9'!Y393</f>
        <v>0</v>
      </c>
      <c r="L393" s="52">
        <f t="shared" si="14"/>
        <v>148</v>
      </c>
      <c r="M393" s="53">
        <f t="shared" si="15"/>
        <v>0.70476190476190481</v>
      </c>
    </row>
    <row r="394" spans="1:13" ht="14.25" customHeight="1" x14ac:dyDescent="0.2">
      <c r="A394" s="9" t="str">
        <f>'10'!A394</f>
        <v>Solanco SD</v>
      </c>
      <c r="B394" s="10" t="str">
        <f>'10'!B394</f>
        <v>Lancaster</v>
      </c>
      <c r="C394" s="90">
        <f>'10'!C394</f>
        <v>1335</v>
      </c>
      <c r="D394" s="90">
        <f>'10'!D394</f>
        <v>1068</v>
      </c>
      <c r="E394" s="90">
        <f>'10'!E394</f>
        <v>2403</v>
      </c>
      <c r="F394" s="11">
        <f>'5'!M394</f>
        <v>18</v>
      </c>
      <c r="G394" s="13">
        <f>'6'!H394</f>
        <v>0</v>
      </c>
      <c r="H394" s="11">
        <f>'7'!F394</f>
        <v>0</v>
      </c>
      <c r="I394" s="11">
        <f>'8'!M394</f>
        <v>74</v>
      </c>
      <c r="J394" s="11">
        <f>'9'!O394+'9'!P394</f>
        <v>37</v>
      </c>
      <c r="K394" s="11">
        <f>'9'!Y394</f>
        <v>0</v>
      </c>
      <c r="L394" s="52">
        <f t="shared" si="14"/>
        <v>129</v>
      </c>
      <c r="M394" s="53">
        <f t="shared" si="15"/>
        <v>5.3682896379525592E-2</v>
      </c>
    </row>
    <row r="395" spans="1:13" ht="14.25" customHeight="1" x14ac:dyDescent="0.2">
      <c r="A395" s="9" t="str">
        <f>'10'!A395</f>
        <v>Somerset Area SD</v>
      </c>
      <c r="B395" s="10" t="str">
        <f>'10'!B395</f>
        <v>Somerset</v>
      </c>
      <c r="C395" s="90">
        <f>'10'!C395</f>
        <v>593</v>
      </c>
      <c r="D395" s="90">
        <f>'10'!D395</f>
        <v>330</v>
      </c>
      <c r="E395" s="90">
        <f>'10'!E395</f>
        <v>923</v>
      </c>
      <c r="F395" s="11">
        <f>'5'!M395</f>
        <v>52</v>
      </c>
      <c r="G395" s="13">
        <f>'6'!H395</f>
        <v>41</v>
      </c>
      <c r="H395" s="11">
        <f>'7'!F395</f>
        <v>61</v>
      </c>
      <c r="I395" s="11">
        <f>'8'!M395</f>
        <v>135</v>
      </c>
      <c r="J395" s="11">
        <f>'9'!O395+'9'!P395</f>
        <v>111</v>
      </c>
      <c r="K395" s="11">
        <f>'9'!Y395</f>
        <v>0</v>
      </c>
      <c r="L395" s="52">
        <f t="shared" si="14"/>
        <v>400</v>
      </c>
      <c r="M395" s="53">
        <f t="shared" si="15"/>
        <v>0.4333694474539545</v>
      </c>
    </row>
    <row r="396" spans="1:13" ht="14.25" customHeight="1" x14ac:dyDescent="0.2">
      <c r="A396" s="9" t="str">
        <f>'10'!A396</f>
        <v>Souderton Area SD</v>
      </c>
      <c r="B396" s="10" t="str">
        <f>'10'!B396</f>
        <v>Montgomery</v>
      </c>
      <c r="C396" s="90">
        <f>'10'!C396</f>
        <v>1385</v>
      </c>
      <c r="D396" s="90">
        <f>'10'!D396</f>
        <v>979</v>
      </c>
      <c r="E396" s="90">
        <f>'10'!E396</f>
        <v>2364</v>
      </c>
      <c r="F396" s="11">
        <f>'5'!M396</f>
        <v>27</v>
      </c>
      <c r="G396" s="13">
        <f>'6'!H396</f>
        <v>0</v>
      </c>
      <c r="H396" s="11">
        <f>'7'!F396</f>
        <v>0</v>
      </c>
      <c r="I396" s="11">
        <f>'8'!M396</f>
        <v>204</v>
      </c>
      <c r="J396" s="11">
        <f>'9'!O396+'9'!P396</f>
        <v>439</v>
      </c>
      <c r="K396" s="11">
        <f>'9'!Y396</f>
        <v>99</v>
      </c>
      <c r="L396" s="52">
        <f t="shared" si="14"/>
        <v>670</v>
      </c>
      <c r="M396" s="53">
        <f t="shared" si="15"/>
        <v>0.28341793570219964</v>
      </c>
    </row>
    <row r="397" spans="1:13" ht="14.25" customHeight="1" x14ac:dyDescent="0.2">
      <c r="A397" s="9" t="str">
        <f>'10'!A397</f>
        <v>South Allegheny SD</v>
      </c>
      <c r="B397" s="10" t="str">
        <f>'10'!B397</f>
        <v>Allegheny</v>
      </c>
      <c r="C397" s="90">
        <f>'10'!C397</f>
        <v>388</v>
      </c>
      <c r="D397" s="90">
        <f>'10'!D397</f>
        <v>436</v>
      </c>
      <c r="E397" s="90">
        <f>'10'!E397</f>
        <v>824</v>
      </c>
      <c r="F397" s="11">
        <f>'5'!M397</f>
        <v>0</v>
      </c>
      <c r="G397" s="13">
        <f>'6'!H397</f>
        <v>38</v>
      </c>
      <c r="H397" s="11">
        <f>'7'!F397</f>
        <v>0</v>
      </c>
      <c r="I397" s="11">
        <f>'8'!M397</f>
        <v>206</v>
      </c>
      <c r="J397" s="11">
        <f>'9'!O397+'9'!P397</f>
        <v>0</v>
      </c>
      <c r="K397" s="11">
        <f>'9'!Y397</f>
        <v>0</v>
      </c>
      <c r="L397" s="52">
        <f t="shared" si="14"/>
        <v>244</v>
      </c>
      <c r="M397" s="53">
        <f t="shared" si="15"/>
        <v>0.29611650485436891</v>
      </c>
    </row>
    <row r="398" spans="1:13" ht="14.25" customHeight="1" x14ac:dyDescent="0.2">
      <c r="A398" s="9" t="str">
        <f>'10'!A398</f>
        <v>South Butler County SD</v>
      </c>
      <c r="B398" s="10" t="str">
        <f>'10'!B398</f>
        <v>Butler</v>
      </c>
      <c r="C398" s="90">
        <f>'10'!C398</f>
        <v>361</v>
      </c>
      <c r="D398" s="90">
        <f>'10'!D398</f>
        <v>289</v>
      </c>
      <c r="E398" s="90">
        <f>'10'!E398</f>
        <v>650</v>
      </c>
      <c r="F398" s="11">
        <f>'5'!M398</f>
        <v>30</v>
      </c>
      <c r="G398" s="13">
        <f>'6'!H398</f>
        <v>20</v>
      </c>
      <c r="H398" s="11">
        <f>'7'!F398</f>
        <v>0</v>
      </c>
      <c r="I398" s="11">
        <f>'8'!M398</f>
        <v>102</v>
      </c>
      <c r="J398" s="11">
        <f>'9'!O398+'9'!P398</f>
        <v>209</v>
      </c>
      <c r="K398" s="11">
        <f>'9'!Y398</f>
        <v>139</v>
      </c>
      <c r="L398" s="52">
        <f t="shared" si="14"/>
        <v>361</v>
      </c>
      <c r="M398" s="53">
        <f t="shared" si="15"/>
        <v>0.55538461538461537</v>
      </c>
    </row>
    <row r="399" spans="1:13" ht="14.25" customHeight="1" x14ac:dyDescent="0.2">
      <c r="A399" s="9" t="str">
        <f>'10'!A399</f>
        <v>South Eastern SD</v>
      </c>
      <c r="B399" s="10" t="str">
        <f>'10'!B399</f>
        <v>York</v>
      </c>
      <c r="C399" s="90">
        <f>'10'!C399</f>
        <v>628</v>
      </c>
      <c r="D399" s="90">
        <f>'10'!D399</f>
        <v>459</v>
      </c>
      <c r="E399" s="90">
        <f>'10'!E399</f>
        <v>1087</v>
      </c>
      <c r="F399" s="11">
        <f>'5'!M399</f>
        <v>15</v>
      </c>
      <c r="G399" s="13">
        <f>'6'!H399</f>
        <v>0</v>
      </c>
      <c r="H399" s="11">
        <f>'7'!F399</f>
        <v>23</v>
      </c>
      <c r="I399" s="11">
        <f>'8'!M399</f>
        <v>80</v>
      </c>
      <c r="J399" s="11">
        <f>'9'!O399+'9'!P399</f>
        <v>93</v>
      </c>
      <c r="K399" s="11">
        <f>'9'!Y399</f>
        <v>93</v>
      </c>
      <c r="L399" s="52">
        <f t="shared" si="14"/>
        <v>211</v>
      </c>
      <c r="M399" s="53">
        <f t="shared" si="15"/>
        <v>0.19411223551057957</v>
      </c>
    </row>
    <row r="400" spans="1:13" ht="14.25" customHeight="1" x14ac:dyDescent="0.2">
      <c r="A400" s="9" t="str">
        <f>'10'!A400</f>
        <v>South Fayette Township SD</v>
      </c>
      <c r="B400" s="10" t="str">
        <f>'10'!B400</f>
        <v>Allegheny</v>
      </c>
      <c r="C400" s="90">
        <f>'10'!C400</f>
        <v>438</v>
      </c>
      <c r="D400" s="90">
        <f>'10'!D400</f>
        <v>549</v>
      </c>
      <c r="E400" s="90">
        <f>'10'!E400</f>
        <v>987</v>
      </c>
      <c r="F400" s="11">
        <f>'5'!M400</f>
        <v>0</v>
      </c>
      <c r="G400" s="13">
        <f>'6'!H400</f>
        <v>0</v>
      </c>
      <c r="H400" s="11">
        <f>'7'!F400</f>
        <v>0</v>
      </c>
      <c r="I400" s="11">
        <f>'8'!M400</f>
        <v>124</v>
      </c>
      <c r="J400" s="11">
        <f>'9'!O400+'9'!P400</f>
        <v>105</v>
      </c>
      <c r="K400" s="11">
        <f>'9'!Y400</f>
        <v>35</v>
      </c>
      <c r="L400" s="52">
        <f t="shared" si="14"/>
        <v>229</v>
      </c>
      <c r="M400" s="53">
        <f t="shared" si="15"/>
        <v>0.23201621073961501</v>
      </c>
    </row>
    <row r="401" spans="1:13" ht="14.25" customHeight="1" x14ac:dyDescent="0.2">
      <c r="A401" s="9" t="str">
        <f>'10'!A401</f>
        <v>South Middleton SD</v>
      </c>
      <c r="B401" s="10" t="str">
        <f>'10'!B401</f>
        <v>Cumberland</v>
      </c>
      <c r="C401" s="90">
        <f>'10'!C401</f>
        <v>447</v>
      </c>
      <c r="D401" s="90">
        <f>'10'!D401</f>
        <v>308</v>
      </c>
      <c r="E401" s="90">
        <f>'10'!E401</f>
        <v>755</v>
      </c>
      <c r="F401" s="11">
        <f>'5'!M401</f>
        <v>0</v>
      </c>
      <c r="G401" s="13">
        <f>'6'!H401</f>
        <v>0</v>
      </c>
      <c r="H401" s="11">
        <f>'7'!F401</f>
        <v>0</v>
      </c>
      <c r="I401" s="11">
        <f>'8'!M401</f>
        <v>102</v>
      </c>
      <c r="J401" s="11">
        <f>'9'!O401+'9'!P401</f>
        <v>169</v>
      </c>
      <c r="K401" s="11">
        <f>'9'!Y401</f>
        <v>68</v>
      </c>
      <c r="L401" s="52">
        <f t="shared" si="14"/>
        <v>271</v>
      </c>
      <c r="M401" s="53">
        <f t="shared" si="15"/>
        <v>0.35894039735099337</v>
      </c>
    </row>
    <row r="402" spans="1:13" ht="14.25" customHeight="1" x14ac:dyDescent="0.2">
      <c r="A402" s="9" t="str">
        <f>'10'!A402</f>
        <v>South Park SD</v>
      </c>
      <c r="B402" s="10" t="str">
        <f>'10'!B402</f>
        <v>Allegheny</v>
      </c>
      <c r="C402" s="90">
        <f>'10'!C402</f>
        <v>399</v>
      </c>
      <c r="D402" s="90">
        <f>'10'!D402</f>
        <v>174</v>
      </c>
      <c r="E402" s="90">
        <f>'10'!E402</f>
        <v>573</v>
      </c>
      <c r="F402" s="11">
        <f>'5'!M402</f>
        <v>0</v>
      </c>
      <c r="G402" s="13">
        <f>'6'!H402</f>
        <v>0</v>
      </c>
      <c r="H402" s="11">
        <f>'7'!F402</f>
        <v>0</v>
      </c>
      <c r="I402" s="11">
        <f>'8'!M402</f>
        <v>119</v>
      </c>
      <c r="J402" s="11">
        <f>'9'!O402+'9'!P402</f>
        <v>105</v>
      </c>
      <c r="K402" s="11">
        <f>'9'!Y402</f>
        <v>35</v>
      </c>
      <c r="L402" s="52">
        <f t="shared" si="14"/>
        <v>224</v>
      </c>
      <c r="M402" s="53">
        <f t="shared" si="15"/>
        <v>0.39092495636998253</v>
      </c>
    </row>
    <row r="403" spans="1:13" ht="14.25" customHeight="1" x14ac:dyDescent="0.2">
      <c r="A403" s="9" t="str">
        <f>'10'!A403</f>
        <v>South Side Area SD</v>
      </c>
      <c r="B403" s="10" t="str">
        <f>'10'!B403</f>
        <v>Beaver</v>
      </c>
      <c r="C403" s="90">
        <f>'10'!C403</f>
        <v>163</v>
      </c>
      <c r="D403" s="90">
        <f>'10'!D403</f>
        <v>153</v>
      </c>
      <c r="E403" s="90">
        <f>'10'!E403</f>
        <v>316</v>
      </c>
      <c r="F403" s="11">
        <f>'5'!M403</f>
        <v>0</v>
      </c>
      <c r="G403" s="13">
        <f>'6'!H403</f>
        <v>0</v>
      </c>
      <c r="H403" s="11">
        <f>'7'!F403</f>
        <v>20</v>
      </c>
      <c r="I403" s="11">
        <f>'8'!M403</f>
        <v>60</v>
      </c>
      <c r="J403" s="11">
        <f>'9'!O403+'9'!P403</f>
        <v>0</v>
      </c>
      <c r="K403" s="11">
        <f>'9'!Y403</f>
        <v>0</v>
      </c>
      <c r="L403" s="52">
        <f t="shared" si="14"/>
        <v>80</v>
      </c>
      <c r="M403" s="53">
        <f t="shared" si="15"/>
        <v>0.25316455696202533</v>
      </c>
    </row>
    <row r="404" spans="1:13" ht="14.25" customHeight="1" x14ac:dyDescent="0.2">
      <c r="A404" s="9" t="str">
        <f>'10'!A404</f>
        <v>South Western SD</v>
      </c>
      <c r="B404" s="10" t="str">
        <f>'10'!B404</f>
        <v>York</v>
      </c>
      <c r="C404" s="90">
        <f>'10'!C404</f>
        <v>991</v>
      </c>
      <c r="D404" s="90">
        <f>'10'!D404</f>
        <v>656</v>
      </c>
      <c r="E404" s="90">
        <f>'10'!E404</f>
        <v>1647</v>
      </c>
      <c r="F404" s="11">
        <f>'5'!M404</f>
        <v>0</v>
      </c>
      <c r="G404" s="13">
        <f>'6'!H404</f>
        <v>0</v>
      </c>
      <c r="H404" s="11">
        <f>'7'!F404</f>
        <v>0</v>
      </c>
      <c r="I404" s="11">
        <f>'8'!M404</f>
        <v>91</v>
      </c>
      <c r="J404" s="11">
        <f>'9'!O404+'9'!P404</f>
        <v>124</v>
      </c>
      <c r="K404" s="11">
        <f>'9'!Y404</f>
        <v>0</v>
      </c>
      <c r="L404" s="52">
        <f t="shared" si="14"/>
        <v>215</v>
      </c>
      <c r="M404" s="53">
        <f t="shared" si="15"/>
        <v>0.1305403764420158</v>
      </c>
    </row>
    <row r="405" spans="1:13" ht="14.25" customHeight="1" x14ac:dyDescent="0.2">
      <c r="A405" s="9" t="str">
        <f>'10'!A405</f>
        <v>South Williamsport Area SD</v>
      </c>
      <c r="B405" s="10" t="str">
        <f>'10'!B405</f>
        <v>Lycoming</v>
      </c>
      <c r="C405" s="90">
        <f>'10'!C405</f>
        <v>360</v>
      </c>
      <c r="D405" s="90">
        <f>'10'!D405</f>
        <v>198</v>
      </c>
      <c r="E405" s="90">
        <f>'10'!E405</f>
        <v>558</v>
      </c>
      <c r="F405" s="11">
        <f>'5'!M405</f>
        <v>0</v>
      </c>
      <c r="G405" s="13">
        <f>'6'!H405</f>
        <v>0</v>
      </c>
      <c r="H405" s="11">
        <f>'7'!F405</f>
        <v>0</v>
      </c>
      <c r="I405" s="11">
        <f>'8'!M405</f>
        <v>110</v>
      </c>
      <c r="J405" s="11">
        <f>'9'!O405+'9'!P405</f>
        <v>106</v>
      </c>
      <c r="K405" s="11">
        <f>'9'!Y405</f>
        <v>66</v>
      </c>
      <c r="L405" s="52">
        <f t="shared" si="14"/>
        <v>216</v>
      </c>
      <c r="M405" s="53">
        <f t="shared" si="15"/>
        <v>0.38709677419354838</v>
      </c>
    </row>
    <row r="406" spans="1:13" ht="14.25" customHeight="1" x14ac:dyDescent="0.2">
      <c r="A406" s="9" t="str">
        <f>'10'!A406</f>
        <v>Southeast Delco SD</v>
      </c>
      <c r="B406" s="10" t="str">
        <f>'10'!B406</f>
        <v>Delaware</v>
      </c>
      <c r="C406" s="90">
        <f>'10'!C406</f>
        <v>1374</v>
      </c>
      <c r="D406" s="90">
        <f>'10'!D406</f>
        <v>1098</v>
      </c>
      <c r="E406" s="90">
        <f>'10'!E406</f>
        <v>2472</v>
      </c>
      <c r="F406" s="11">
        <f>'5'!M406</f>
        <v>154</v>
      </c>
      <c r="G406" s="13">
        <f>'6'!H406</f>
        <v>86</v>
      </c>
      <c r="H406" s="11">
        <f>'7'!F406</f>
        <v>0</v>
      </c>
      <c r="I406" s="11">
        <f>'8'!M406</f>
        <v>137</v>
      </c>
      <c r="J406" s="11">
        <f>'9'!O406+'9'!P406</f>
        <v>489</v>
      </c>
      <c r="K406" s="11">
        <f>'9'!Y406</f>
        <v>273</v>
      </c>
      <c r="L406" s="52">
        <f t="shared" si="14"/>
        <v>866</v>
      </c>
      <c r="M406" s="53">
        <f t="shared" si="15"/>
        <v>0.35032362459546923</v>
      </c>
    </row>
    <row r="407" spans="1:13" ht="14.25" customHeight="1" x14ac:dyDescent="0.2">
      <c r="A407" s="9" t="str">
        <f>'10'!A407</f>
        <v>Southeastern Greene SD</v>
      </c>
      <c r="B407" s="10" t="str">
        <f>'10'!B407</f>
        <v>Greene</v>
      </c>
      <c r="C407" s="90">
        <f>'10'!C407</f>
        <v>125</v>
      </c>
      <c r="D407" s="90">
        <f>'10'!D407</f>
        <v>102</v>
      </c>
      <c r="E407" s="90">
        <f>'10'!E407</f>
        <v>227</v>
      </c>
      <c r="F407" s="11">
        <f>'5'!M407</f>
        <v>9</v>
      </c>
      <c r="G407" s="13">
        <f>'6'!H407</f>
        <v>10</v>
      </c>
      <c r="H407" s="11">
        <f>'7'!F407</f>
        <v>0</v>
      </c>
      <c r="I407" s="11">
        <f>'8'!M407</f>
        <v>155</v>
      </c>
      <c r="J407" s="11">
        <f>'9'!O407+'9'!P407</f>
        <v>3</v>
      </c>
      <c r="K407" s="11">
        <f>'9'!Y407</f>
        <v>4</v>
      </c>
      <c r="L407" s="52">
        <f t="shared" si="14"/>
        <v>177</v>
      </c>
      <c r="M407" s="53">
        <f t="shared" si="15"/>
        <v>0.77973568281938321</v>
      </c>
    </row>
    <row r="408" spans="1:13" ht="14.25" customHeight="1" x14ac:dyDescent="0.2">
      <c r="A408" s="9" t="str">
        <f>'10'!A408</f>
        <v>Southern Columbia Area SD</v>
      </c>
      <c r="B408" s="10" t="str">
        <f>'10'!B408</f>
        <v>Columbia</v>
      </c>
      <c r="C408" s="90">
        <f>'10'!C408</f>
        <v>227</v>
      </c>
      <c r="D408" s="90">
        <f>'10'!D408</f>
        <v>162</v>
      </c>
      <c r="E408" s="90">
        <f>'10'!E408</f>
        <v>389</v>
      </c>
      <c r="F408" s="11">
        <f>'5'!M408</f>
        <v>4</v>
      </c>
      <c r="G408" s="13">
        <f>'6'!H408</f>
        <v>18</v>
      </c>
      <c r="H408" s="11">
        <f>'7'!F408</f>
        <v>0</v>
      </c>
      <c r="I408" s="11">
        <f>'8'!M408</f>
        <v>44</v>
      </c>
      <c r="J408" s="11">
        <f>'9'!O408+'9'!P408</f>
        <v>2</v>
      </c>
      <c r="K408" s="11">
        <f>'9'!Y408</f>
        <v>0</v>
      </c>
      <c r="L408" s="52">
        <f t="shared" si="14"/>
        <v>68</v>
      </c>
      <c r="M408" s="53">
        <f t="shared" si="15"/>
        <v>0.17480719794344474</v>
      </c>
    </row>
    <row r="409" spans="1:13" ht="14.25" customHeight="1" x14ac:dyDescent="0.2">
      <c r="A409" s="9" t="str">
        <f>'10'!A409</f>
        <v>Southern Fulton SD</v>
      </c>
      <c r="B409" s="10" t="str">
        <f>'10'!B409</f>
        <v>Fulton</v>
      </c>
      <c r="C409" s="90">
        <f>'10'!C409</f>
        <v>127</v>
      </c>
      <c r="D409" s="90">
        <f>'10'!D409</f>
        <v>90</v>
      </c>
      <c r="E409" s="90">
        <f>'10'!E409</f>
        <v>217</v>
      </c>
      <c r="F409" s="11">
        <f>'5'!M409</f>
        <v>15</v>
      </c>
      <c r="G409" s="13">
        <f>'6'!H409</f>
        <v>17</v>
      </c>
      <c r="H409" s="11">
        <f>'7'!F409</f>
        <v>0</v>
      </c>
      <c r="I409" s="11">
        <f>'8'!M409</f>
        <v>37</v>
      </c>
      <c r="J409" s="11">
        <f>'9'!O409+'9'!P409</f>
        <v>2</v>
      </c>
      <c r="K409" s="11">
        <f>'9'!Y409</f>
        <v>0</v>
      </c>
      <c r="L409" s="52">
        <f t="shared" si="14"/>
        <v>71</v>
      </c>
      <c r="M409" s="53">
        <f t="shared" si="15"/>
        <v>0.32718894009216593</v>
      </c>
    </row>
    <row r="410" spans="1:13" ht="14.25" customHeight="1" x14ac:dyDescent="0.2">
      <c r="A410" s="9" t="str">
        <f>'10'!A410</f>
        <v>Southern Huntingdon County SD</v>
      </c>
      <c r="B410" s="10" t="str">
        <f>'10'!B410</f>
        <v>Huntingdon</v>
      </c>
      <c r="C410" s="90">
        <f>'10'!C410</f>
        <v>257</v>
      </c>
      <c r="D410" s="90">
        <f>'10'!D410</f>
        <v>210</v>
      </c>
      <c r="E410" s="90">
        <f>'10'!E410</f>
        <v>467</v>
      </c>
      <c r="F410" s="11">
        <f>'5'!M410</f>
        <v>52</v>
      </c>
      <c r="G410" s="13">
        <f>'6'!H410</f>
        <v>18</v>
      </c>
      <c r="H410" s="11">
        <f>'7'!F410</f>
        <v>0</v>
      </c>
      <c r="I410" s="11">
        <f>'8'!M410</f>
        <v>32</v>
      </c>
      <c r="J410" s="11">
        <f>'9'!O410+'9'!P410</f>
        <v>31</v>
      </c>
      <c r="K410" s="11">
        <f>'9'!Y410</f>
        <v>0</v>
      </c>
      <c r="L410" s="52">
        <f t="shared" si="14"/>
        <v>133</v>
      </c>
      <c r="M410" s="53">
        <f t="shared" si="15"/>
        <v>0.28479657387580298</v>
      </c>
    </row>
    <row r="411" spans="1:13" ht="14.25" customHeight="1" x14ac:dyDescent="0.2">
      <c r="A411" s="9" t="str">
        <f>'10'!A411</f>
        <v>Southern Lehigh SD</v>
      </c>
      <c r="B411" s="10" t="str">
        <f>'10'!B411</f>
        <v>Lehigh</v>
      </c>
      <c r="C411" s="90">
        <f>'10'!C411</f>
        <v>389</v>
      </c>
      <c r="D411" s="90">
        <f>'10'!D411</f>
        <v>565</v>
      </c>
      <c r="E411" s="90">
        <f>'10'!E411</f>
        <v>954</v>
      </c>
      <c r="F411" s="11">
        <f>'5'!M411</f>
        <v>0</v>
      </c>
      <c r="G411" s="13">
        <f>'6'!H411</f>
        <v>0</v>
      </c>
      <c r="H411" s="11">
        <f>'7'!F411</f>
        <v>0</v>
      </c>
      <c r="I411" s="11">
        <f>'8'!M411</f>
        <v>123</v>
      </c>
      <c r="J411" s="11">
        <f>'9'!O411+'9'!P411</f>
        <v>59</v>
      </c>
      <c r="K411" s="11">
        <f>'9'!Y411</f>
        <v>60</v>
      </c>
      <c r="L411" s="52">
        <f t="shared" si="14"/>
        <v>182</v>
      </c>
      <c r="M411" s="53">
        <f t="shared" si="15"/>
        <v>0.19077568134171907</v>
      </c>
    </row>
    <row r="412" spans="1:13" ht="14.25" customHeight="1" x14ac:dyDescent="0.2">
      <c r="A412" s="9" t="str">
        <f>'10'!A412</f>
        <v>Southern Tioga SD</v>
      </c>
      <c r="B412" s="10" t="str">
        <f>'10'!B412</f>
        <v>Tioga</v>
      </c>
      <c r="C412" s="90">
        <f>'10'!C412</f>
        <v>490</v>
      </c>
      <c r="D412" s="90">
        <f>'10'!D412</f>
        <v>352</v>
      </c>
      <c r="E412" s="90">
        <f>'10'!E412</f>
        <v>842</v>
      </c>
      <c r="F412" s="11">
        <f>'5'!M412</f>
        <v>74</v>
      </c>
      <c r="G412" s="13">
        <f>'6'!H412</f>
        <v>88</v>
      </c>
      <c r="H412" s="11">
        <f>'7'!F412</f>
        <v>0</v>
      </c>
      <c r="I412" s="11">
        <f>'8'!M412</f>
        <v>135</v>
      </c>
      <c r="J412" s="11">
        <f>'9'!O412+'9'!P412</f>
        <v>307</v>
      </c>
      <c r="K412" s="11">
        <f>'9'!Y412</f>
        <v>182</v>
      </c>
      <c r="L412" s="52">
        <f t="shared" si="14"/>
        <v>604</v>
      </c>
      <c r="M412" s="53">
        <f t="shared" si="15"/>
        <v>0.71733966745843225</v>
      </c>
    </row>
    <row r="413" spans="1:13" ht="14.25" customHeight="1" x14ac:dyDescent="0.2">
      <c r="A413" s="9" t="str">
        <f>'10'!A413</f>
        <v>Southern York County SD</v>
      </c>
      <c r="B413" s="10" t="str">
        <f>'10'!B413</f>
        <v>York</v>
      </c>
      <c r="C413" s="90">
        <f>'10'!C413</f>
        <v>594</v>
      </c>
      <c r="D413" s="90">
        <f>'10'!D413</f>
        <v>511</v>
      </c>
      <c r="E413" s="90">
        <f>'10'!E413</f>
        <v>1105</v>
      </c>
      <c r="F413" s="11">
        <f>'5'!M413</f>
        <v>2</v>
      </c>
      <c r="G413" s="13">
        <f>'6'!H413</f>
        <v>0</v>
      </c>
      <c r="H413" s="11">
        <f>'7'!F413</f>
        <v>0</v>
      </c>
      <c r="I413" s="11">
        <f>'8'!M413</f>
        <v>119</v>
      </c>
      <c r="J413" s="11">
        <f>'9'!O413+'9'!P413</f>
        <v>217</v>
      </c>
      <c r="K413" s="11">
        <f>'9'!Y413</f>
        <v>217</v>
      </c>
      <c r="L413" s="52">
        <f t="shared" si="14"/>
        <v>338</v>
      </c>
      <c r="M413" s="53">
        <f t="shared" si="15"/>
        <v>0.30588235294117649</v>
      </c>
    </row>
    <row r="414" spans="1:13" ht="14.25" customHeight="1" x14ac:dyDescent="0.2">
      <c r="A414" s="9" t="str">
        <f>'10'!A414</f>
        <v>Southmoreland SD</v>
      </c>
      <c r="B414" s="10" t="str">
        <f>'10'!B414</f>
        <v>Westmoreland</v>
      </c>
      <c r="C414" s="90">
        <f>'10'!C414</f>
        <v>360</v>
      </c>
      <c r="D414" s="90">
        <f>'10'!D414</f>
        <v>227</v>
      </c>
      <c r="E414" s="90">
        <f>'10'!E414</f>
        <v>587</v>
      </c>
      <c r="F414" s="11">
        <f>'5'!M414</f>
        <v>116</v>
      </c>
      <c r="G414" s="13">
        <f>'6'!H414</f>
        <v>20</v>
      </c>
      <c r="H414" s="11">
        <f>'7'!F414</f>
        <v>0</v>
      </c>
      <c r="I414" s="11">
        <f>'8'!M414</f>
        <v>107</v>
      </c>
      <c r="J414" s="11">
        <f>'9'!O414+'9'!P414</f>
        <v>66</v>
      </c>
      <c r="K414" s="11">
        <f>'9'!Y414</f>
        <v>33</v>
      </c>
      <c r="L414" s="52">
        <f t="shared" si="14"/>
        <v>309</v>
      </c>
      <c r="M414" s="53">
        <f t="shared" si="15"/>
        <v>0.52640545144804085</v>
      </c>
    </row>
    <row r="415" spans="1:13" ht="14.25" customHeight="1" x14ac:dyDescent="0.2">
      <c r="A415" s="9" t="str">
        <f>'10'!A415</f>
        <v>Spring Cove SD</v>
      </c>
      <c r="B415" s="10" t="str">
        <f>'10'!B415</f>
        <v>Blair</v>
      </c>
      <c r="C415" s="90">
        <f>'10'!C415</f>
        <v>531</v>
      </c>
      <c r="D415" s="90">
        <f>'10'!D415</f>
        <v>456</v>
      </c>
      <c r="E415" s="90">
        <f>'10'!E415</f>
        <v>987</v>
      </c>
      <c r="F415" s="11">
        <f>'5'!M415</f>
        <v>45</v>
      </c>
      <c r="G415" s="13">
        <f>'6'!H415</f>
        <v>0</v>
      </c>
      <c r="H415" s="11">
        <f>'7'!F415</f>
        <v>57</v>
      </c>
      <c r="I415" s="11">
        <f>'8'!M415</f>
        <v>116</v>
      </c>
      <c r="J415" s="11">
        <f>'9'!O415+'9'!P415</f>
        <v>95</v>
      </c>
      <c r="K415" s="11">
        <f>'9'!Y415</f>
        <v>30</v>
      </c>
      <c r="L415" s="52">
        <f t="shared" si="14"/>
        <v>313</v>
      </c>
      <c r="M415" s="53">
        <f t="shared" si="15"/>
        <v>0.3171225937183384</v>
      </c>
    </row>
    <row r="416" spans="1:13" ht="14.25" customHeight="1" x14ac:dyDescent="0.2">
      <c r="A416" s="9" t="str">
        <f>'10'!A416</f>
        <v>Spring Grove Area SD</v>
      </c>
      <c r="B416" s="10" t="str">
        <f>'10'!B416</f>
        <v>York</v>
      </c>
      <c r="C416" s="90">
        <f>'10'!C416</f>
        <v>944</v>
      </c>
      <c r="D416" s="90">
        <f>'10'!D416</f>
        <v>475</v>
      </c>
      <c r="E416" s="90">
        <f>'10'!E416</f>
        <v>1419</v>
      </c>
      <c r="F416" s="11">
        <f>'5'!M416</f>
        <v>5</v>
      </c>
      <c r="G416" s="13">
        <f>'6'!H416</f>
        <v>0</v>
      </c>
      <c r="H416" s="11">
        <f>'7'!F416</f>
        <v>0</v>
      </c>
      <c r="I416" s="11">
        <f>'8'!M416</f>
        <v>121</v>
      </c>
      <c r="J416" s="11">
        <f>'9'!O416+'9'!P416</f>
        <v>186</v>
      </c>
      <c r="K416" s="11">
        <f>'9'!Y416</f>
        <v>0</v>
      </c>
      <c r="L416" s="52">
        <f t="shared" si="14"/>
        <v>312</v>
      </c>
      <c r="M416" s="53">
        <f t="shared" si="15"/>
        <v>0.21987315010570824</v>
      </c>
    </row>
    <row r="417" spans="1:13" ht="14.25" customHeight="1" x14ac:dyDescent="0.2">
      <c r="A417" s="9" t="str">
        <f>'10'!A417</f>
        <v>Springfield SD</v>
      </c>
      <c r="B417" s="10" t="str">
        <f>'10'!B417</f>
        <v>Delaware</v>
      </c>
      <c r="C417" s="90">
        <f>'10'!C417</f>
        <v>881</v>
      </c>
      <c r="D417" s="90">
        <f>'10'!D417</f>
        <v>570</v>
      </c>
      <c r="E417" s="90">
        <f>'10'!E417</f>
        <v>1451</v>
      </c>
      <c r="F417" s="11">
        <f>'5'!M417</f>
        <v>0</v>
      </c>
      <c r="G417" s="13">
        <f>'6'!H417</f>
        <v>0</v>
      </c>
      <c r="H417" s="11">
        <f>'7'!F417</f>
        <v>0</v>
      </c>
      <c r="I417" s="11">
        <f>'8'!M417</f>
        <v>176</v>
      </c>
      <c r="J417" s="11">
        <f>'9'!O417+'9'!P417</f>
        <v>152</v>
      </c>
      <c r="K417" s="11">
        <f>'9'!Y417</f>
        <v>91</v>
      </c>
      <c r="L417" s="52">
        <f t="shared" si="14"/>
        <v>328</v>
      </c>
      <c r="M417" s="53">
        <f t="shared" si="15"/>
        <v>0.22605099931082012</v>
      </c>
    </row>
    <row r="418" spans="1:13" ht="14.25" customHeight="1" x14ac:dyDescent="0.2">
      <c r="A418" s="9" t="str">
        <f>'10'!A418</f>
        <v>Springfield Township SD</v>
      </c>
      <c r="B418" s="10" t="str">
        <f>'10'!B418</f>
        <v>Montgomery</v>
      </c>
      <c r="C418" s="90">
        <f>'10'!C418</f>
        <v>721</v>
      </c>
      <c r="D418" s="90">
        <f>'10'!D418</f>
        <v>488</v>
      </c>
      <c r="E418" s="90">
        <f>'10'!E418</f>
        <v>1209</v>
      </c>
      <c r="F418" s="11">
        <f>'5'!M418</f>
        <v>0</v>
      </c>
      <c r="G418" s="13">
        <f>'6'!H418</f>
        <v>0</v>
      </c>
      <c r="H418" s="11">
        <f>'7'!F418</f>
        <v>0</v>
      </c>
      <c r="I418" s="11">
        <f>'8'!M418</f>
        <v>190</v>
      </c>
      <c r="J418" s="11">
        <f>'9'!O418+'9'!P418</f>
        <v>66</v>
      </c>
      <c r="K418" s="11">
        <f>'9'!Y418</f>
        <v>33</v>
      </c>
      <c r="L418" s="52">
        <f t="shared" si="14"/>
        <v>256</v>
      </c>
      <c r="M418" s="53">
        <f t="shared" si="15"/>
        <v>0.21174524400330852</v>
      </c>
    </row>
    <row r="419" spans="1:13" ht="14.25" customHeight="1" x14ac:dyDescent="0.2">
      <c r="A419" s="9" t="str">
        <f>'10'!A419</f>
        <v>Spring-Ford Area SD</v>
      </c>
      <c r="B419" s="10" t="str">
        <f>'10'!B419</f>
        <v>Montgomery</v>
      </c>
      <c r="C419" s="90">
        <f>'10'!C419</f>
        <v>1749</v>
      </c>
      <c r="D419" s="90">
        <f>'10'!D419</f>
        <v>1356</v>
      </c>
      <c r="E419" s="90">
        <f>'10'!E419</f>
        <v>3105</v>
      </c>
      <c r="F419" s="11">
        <f>'5'!M419</f>
        <v>0</v>
      </c>
      <c r="G419" s="13">
        <f>'6'!H419</f>
        <v>0</v>
      </c>
      <c r="H419" s="11">
        <f>'7'!F419</f>
        <v>0</v>
      </c>
      <c r="I419" s="11">
        <f>'8'!M419</f>
        <v>241</v>
      </c>
      <c r="J419" s="11">
        <f>'9'!O419+'9'!P419</f>
        <v>562</v>
      </c>
      <c r="K419" s="11">
        <f>'9'!Y419</f>
        <v>430</v>
      </c>
      <c r="L419" s="52">
        <f t="shared" si="14"/>
        <v>803</v>
      </c>
      <c r="M419" s="53">
        <f t="shared" si="15"/>
        <v>0.25861513687600646</v>
      </c>
    </row>
    <row r="420" spans="1:13" ht="14.25" customHeight="1" x14ac:dyDescent="0.2">
      <c r="A420" s="9" t="str">
        <f>'10'!A420</f>
        <v>St. Marys Area SD</v>
      </c>
      <c r="B420" s="10" t="str">
        <f>'10'!B420</f>
        <v>Elk</v>
      </c>
      <c r="C420" s="90">
        <f>'10'!C420</f>
        <v>420</v>
      </c>
      <c r="D420" s="90">
        <f>'10'!D420</f>
        <v>533</v>
      </c>
      <c r="E420" s="90">
        <f>'10'!E420</f>
        <v>953</v>
      </c>
      <c r="F420" s="11">
        <f>'5'!M420</f>
        <v>31</v>
      </c>
      <c r="G420" s="13">
        <f>'6'!H420</f>
        <v>29</v>
      </c>
      <c r="H420" s="11">
        <f>'7'!F420</f>
        <v>0</v>
      </c>
      <c r="I420" s="11">
        <f>'8'!M420</f>
        <v>282</v>
      </c>
      <c r="J420" s="11">
        <f>'9'!O420+'9'!P420</f>
        <v>100</v>
      </c>
      <c r="K420" s="11">
        <f>'9'!Y420</f>
        <v>48</v>
      </c>
      <c r="L420" s="52">
        <f t="shared" si="14"/>
        <v>442</v>
      </c>
      <c r="M420" s="53">
        <f t="shared" si="15"/>
        <v>0.46379853095487933</v>
      </c>
    </row>
    <row r="421" spans="1:13" ht="14.25" customHeight="1" x14ac:dyDescent="0.2">
      <c r="A421" s="9" t="str">
        <f>'10'!A421</f>
        <v>State College Area SD</v>
      </c>
      <c r="B421" s="10" t="str">
        <f>'10'!B421</f>
        <v>Centre</v>
      </c>
      <c r="C421" s="90">
        <f>'10'!C421</f>
        <v>1900</v>
      </c>
      <c r="D421" s="90">
        <f>'10'!D421</f>
        <v>1187</v>
      </c>
      <c r="E421" s="90">
        <f>'10'!E421</f>
        <v>3087</v>
      </c>
      <c r="F421" s="11">
        <f>'5'!M421</f>
        <v>56</v>
      </c>
      <c r="G421" s="13">
        <f>'6'!H421</f>
        <v>81</v>
      </c>
      <c r="H421" s="11">
        <f>'7'!F421</f>
        <v>0</v>
      </c>
      <c r="I421" s="11">
        <f>'8'!M421</f>
        <v>315</v>
      </c>
      <c r="J421" s="11">
        <f>'9'!O421+'9'!P421</f>
        <v>678</v>
      </c>
      <c r="K421" s="11">
        <f>'9'!Y421</f>
        <v>434</v>
      </c>
      <c r="L421" s="52">
        <f t="shared" si="14"/>
        <v>1130</v>
      </c>
      <c r="M421" s="53">
        <f t="shared" si="15"/>
        <v>0.366051182377713</v>
      </c>
    </row>
    <row r="422" spans="1:13" ht="14.25" customHeight="1" x14ac:dyDescent="0.2">
      <c r="A422" s="9" t="str">
        <f>'10'!A422</f>
        <v>Steel Valley SD</v>
      </c>
      <c r="B422" s="10" t="str">
        <f>'10'!B422</f>
        <v>Allegheny</v>
      </c>
      <c r="C422" s="90">
        <f>'10'!C422</f>
        <v>494</v>
      </c>
      <c r="D422" s="90">
        <f>'10'!D422</f>
        <v>277</v>
      </c>
      <c r="E422" s="90">
        <f>'10'!E422</f>
        <v>771</v>
      </c>
      <c r="F422" s="11">
        <f>'5'!M422</f>
        <v>62</v>
      </c>
      <c r="G422" s="13">
        <f>'6'!H422</f>
        <v>30</v>
      </c>
      <c r="H422" s="11">
        <f>'7'!F422</f>
        <v>0</v>
      </c>
      <c r="I422" s="11">
        <f>'8'!M422</f>
        <v>148</v>
      </c>
      <c r="J422" s="11">
        <f>'9'!O422+'9'!P422</f>
        <v>242</v>
      </c>
      <c r="K422" s="11">
        <f>'9'!Y422</f>
        <v>0</v>
      </c>
      <c r="L422" s="52">
        <f t="shared" si="14"/>
        <v>482</v>
      </c>
      <c r="M422" s="53">
        <f t="shared" si="15"/>
        <v>0.6251621271076524</v>
      </c>
    </row>
    <row r="423" spans="1:13" ht="14.25" customHeight="1" x14ac:dyDescent="0.2">
      <c r="A423" s="9" t="str">
        <f>'10'!A423</f>
        <v>Steelton-Highspire SD</v>
      </c>
      <c r="B423" s="10" t="str">
        <f>'10'!B423</f>
        <v>Dauphin</v>
      </c>
      <c r="C423" s="90">
        <f>'10'!C423</f>
        <v>293</v>
      </c>
      <c r="D423" s="90">
        <f>'10'!D423</f>
        <v>377</v>
      </c>
      <c r="E423" s="90">
        <f>'10'!E423</f>
        <v>670</v>
      </c>
      <c r="F423" s="11">
        <f>'5'!M423</f>
        <v>48</v>
      </c>
      <c r="G423" s="13">
        <f>'6'!H423</f>
        <v>72</v>
      </c>
      <c r="H423" s="11">
        <f>'7'!F423</f>
        <v>0</v>
      </c>
      <c r="I423" s="11">
        <f>'8'!M423</f>
        <v>92</v>
      </c>
      <c r="J423" s="11">
        <f>'9'!O423+'9'!P423</f>
        <v>130</v>
      </c>
      <c r="K423" s="11">
        <f>'9'!Y423</f>
        <v>33</v>
      </c>
      <c r="L423" s="52">
        <f t="shared" si="14"/>
        <v>342</v>
      </c>
      <c r="M423" s="53">
        <f t="shared" si="15"/>
        <v>0.5104477611940299</v>
      </c>
    </row>
    <row r="424" spans="1:13" ht="14.25" customHeight="1" x14ac:dyDescent="0.2">
      <c r="A424" s="9" t="str">
        <f>'10'!A424</f>
        <v>Sto-Rox SD</v>
      </c>
      <c r="B424" s="10" t="str">
        <f>'10'!B424</f>
        <v>Allegheny</v>
      </c>
      <c r="C424" s="90">
        <f>'10'!C424</f>
        <v>486</v>
      </c>
      <c r="D424" s="90">
        <f>'10'!D424</f>
        <v>391</v>
      </c>
      <c r="E424" s="90">
        <f>'10'!E424</f>
        <v>877</v>
      </c>
      <c r="F424" s="11">
        <f>'5'!M424</f>
        <v>145</v>
      </c>
      <c r="G424" s="13">
        <f>'6'!H424</f>
        <v>18</v>
      </c>
      <c r="H424" s="11">
        <f>'7'!F424</f>
        <v>0</v>
      </c>
      <c r="I424" s="11">
        <f>'8'!M424</f>
        <v>123</v>
      </c>
      <c r="J424" s="11">
        <f>'9'!O424+'9'!P424</f>
        <v>203</v>
      </c>
      <c r="K424" s="11">
        <f>'9'!Y424</f>
        <v>42</v>
      </c>
      <c r="L424" s="52">
        <f t="shared" si="14"/>
        <v>489</v>
      </c>
      <c r="M424" s="53">
        <f t="shared" si="15"/>
        <v>0.55758266818700108</v>
      </c>
    </row>
    <row r="425" spans="1:13" ht="14.25" customHeight="1" x14ac:dyDescent="0.2">
      <c r="A425" s="9" t="str">
        <f>'10'!A425</f>
        <v>Stroudsburg Area SD</v>
      </c>
      <c r="B425" s="10" t="str">
        <f>'10'!B425</f>
        <v>Monroe</v>
      </c>
      <c r="C425" s="90">
        <f>'10'!C425</f>
        <v>884</v>
      </c>
      <c r="D425" s="90">
        <f>'10'!D425</f>
        <v>725</v>
      </c>
      <c r="E425" s="90">
        <f>'10'!E425</f>
        <v>1609</v>
      </c>
      <c r="F425" s="11">
        <f>'5'!M425</f>
        <v>0</v>
      </c>
      <c r="G425" s="13">
        <f>'6'!H425</f>
        <v>0</v>
      </c>
      <c r="H425" s="11">
        <f>'7'!F425</f>
        <v>0</v>
      </c>
      <c r="I425" s="11">
        <f>'8'!M425</f>
        <v>165</v>
      </c>
      <c r="J425" s="11">
        <f>'9'!O425+'9'!P425</f>
        <v>223</v>
      </c>
      <c r="K425" s="11">
        <f>'9'!Y425</f>
        <v>64</v>
      </c>
      <c r="L425" s="52">
        <f t="shared" si="14"/>
        <v>388</v>
      </c>
      <c r="M425" s="53">
        <f t="shared" si="15"/>
        <v>0.24114356743318832</v>
      </c>
    </row>
    <row r="426" spans="1:13" ht="14.25" customHeight="1" x14ac:dyDescent="0.2">
      <c r="A426" s="9" t="str">
        <f>'10'!A426</f>
        <v>Sullivan County SD</v>
      </c>
      <c r="B426" s="10" t="str">
        <f>'10'!B426</f>
        <v>Sullivan</v>
      </c>
      <c r="C426" s="90">
        <f>'10'!C426</f>
        <v>97</v>
      </c>
      <c r="D426" s="90">
        <f>'10'!D426</f>
        <v>107</v>
      </c>
      <c r="E426" s="90">
        <f>'10'!E426</f>
        <v>204</v>
      </c>
      <c r="F426" s="11">
        <f>'5'!M426</f>
        <v>50</v>
      </c>
      <c r="G426" s="13">
        <f>'6'!H426</f>
        <v>0</v>
      </c>
      <c r="H426" s="11">
        <f>'7'!F426</f>
        <v>0</v>
      </c>
      <c r="I426" s="11">
        <f>'8'!M426</f>
        <v>41</v>
      </c>
      <c r="J426" s="11">
        <f>'9'!O426+'9'!P426</f>
        <v>16</v>
      </c>
      <c r="K426" s="11">
        <f>'9'!Y426</f>
        <v>0</v>
      </c>
      <c r="L426" s="52">
        <f t="shared" si="14"/>
        <v>107</v>
      </c>
      <c r="M426" s="53">
        <f t="shared" si="15"/>
        <v>0.52450980392156865</v>
      </c>
    </row>
    <row r="427" spans="1:13" ht="14.25" customHeight="1" x14ac:dyDescent="0.2">
      <c r="A427" s="9" t="str">
        <f>'10'!A427</f>
        <v>Susquehanna Community SD</v>
      </c>
      <c r="B427" s="10" t="str">
        <f>'10'!B427</f>
        <v>Susquehanna</v>
      </c>
      <c r="C427" s="90">
        <f>'10'!C427</f>
        <v>187</v>
      </c>
      <c r="D427" s="90">
        <f>'10'!D427</f>
        <v>127</v>
      </c>
      <c r="E427" s="90">
        <f>'10'!E427</f>
        <v>314</v>
      </c>
      <c r="F427" s="11">
        <f>'5'!M427</f>
        <v>38</v>
      </c>
      <c r="G427" s="13">
        <f>'6'!H427</f>
        <v>0</v>
      </c>
      <c r="H427" s="11">
        <f>'7'!F427</f>
        <v>51</v>
      </c>
      <c r="I427" s="11">
        <f>'8'!M427</f>
        <v>43</v>
      </c>
      <c r="J427" s="11">
        <f>'9'!O427+'9'!P427</f>
        <v>41</v>
      </c>
      <c r="K427" s="11">
        <f>'9'!Y427</f>
        <v>0</v>
      </c>
      <c r="L427" s="52">
        <f t="shared" si="14"/>
        <v>173</v>
      </c>
      <c r="M427" s="53">
        <f t="shared" si="15"/>
        <v>0.55095541401273884</v>
      </c>
    </row>
    <row r="428" spans="1:13" ht="14.25" customHeight="1" x14ac:dyDescent="0.2">
      <c r="A428" s="9" t="str">
        <f>'10'!A428</f>
        <v>Susquehanna Township SD</v>
      </c>
      <c r="B428" s="10" t="str">
        <f>'10'!B428</f>
        <v>Dauphin</v>
      </c>
      <c r="C428" s="90">
        <f>'10'!C428</f>
        <v>752</v>
      </c>
      <c r="D428" s="90">
        <f>'10'!D428</f>
        <v>580</v>
      </c>
      <c r="E428" s="90">
        <f>'10'!E428</f>
        <v>1332</v>
      </c>
      <c r="F428" s="11">
        <f>'5'!M428</f>
        <v>32</v>
      </c>
      <c r="G428" s="13">
        <f>'6'!H428</f>
        <v>37</v>
      </c>
      <c r="H428" s="11">
        <f>'7'!F428</f>
        <v>0</v>
      </c>
      <c r="I428" s="11">
        <f>'8'!M428</f>
        <v>170</v>
      </c>
      <c r="J428" s="11">
        <f>'9'!O428+'9'!P428</f>
        <v>296</v>
      </c>
      <c r="K428" s="11">
        <f>'9'!Y428</f>
        <v>198</v>
      </c>
      <c r="L428" s="52">
        <f t="shared" si="14"/>
        <v>535</v>
      </c>
      <c r="M428" s="53">
        <f t="shared" si="15"/>
        <v>0.40165165165165168</v>
      </c>
    </row>
    <row r="429" spans="1:13" ht="14.25" customHeight="1" x14ac:dyDescent="0.2">
      <c r="A429" s="9" t="str">
        <f>'10'!A429</f>
        <v>Susquenita SD</v>
      </c>
      <c r="B429" s="10" t="str">
        <f>'10'!B429</f>
        <v>Perry</v>
      </c>
      <c r="C429" s="90">
        <f>'10'!C429</f>
        <v>393</v>
      </c>
      <c r="D429" s="90">
        <f>'10'!D429</f>
        <v>330</v>
      </c>
      <c r="E429" s="90">
        <f>'10'!E429</f>
        <v>723</v>
      </c>
      <c r="F429" s="11">
        <f>'5'!M429</f>
        <v>11</v>
      </c>
      <c r="G429" s="13">
        <f>'6'!H429</f>
        <v>0</v>
      </c>
      <c r="H429" s="11">
        <f>'7'!F429</f>
        <v>0</v>
      </c>
      <c r="I429" s="11">
        <f>'8'!M429</f>
        <v>86</v>
      </c>
      <c r="J429" s="11">
        <f>'9'!O429+'9'!P429</f>
        <v>110</v>
      </c>
      <c r="K429" s="11">
        <f>'9'!Y429</f>
        <v>37</v>
      </c>
      <c r="L429" s="52">
        <f t="shared" si="14"/>
        <v>207</v>
      </c>
      <c r="M429" s="53">
        <f t="shared" si="15"/>
        <v>0.2863070539419087</v>
      </c>
    </row>
    <row r="430" spans="1:13" ht="14.25" customHeight="1" x14ac:dyDescent="0.2">
      <c r="A430" s="9" t="str">
        <f>'10'!A430</f>
        <v>Tamaqua Area SD</v>
      </c>
      <c r="B430" s="10" t="str">
        <f>'10'!B430</f>
        <v>Schuylkill</v>
      </c>
      <c r="C430" s="90">
        <f>'10'!C430</f>
        <v>583</v>
      </c>
      <c r="D430" s="90">
        <f>'10'!D430</f>
        <v>396</v>
      </c>
      <c r="E430" s="90">
        <f>'10'!E430</f>
        <v>979</v>
      </c>
      <c r="F430" s="11">
        <f>'5'!M430</f>
        <v>62</v>
      </c>
      <c r="G430" s="13">
        <f>'6'!H430</f>
        <v>0</v>
      </c>
      <c r="H430" s="11">
        <f>'7'!F430</f>
        <v>0</v>
      </c>
      <c r="I430" s="11">
        <f>'8'!M430</f>
        <v>154</v>
      </c>
      <c r="J430" s="11">
        <f>'9'!O430+'9'!P430</f>
        <v>75</v>
      </c>
      <c r="K430" s="11">
        <f>'9'!Y430</f>
        <v>0</v>
      </c>
      <c r="L430" s="52">
        <f t="shared" si="14"/>
        <v>291</v>
      </c>
      <c r="M430" s="53">
        <f t="shared" si="15"/>
        <v>0.29724208375893768</v>
      </c>
    </row>
    <row r="431" spans="1:13" ht="14.25" customHeight="1" x14ac:dyDescent="0.2">
      <c r="A431" s="9" t="str">
        <f>'10'!A431</f>
        <v>Titusville Area SD</v>
      </c>
      <c r="B431" s="10" t="str">
        <f>'10'!B431</f>
        <v>Venango</v>
      </c>
      <c r="C431" s="90">
        <f>'10'!C431</f>
        <v>593</v>
      </c>
      <c r="D431" s="90">
        <f>'10'!D431</f>
        <v>316</v>
      </c>
      <c r="E431" s="90">
        <f>'10'!E431</f>
        <v>909</v>
      </c>
      <c r="F431" s="11">
        <f>'5'!M431</f>
        <v>4</v>
      </c>
      <c r="G431" s="13">
        <f>'6'!H431</f>
        <v>77</v>
      </c>
      <c r="H431" s="11">
        <f>'7'!F431</f>
        <v>133</v>
      </c>
      <c r="I431" s="11">
        <f>'8'!M431</f>
        <v>136</v>
      </c>
      <c r="J431" s="11">
        <f>'9'!O431+'9'!P431</f>
        <v>127</v>
      </c>
      <c r="K431" s="11">
        <f>'9'!Y431</f>
        <v>93</v>
      </c>
      <c r="L431" s="52">
        <f t="shared" si="14"/>
        <v>477</v>
      </c>
      <c r="M431" s="53">
        <f t="shared" si="15"/>
        <v>0.52475247524752477</v>
      </c>
    </row>
    <row r="432" spans="1:13" ht="14.25" customHeight="1" x14ac:dyDescent="0.2">
      <c r="A432" s="9" t="str">
        <f>'10'!A432</f>
        <v>Towanda Area SD</v>
      </c>
      <c r="B432" s="10" t="str">
        <f>'10'!B432</f>
        <v>Bradford</v>
      </c>
      <c r="C432" s="90">
        <f>'10'!C432</f>
        <v>405</v>
      </c>
      <c r="D432" s="90">
        <f>'10'!D432</f>
        <v>294</v>
      </c>
      <c r="E432" s="90">
        <f>'10'!E432</f>
        <v>699</v>
      </c>
      <c r="F432" s="11">
        <f>'5'!M432</f>
        <v>22</v>
      </c>
      <c r="G432" s="13">
        <f>'6'!H432</f>
        <v>14</v>
      </c>
      <c r="H432" s="11">
        <f>'7'!F432</f>
        <v>59</v>
      </c>
      <c r="I432" s="11">
        <f>'8'!M432</f>
        <v>97</v>
      </c>
      <c r="J432" s="11">
        <f>'9'!O432+'9'!P432</f>
        <v>107</v>
      </c>
      <c r="K432" s="11">
        <f>'9'!Y432</f>
        <v>71</v>
      </c>
      <c r="L432" s="52">
        <f t="shared" si="14"/>
        <v>299</v>
      </c>
      <c r="M432" s="53">
        <f t="shared" si="15"/>
        <v>0.42775393419170243</v>
      </c>
    </row>
    <row r="433" spans="1:13" ht="14.25" customHeight="1" x14ac:dyDescent="0.2">
      <c r="A433" s="9" t="str">
        <f>'10'!A433</f>
        <v>Tredyffrin-Easttown SD</v>
      </c>
      <c r="B433" s="10" t="str">
        <f>'10'!B433</f>
        <v>Chester</v>
      </c>
      <c r="C433" s="90">
        <f>'10'!C433</f>
        <v>1055</v>
      </c>
      <c r="D433" s="90">
        <f>'10'!D433</f>
        <v>624</v>
      </c>
      <c r="E433" s="90">
        <f>'10'!E433</f>
        <v>1679</v>
      </c>
      <c r="F433" s="11">
        <f>'5'!M433</f>
        <v>0</v>
      </c>
      <c r="G433" s="13">
        <f>'6'!H433</f>
        <v>0</v>
      </c>
      <c r="H433" s="11">
        <f>'7'!F433</f>
        <v>0</v>
      </c>
      <c r="I433" s="11">
        <f>'8'!M433</f>
        <v>253</v>
      </c>
      <c r="J433" s="11">
        <f>'9'!O433+'9'!P433</f>
        <v>358</v>
      </c>
      <c r="K433" s="11">
        <f>'9'!Y433</f>
        <v>65</v>
      </c>
      <c r="L433" s="52">
        <f t="shared" si="14"/>
        <v>611</v>
      </c>
      <c r="M433" s="53">
        <f t="shared" si="15"/>
        <v>0.36390708755211437</v>
      </c>
    </row>
    <row r="434" spans="1:13" ht="14.25" customHeight="1" x14ac:dyDescent="0.2">
      <c r="A434" s="9" t="str">
        <f>'10'!A434</f>
        <v>Trinity Area SD</v>
      </c>
      <c r="B434" s="10" t="str">
        <f>'10'!B434</f>
        <v>Washington</v>
      </c>
      <c r="C434" s="90">
        <f>'10'!C434</f>
        <v>673</v>
      </c>
      <c r="D434" s="90">
        <f>'10'!D434</f>
        <v>630</v>
      </c>
      <c r="E434" s="90">
        <f>'10'!E434</f>
        <v>1303</v>
      </c>
      <c r="F434" s="11">
        <f>'5'!M434</f>
        <v>19</v>
      </c>
      <c r="G434" s="13">
        <f>'6'!H434</f>
        <v>34</v>
      </c>
      <c r="H434" s="11">
        <f>'7'!F434</f>
        <v>0</v>
      </c>
      <c r="I434" s="11">
        <f>'8'!M434</f>
        <v>188</v>
      </c>
      <c r="J434" s="11">
        <f>'9'!O434+'9'!P434</f>
        <v>64</v>
      </c>
      <c r="K434" s="11">
        <f>'9'!Y434</f>
        <v>32</v>
      </c>
      <c r="L434" s="52">
        <f t="shared" si="14"/>
        <v>305</v>
      </c>
      <c r="M434" s="53">
        <f t="shared" si="15"/>
        <v>0.23407521105141979</v>
      </c>
    </row>
    <row r="435" spans="1:13" ht="14.25" customHeight="1" x14ac:dyDescent="0.2">
      <c r="A435" s="9" t="str">
        <f>'10'!A435</f>
        <v>Tri-Valley SD</v>
      </c>
      <c r="B435" s="10" t="str">
        <f>'10'!B435</f>
        <v>Schuylkill</v>
      </c>
      <c r="C435" s="90">
        <f>'10'!C435</f>
        <v>196</v>
      </c>
      <c r="D435" s="90">
        <f>'10'!D435</f>
        <v>128</v>
      </c>
      <c r="E435" s="90">
        <f>'10'!E435</f>
        <v>324</v>
      </c>
      <c r="F435" s="11">
        <f>'5'!M435</f>
        <v>3</v>
      </c>
      <c r="G435" s="13">
        <f>'6'!H435</f>
        <v>0</v>
      </c>
      <c r="H435" s="11">
        <f>'7'!F435</f>
        <v>0</v>
      </c>
      <c r="I435" s="11">
        <f>'8'!M435</f>
        <v>33</v>
      </c>
      <c r="J435" s="11">
        <f>'9'!O435+'9'!P435</f>
        <v>68</v>
      </c>
      <c r="K435" s="11">
        <f>'9'!Y435</f>
        <v>0</v>
      </c>
      <c r="L435" s="52">
        <f t="shared" si="14"/>
        <v>104</v>
      </c>
      <c r="M435" s="53">
        <f t="shared" si="15"/>
        <v>0.32098765432098764</v>
      </c>
    </row>
    <row r="436" spans="1:13" ht="14.25" customHeight="1" x14ac:dyDescent="0.2">
      <c r="A436" s="9" t="str">
        <f>'10'!A436</f>
        <v>Troy Area SD</v>
      </c>
      <c r="B436" s="10" t="str">
        <f>'10'!B436</f>
        <v>Bradford</v>
      </c>
      <c r="C436" s="90">
        <f>'10'!C436</f>
        <v>384</v>
      </c>
      <c r="D436" s="90">
        <f>'10'!D436</f>
        <v>235</v>
      </c>
      <c r="E436" s="90">
        <f>'10'!E436</f>
        <v>619</v>
      </c>
      <c r="F436" s="11">
        <f>'5'!M436</f>
        <v>44</v>
      </c>
      <c r="G436" s="13">
        <f>'6'!H436</f>
        <v>20</v>
      </c>
      <c r="H436" s="11">
        <f>'7'!F436</f>
        <v>0</v>
      </c>
      <c r="I436" s="11">
        <f>'8'!M436</f>
        <v>83</v>
      </c>
      <c r="J436" s="11">
        <f>'9'!O436+'9'!P436</f>
        <v>107</v>
      </c>
      <c r="K436" s="11">
        <f>'9'!Y436</f>
        <v>71</v>
      </c>
      <c r="L436" s="52">
        <f t="shared" si="14"/>
        <v>254</v>
      </c>
      <c r="M436" s="53">
        <f t="shared" si="15"/>
        <v>0.41033925686591277</v>
      </c>
    </row>
    <row r="437" spans="1:13" ht="14.25" customHeight="1" x14ac:dyDescent="0.2">
      <c r="A437" s="9" t="str">
        <f>'10'!A437</f>
        <v>Tulpehocken Area SD</v>
      </c>
      <c r="B437" s="10" t="str">
        <f>'10'!B437</f>
        <v>Berks</v>
      </c>
      <c r="C437" s="90">
        <f>'10'!C437</f>
        <v>511</v>
      </c>
      <c r="D437" s="90">
        <f>'10'!D437</f>
        <v>339</v>
      </c>
      <c r="E437" s="90">
        <f>'10'!E437</f>
        <v>850</v>
      </c>
      <c r="F437" s="11">
        <f>'5'!M437</f>
        <v>0</v>
      </c>
      <c r="G437" s="13">
        <f>'6'!H437</f>
        <v>0</v>
      </c>
      <c r="H437" s="11">
        <f>'7'!F437</f>
        <v>0</v>
      </c>
      <c r="I437" s="11">
        <f>'8'!M437</f>
        <v>82</v>
      </c>
      <c r="J437" s="11">
        <f>'9'!O437+'9'!P437</f>
        <v>60</v>
      </c>
      <c r="K437" s="11">
        <f>'9'!Y437</f>
        <v>30</v>
      </c>
      <c r="L437" s="52">
        <f t="shared" si="14"/>
        <v>142</v>
      </c>
      <c r="M437" s="53">
        <f t="shared" si="15"/>
        <v>0.16705882352941176</v>
      </c>
    </row>
    <row r="438" spans="1:13" ht="14.25" customHeight="1" x14ac:dyDescent="0.2">
      <c r="A438" s="9" t="str">
        <f>'10'!A438</f>
        <v>Tunkhannock Area SD</v>
      </c>
      <c r="B438" s="10" t="str">
        <f>'10'!B438</f>
        <v>Wyoming</v>
      </c>
      <c r="C438" s="90">
        <f>'10'!C438</f>
        <v>616</v>
      </c>
      <c r="D438" s="90">
        <f>'10'!D438</f>
        <v>339</v>
      </c>
      <c r="E438" s="90">
        <f>'10'!E438</f>
        <v>955</v>
      </c>
      <c r="F438" s="11">
        <f>'5'!M438</f>
        <v>33</v>
      </c>
      <c r="G438" s="13">
        <f>'6'!H438</f>
        <v>79</v>
      </c>
      <c r="H438" s="11">
        <f>'7'!F438</f>
        <v>0</v>
      </c>
      <c r="I438" s="11">
        <f>'8'!M438</f>
        <v>70</v>
      </c>
      <c r="J438" s="11">
        <f>'9'!O438+'9'!P438</f>
        <v>87</v>
      </c>
      <c r="K438" s="11">
        <f>'9'!Y438</f>
        <v>31</v>
      </c>
      <c r="L438" s="52">
        <f t="shared" si="14"/>
        <v>269</v>
      </c>
      <c r="M438" s="53">
        <f t="shared" si="15"/>
        <v>0.28167539267015707</v>
      </c>
    </row>
    <row r="439" spans="1:13" ht="14.25" customHeight="1" x14ac:dyDescent="0.2">
      <c r="A439" s="9" t="str">
        <f>'10'!A439</f>
        <v>Turkeyfoot Valley Area SD</v>
      </c>
      <c r="B439" s="10" t="str">
        <f>'10'!B439</f>
        <v>Somerset</v>
      </c>
      <c r="C439" s="90">
        <f>'10'!C439</f>
        <v>97</v>
      </c>
      <c r="D439" s="90">
        <f>'10'!D439</f>
        <v>58</v>
      </c>
      <c r="E439" s="90">
        <f>'10'!E439</f>
        <v>155</v>
      </c>
      <c r="F439" s="11">
        <f>'5'!M439</f>
        <v>0</v>
      </c>
      <c r="G439" s="13">
        <f>'6'!H439</f>
        <v>0</v>
      </c>
      <c r="H439" s="11">
        <f>'7'!F439</f>
        <v>12</v>
      </c>
      <c r="I439" s="11">
        <f>'8'!M439</f>
        <v>20</v>
      </c>
      <c r="J439" s="11">
        <f>'9'!O439+'9'!P439</f>
        <v>2</v>
      </c>
      <c r="K439" s="11">
        <f>'9'!Y439</f>
        <v>0</v>
      </c>
      <c r="L439" s="52">
        <f t="shared" si="14"/>
        <v>34</v>
      </c>
      <c r="M439" s="53">
        <f t="shared" si="15"/>
        <v>0.21935483870967742</v>
      </c>
    </row>
    <row r="440" spans="1:13" ht="14.25" customHeight="1" x14ac:dyDescent="0.2">
      <c r="A440" s="9" t="str">
        <f>'10'!A440</f>
        <v>Tuscarora SD</v>
      </c>
      <c r="B440" s="10" t="str">
        <f>'10'!B440</f>
        <v>Franklin</v>
      </c>
      <c r="C440" s="90">
        <f>'10'!C440</f>
        <v>552</v>
      </c>
      <c r="D440" s="90">
        <f>'10'!D440</f>
        <v>422</v>
      </c>
      <c r="E440" s="90">
        <f>'10'!E440</f>
        <v>974</v>
      </c>
      <c r="F440" s="11">
        <f>'5'!M440</f>
        <v>19</v>
      </c>
      <c r="G440" s="13">
        <f>'6'!H440</f>
        <v>36</v>
      </c>
      <c r="H440" s="11">
        <f>'7'!F440</f>
        <v>0</v>
      </c>
      <c r="I440" s="11">
        <f>'8'!M440</f>
        <v>96</v>
      </c>
      <c r="J440" s="11">
        <f>'9'!O440+'9'!P440</f>
        <v>111</v>
      </c>
      <c r="K440" s="11">
        <f>'9'!Y440</f>
        <v>0</v>
      </c>
      <c r="L440" s="52">
        <f t="shared" si="14"/>
        <v>262</v>
      </c>
      <c r="M440" s="53">
        <f t="shared" si="15"/>
        <v>0.26899383983572894</v>
      </c>
    </row>
    <row r="441" spans="1:13" ht="14.25" customHeight="1" x14ac:dyDescent="0.2">
      <c r="A441" s="9" t="str">
        <f>'10'!A441</f>
        <v>Tussey Mountain SD</v>
      </c>
      <c r="B441" s="10" t="str">
        <f>'10'!B441</f>
        <v>Bedford</v>
      </c>
      <c r="C441" s="90">
        <f>'10'!C441</f>
        <v>223</v>
      </c>
      <c r="D441" s="90">
        <f>'10'!D441</f>
        <v>128</v>
      </c>
      <c r="E441" s="90">
        <f>'10'!E441</f>
        <v>351</v>
      </c>
      <c r="F441" s="11">
        <f>'5'!M441</f>
        <v>54</v>
      </c>
      <c r="G441" s="13">
        <f>'6'!H441</f>
        <v>0</v>
      </c>
      <c r="H441" s="11">
        <f>'7'!F441</f>
        <v>20</v>
      </c>
      <c r="I441" s="11">
        <f>'8'!M441</f>
        <v>40</v>
      </c>
      <c r="J441" s="11">
        <f>'9'!O441+'9'!P441</f>
        <v>0</v>
      </c>
      <c r="K441" s="11">
        <f>'9'!Y441</f>
        <v>0</v>
      </c>
      <c r="L441" s="52">
        <f t="shared" si="14"/>
        <v>114</v>
      </c>
      <c r="M441" s="53">
        <f t="shared" si="15"/>
        <v>0.3247863247863248</v>
      </c>
    </row>
    <row r="442" spans="1:13" ht="14.25" customHeight="1" x14ac:dyDescent="0.2">
      <c r="A442" s="9" t="str">
        <f>'10'!A442</f>
        <v>Twin Valley SD</v>
      </c>
      <c r="B442" s="10" t="str">
        <f>'10'!B442</f>
        <v>Berks</v>
      </c>
      <c r="C442" s="90">
        <f>'10'!C442</f>
        <v>959</v>
      </c>
      <c r="D442" s="90">
        <f>'10'!D442</f>
        <v>633</v>
      </c>
      <c r="E442" s="90">
        <f>'10'!E442</f>
        <v>1592</v>
      </c>
      <c r="F442" s="11">
        <f>'5'!M442</f>
        <v>0</v>
      </c>
      <c r="G442" s="13">
        <f>'6'!H442</f>
        <v>0</v>
      </c>
      <c r="H442" s="11">
        <f>'7'!F442</f>
        <v>0</v>
      </c>
      <c r="I442" s="11">
        <f>'8'!M442</f>
        <v>118</v>
      </c>
      <c r="J442" s="11">
        <f>'9'!O442+'9'!P442</f>
        <v>216</v>
      </c>
      <c r="K442" s="11">
        <f>'9'!Y442</f>
        <v>120</v>
      </c>
      <c r="L442" s="52">
        <f t="shared" si="14"/>
        <v>334</v>
      </c>
      <c r="M442" s="53">
        <f t="shared" si="15"/>
        <v>0.20979899497487436</v>
      </c>
    </row>
    <row r="443" spans="1:13" ht="14.25" customHeight="1" x14ac:dyDescent="0.2">
      <c r="A443" s="9" t="str">
        <f>'10'!A443</f>
        <v>Tyrone Area SD</v>
      </c>
      <c r="B443" s="10" t="str">
        <f>'10'!B443</f>
        <v>Blair</v>
      </c>
      <c r="C443" s="90">
        <f>'10'!C443</f>
        <v>504</v>
      </c>
      <c r="D443" s="90">
        <f>'10'!D443</f>
        <v>334</v>
      </c>
      <c r="E443" s="90">
        <f>'10'!E443</f>
        <v>838</v>
      </c>
      <c r="F443" s="11">
        <f>'5'!M443</f>
        <v>36</v>
      </c>
      <c r="G443" s="13">
        <f>'6'!H443</f>
        <v>89</v>
      </c>
      <c r="H443" s="11">
        <f>'7'!F443</f>
        <v>171</v>
      </c>
      <c r="I443" s="11">
        <f>'8'!M443</f>
        <v>97</v>
      </c>
      <c r="J443" s="11">
        <f>'9'!O443+'9'!P443</f>
        <v>90</v>
      </c>
      <c r="K443" s="11">
        <f>'9'!Y443</f>
        <v>0</v>
      </c>
      <c r="L443" s="52">
        <f t="shared" si="14"/>
        <v>483</v>
      </c>
      <c r="M443" s="53">
        <f t="shared" si="15"/>
        <v>0.57637231503579955</v>
      </c>
    </row>
    <row r="444" spans="1:13" ht="14.25" customHeight="1" x14ac:dyDescent="0.2">
      <c r="A444" s="9" t="str">
        <f>'10'!A444</f>
        <v>Union Area SD</v>
      </c>
      <c r="B444" s="10" t="str">
        <f>'10'!B444</f>
        <v>Lawrence</v>
      </c>
      <c r="C444" s="90">
        <f>'10'!C444</f>
        <v>244</v>
      </c>
      <c r="D444" s="90">
        <f>'10'!D444</f>
        <v>99</v>
      </c>
      <c r="E444" s="90">
        <f>'10'!E444</f>
        <v>343</v>
      </c>
      <c r="F444" s="11">
        <f>'5'!M444</f>
        <v>0</v>
      </c>
      <c r="G444" s="13">
        <f>'6'!H444</f>
        <v>0</v>
      </c>
      <c r="H444" s="11">
        <f>'7'!F444</f>
        <v>34</v>
      </c>
      <c r="I444" s="11">
        <f>'8'!M444</f>
        <v>30</v>
      </c>
      <c r="J444" s="11">
        <f>'9'!O444+'9'!P444</f>
        <v>6</v>
      </c>
      <c r="K444" s="11">
        <f>'9'!Y444</f>
        <v>6</v>
      </c>
      <c r="L444" s="52">
        <f t="shared" si="14"/>
        <v>70</v>
      </c>
      <c r="M444" s="53">
        <f t="shared" si="15"/>
        <v>0.20408163265306123</v>
      </c>
    </row>
    <row r="445" spans="1:13" ht="14.25" customHeight="1" x14ac:dyDescent="0.2">
      <c r="A445" s="9" t="str">
        <f>'10'!A445</f>
        <v>Union City Area SD</v>
      </c>
      <c r="B445" s="10" t="str">
        <f>'10'!B445</f>
        <v>Erie</v>
      </c>
      <c r="C445" s="90">
        <f>'10'!C445</f>
        <v>257</v>
      </c>
      <c r="D445" s="90">
        <f>'10'!D445</f>
        <v>168</v>
      </c>
      <c r="E445" s="90">
        <f>'10'!E445</f>
        <v>425</v>
      </c>
      <c r="F445" s="11">
        <f>'5'!M445</f>
        <v>34</v>
      </c>
      <c r="G445" s="13">
        <f>'6'!H445</f>
        <v>28</v>
      </c>
      <c r="H445" s="11">
        <f>'7'!F445</f>
        <v>47</v>
      </c>
      <c r="I445" s="11">
        <f>'8'!M445</f>
        <v>74</v>
      </c>
      <c r="J445" s="11">
        <f>'9'!O445+'9'!P445</f>
        <v>32</v>
      </c>
      <c r="K445" s="11">
        <f>'9'!Y445</f>
        <v>32</v>
      </c>
      <c r="L445" s="52">
        <f t="shared" si="14"/>
        <v>215</v>
      </c>
      <c r="M445" s="53">
        <f t="shared" si="15"/>
        <v>0.50588235294117645</v>
      </c>
    </row>
    <row r="446" spans="1:13" ht="14.25" customHeight="1" x14ac:dyDescent="0.2">
      <c r="A446" s="9" t="str">
        <f>'10'!A446</f>
        <v>Union SD</v>
      </c>
      <c r="B446" s="10" t="str">
        <f>'10'!B446</f>
        <v>Clarion</v>
      </c>
      <c r="C446" s="90">
        <f>'10'!C446</f>
        <v>126</v>
      </c>
      <c r="D446" s="90">
        <f>'10'!D446</f>
        <v>71</v>
      </c>
      <c r="E446" s="90">
        <f>'10'!E446</f>
        <v>197</v>
      </c>
      <c r="F446" s="11">
        <f>'5'!M446</f>
        <v>31</v>
      </c>
      <c r="G446" s="13">
        <f>'6'!H446</f>
        <v>17</v>
      </c>
      <c r="H446" s="11">
        <f>'7'!F446</f>
        <v>0</v>
      </c>
      <c r="I446" s="11">
        <f>'8'!M446</f>
        <v>40</v>
      </c>
      <c r="J446" s="11">
        <f>'9'!O446+'9'!P446</f>
        <v>0</v>
      </c>
      <c r="K446" s="11">
        <f>'9'!Y446</f>
        <v>0</v>
      </c>
      <c r="L446" s="52">
        <f t="shared" si="14"/>
        <v>88</v>
      </c>
      <c r="M446" s="53">
        <f t="shared" si="15"/>
        <v>0.4467005076142132</v>
      </c>
    </row>
    <row r="447" spans="1:13" ht="14.25" customHeight="1" x14ac:dyDescent="0.2">
      <c r="A447" s="9" t="str">
        <f>'10'!A447</f>
        <v>Uniontown Area SD</v>
      </c>
      <c r="B447" s="10" t="str">
        <f>'10'!B447</f>
        <v>Fayette</v>
      </c>
      <c r="C447" s="90">
        <f>'10'!C447</f>
        <v>856</v>
      </c>
      <c r="D447" s="90">
        <f>'10'!D447</f>
        <v>431</v>
      </c>
      <c r="E447" s="90">
        <f>'10'!E447</f>
        <v>1287</v>
      </c>
      <c r="F447" s="11">
        <f>'5'!M447</f>
        <v>114</v>
      </c>
      <c r="G447" s="13">
        <f>'6'!H447</f>
        <v>70</v>
      </c>
      <c r="H447" s="11">
        <f>'7'!F447</f>
        <v>0</v>
      </c>
      <c r="I447" s="11">
        <f>'8'!M447</f>
        <v>201</v>
      </c>
      <c r="J447" s="11">
        <f>'9'!O447+'9'!P447</f>
        <v>123</v>
      </c>
      <c r="K447" s="11">
        <f>'9'!Y447</f>
        <v>93</v>
      </c>
      <c r="L447" s="52">
        <f t="shared" si="14"/>
        <v>508</v>
      </c>
      <c r="M447" s="53">
        <f t="shared" si="15"/>
        <v>0.39471639471639469</v>
      </c>
    </row>
    <row r="448" spans="1:13" ht="14.25" customHeight="1" x14ac:dyDescent="0.2">
      <c r="A448" s="9" t="str">
        <f>'10'!A448</f>
        <v>Unionville-Chadds Ford SD</v>
      </c>
      <c r="B448" s="10" t="str">
        <f>'10'!B448</f>
        <v>Chester</v>
      </c>
      <c r="C448" s="90">
        <f>'10'!C448</f>
        <v>367</v>
      </c>
      <c r="D448" s="90">
        <f>'10'!D448</f>
        <v>471</v>
      </c>
      <c r="E448" s="90">
        <f>'10'!E448</f>
        <v>838</v>
      </c>
      <c r="F448" s="11">
        <f>'5'!M448</f>
        <v>0</v>
      </c>
      <c r="G448" s="13">
        <f>'6'!H448</f>
        <v>0</v>
      </c>
      <c r="H448" s="11">
        <f>'7'!F448</f>
        <v>0</v>
      </c>
      <c r="I448" s="11">
        <f>'8'!M448</f>
        <v>98</v>
      </c>
      <c r="J448" s="11">
        <f>'9'!O448+'9'!P448</f>
        <v>258</v>
      </c>
      <c r="K448" s="11">
        <f>'9'!Y448</f>
        <v>129</v>
      </c>
      <c r="L448" s="52">
        <f t="shared" si="14"/>
        <v>356</v>
      </c>
      <c r="M448" s="53">
        <f t="shared" si="15"/>
        <v>0.42482100238663484</v>
      </c>
    </row>
    <row r="449" spans="1:13" ht="14.25" customHeight="1" x14ac:dyDescent="0.2">
      <c r="A449" s="9" t="str">
        <f>'10'!A449</f>
        <v>United SD</v>
      </c>
      <c r="B449" s="10" t="str">
        <f>'10'!B449</f>
        <v>Indiana</v>
      </c>
      <c r="C449" s="90">
        <f>'10'!C449</f>
        <v>250</v>
      </c>
      <c r="D449" s="90">
        <f>'10'!D449</f>
        <v>113</v>
      </c>
      <c r="E449" s="90">
        <f>'10'!E449</f>
        <v>363</v>
      </c>
      <c r="F449" s="11">
        <f>'5'!M449</f>
        <v>3</v>
      </c>
      <c r="G449" s="13">
        <f>'6'!H449</f>
        <v>31</v>
      </c>
      <c r="H449" s="11">
        <f>'7'!F449</f>
        <v>30</v>
      </c>
      <c r="I449" s="11">
        <f>'8'!M449</f>
        <v>65</v>
      </c>
      <c r="J449" s="11">
        <f>'9'!O449+'9'!P449</f>
        <v>0</v>
      </c>
      <c r="K449" s="11">
        <f>'9'!Y449</f>
        <v>0</v>
      </c>
      <c r="L449" s="52">
        <f t="shared" si="14"/>
        <v>129</v>
      </c>
      <c r="M449" s="53">
        <f t="shared" si="15"/>
        <v>0.35537190082644626</v>
      </c>
    </row>
    <row r="450" spans="1:13" ht="14.25" customHeight="1" x14ac:dyDescent="0.2">
      <c r="A450" s="9" t="str">
        <f>'10'!A450</f>
        <v>Upper Adams SD</v>
      </c>
      <c r="B450" s="10" t="str">
        <f>'10'!B450</f>
        <v>Adams</v>
      </c>
      <c r="C450" s="90">
        <f>'10'!C450</f>
        <v>391</v>
      </c>
      <c r="D450" s="90">
        <f>'10'!D450</f>
        <v>253</v>
      </c>
      <c r="E450" s="90">
        <f>'10'!E450</f>
        <v>644</v>
      </c>
      <c r="F450" s="11">
        <f>'5'!M450</f>
        <v>18</v>
      </c>
      <c r="G450" s="13">
        <f>'6'!H450</f>
        <v>32</v>
      </c>
      <c r="H450" s="11">
        <f>'7'!F450</f>
        <v>0</v>
      </c>
      <c r="I450" s="11">
        <f>'8'!M450</f>
        <v>64</v>
      </c>
      <c r="J450" s="11">
        <f>'9'!O450+'9'!P450</f>
        <v>37</v>
      </c>
      <c r="K450" s="11">
        <f>'9'!Y450</f>
        <v>37</v>
      </c>
      <c r="L450" s="52">
        <f t="shared" si="14"/>
        <v>151</v>
      </c>
      <c r="M450" s="53">
        <f t="shared" si="15"/>
        <v>0.23447204968944099</v>
      </c>
    </row>
    <row r="451" spans="1:13" ht="14.25" customHeight="1" x14ac:dyDescent="0.2">
      <c r="A451" s="9" t="str">
        <f>'10'!A451</f>
        <v>Upper Darby SD</v>
      </c>
      <c r="B451" s="10" t="str">
        <f>'10'!B451</f>
        <v>Delaware</v>
      </c>
      <c r="C451" s="90">
        <f>'10'!C451</f>
        <v>4285</v>
      </c>
      <c r="D451" s="90">
        <f>'10'!D451</f>
        <v>2673</v>
      </c>
      <c r="E451" s="90">
        <f>'10'!E451</f>
        <v>6958</v>
      </c>
      <c r="F451" s="11">
        <f>'5'!M451</f>
        <v>110</v>
      </c>
      <c r="G451" s="13">
        <f>'6'!H451</f>
        <v>75</v>
      </c>
      <c r="H451" s="11">
        <f>'7'!F451</f>
        <v>0</v>
      </c>
      <c r="I451" s="11">
        <f>'8'!M451</f>
        <v>679</v>
      </c>
      <c r="J451" s="11">
        <f>'9'!O451+'9'!P451</f>
        <v>768</v>
      </c>
      <c r="K451" s="11">
        <f>'9'!Y451</f>
        <v>365</v>
      </c>
      <c r="L451" s="52">
        <f t="shared" si="14"/>
        <v>1632</v>
      </c>
      <c r="M451" s="53">
        <f t="shared" si="15"/>
        <v>0.23455015809140559</v>
      </c>
    </row>
    <row r="452" spans="1:13" ht="14.25" customHeight="1" x14ac:dyDescent="0.2">
      <c r="A452" s="9" t="str">
        <f>'10'!A452</f>
        <v>Upper Dauphin Area SD</v>
      </c>
      <c r="B452" s="10" t="str">
        <f>'10'!B452</f>
        <v>Dauphin</v>
      </c>
      <c r="C452" s="90">
        <f>'10'!C452</f>
        <v>412</v>
      </c>
      <c r="D452" s="90">
        <f>'10'!D452</f>
        <v>281</v>
      </c>
      <c r="E452" s="90">
        <f>'10'!E452</f>
        <v>693</v>
      </c>
      <c r="F452" s="11">
        <f>'5'!M452</f>
        <v>22</v>
      </c>
      <c r="G452" s="13">
        <f>'6'!H452</f>
        <v>15</v>
      </c>
      <c r="H452" s="11">
        <f>'7'!F452</f>
        <v>0</v>
      </c>
      <c r="I452" s="11">
        <f>'8'!M452</f>
        <v>56</v>
      </c>
      <c r="J452" s="11">
        <f>'9'!O452+'9'!P452</f>
        <v>42</v>
      </c>
      <c r="K452" s="11">
        <f>'9'!Y452</f>
        <v>33</v>
      </c>
      <c r="L452" s="52">
        <f t="shared" si="14"/>
        <v>135</v>
      </c>
      <c r="M452" s="53">
        <f t="shared" si="15"/>
        <v>0.19480519480519481</v>
      </c>
    </row>
    <row r="453" spans="1:13" ht="14.25" customHeight="1" x14ac:dyDescent="0.2">
      <c r="A453" s="9" t="str">
        <f>'10'!A453</f>
        <v>Upper Dublin SD</v>
      </c>
      <c r="B453" s="10" t="str">
        <f>'10'!B453</f>
        <v>Montgomery</v>
      </c>
      <c r="C453" s="90">
        <f>'10'!C453</f>
        <v>794</v>
      </c>
      <c r="D453" s="90">
        <f>'10'!D453</f>
        <v>501</v>
      </c>
      <c r="E453" s="90">
        <f>'10'!E453</f>
        <v>1295</v>
      </c>
      <c r="F453" s="11">
        <f>'5'!M453</f>
        <v>20</v>
      </c>
      <c r="G453" s="13">
        <f>'6'!H453</f>
        <v>0</v>
      </c>
      <c r="H453" s="11">
        <f>'7'!F453</f>
        <v>0</v>
      </c>
      <c r="I453" s="11">
        <f>'8'!M453</f>
        <v>165</v>
      </c>
      <c r="J453" s="11">
        <f>'9'!O453+'9'!P453</f>
        <v>364</v>
      </c>
      <c r="K453" s="11">
        <f>'9'!Y453</f>
        <v>297</v>
      </c>
      <c r="L453" s="52">
        <f t="shared" ref="L453:L503" si="16">SUM(F453:J453)</f>
        <v>549</v>
      </c>
      <c r="M453" s="53">
        <f t="shared" ref="M453:M503" si="17">L453/E453</f>
        <v>0.42393822393822395</v>
      </c>
    </row>
    <row r="454" spans="1:13" ht="14.25" customHeight="1" x14ac:dyDescent="0.2">
      <c r="A454" s="9" t="str">
        <f>'10'!A454</f>
        <v>Upper Merion Area SD</v>
      </c>
      <c r="B454" s="10" t="str">
        <f>'10'!B454</f>
        <v>Montgomery</v>
      </c>
      <c r="C454" s="90">
        <f>'10'!C454</f>
        <v>1154</v>
      </c>
      <c r="D454" s="90">
        <f>'10'!D454</f>
        <v>772</v>
      </c>
      <c r="E454" s="90">
        <f>'10'!E454</f>
        <v>1926</v>
      </c>
      <c r="F454" s="11">
        <f>'5'!M454</f>
        <v>0</v>
      </c>
      <c r="G454" s="13">
        <f>'6'!H454</f>
        <v>0</v>
      </c>
      <c r="H454" s="11">
        <f>'7'!F454</f>
        <v>24</v>
      </c>
      <c r="I454" s="11">
        <f>'8'!M454</f>
        <v>275</v>
      </c>
      <c r="J454" s="11">
        <f>'9'!O454+'9'!P454</f>
        <v>298</v>
      </c>
      <c r="K454" s="11">
        <f>'9'!Y454</f>
        <v>0</v>
      </c>
      <c r="L454" s="52">
        <f t="shared" si="16"/>
        <v>597</v>
      </c>
      <c r="M454" s="53">
        <f t="shared" si="17"/>
        <v>0.3099688473520249</v>
      </c>
    </row>
    <row r="455" spans="1:13" ht="14.25" customHeight="1" x14ac:dyDescent="0.2">
      <c r="A455" s="9" t="str">
        <f>'10'!A455</f>
        <v>Upper Moreland Township SD</v>
      </c>
      <c r="B455" s="10" t="str">
        <f>'10'!B455</f>
        <v>Montgomery</v>
      </c>
      <c r="C455" s="90">
        <f>'10'!C455</f>
        <v>910</v>
      </c>
      <c r="D455" s="90">
        <f>'10'!D455</f>
        <v>425</v>
      </c>
      <c r="E455" s="90">
        <f>'10'!E455</f>
        <v>1335</v>
      </c>
      <c r="F455" s="11">
        <f>'5'!M455</f>
        <v>0</v>
      </c>
      <c r="G455" s="13">
        <f>'6'!H455</f>
        <v>0</v>
      </c>
      <c r="H455" s="11">
        <f>'7'!F455</f>
        <v>0</v>
      </c>
      <c r="I455" s="11">
        <f>'8'!M455</f>
        <v>144</v>
      </c>
      <c r="J455" s="11">
        <f>'9'!O455+'9'!P455</f>
        <v>175</v>
      </c>
      <c r="K455" s="11">
        <f>'9'!Y455</f>
        <v>66</v>
      </c>
      <c r="L455" s="52">
        <f t="shared" si="16"/>
        <v>319</v>
      </c>
      <c r="M455" s="53">
        <f t="shared" si="17"/>
        <v>0.23895131086142321</v>
      </c>
    </row>
    <row r="456" spans="1:13" ht="14.25" customHeight="1" x14ac:dyDescent="0.2">
      <c r="A456" s="9" t="str">
        <f>'10'!A456</f>
        <v>Upper Perkiomen SD</v>
      </c>
      <c r="B456" s="10" t="str">
        <f>'10'!B456</f>
        <v>Montgomery</v>
      </c>
      <c r="C456" s="90">
        <f>'10'!C456</f>
        <v>930</v>
      </c>
      <c r="D456" s="90">
        <f>'10'!D456</f>
        <v>637</v>
      </c>
      <c r="E456" s="90">
        <f>'10'!E456</f>
        <v>1567</v>
      </c>
      <c r="F456" s="11">
        <f>'5'!M456</f>
        <v>0</v>
      </c>
      <c r="G456" s="13">
        <f>'6'!H456</f>
        <v>0</v>
      </c>
      <c r="H456" s="11">
        <f>'7'!F456</f>
        <v>0</v>
      </c>
      <c r="I456" s="11">
        <f>'8'!M456</f>
        <v>184</v>
      </c>
      <c r="J456" s="11">
        <f>'9'!O456+'9'!P456</f>
        <v>235</v>
      </c>
      <c r="K456" s="11">
        <f>'9'!Y456</f>
        <v>168</v>
      </c>
      <c r="L456" s="52">
        <f t="shared" si="16"/>
        <v>419</v>
      </c>
      <c r="M456" s="53">
        <f t="shared" si="17"/>
        <v>0.26738991703892789</v>
      </c>
    </row>
    <row r="457" spans="1:13" ht="14.25" customHeight="1" x14ac:dyDescent="0.2">
      <c r="A457" s="9" t="str">
        <f>'10'!A457</f>
        <v>Upper Saint Clair SD</v>
      </c>
      <c r="B457" s="10" t="str">
        <f>'10'!B457</f>
        <v>Allegheny</v>
      </c>
      <c r="C457" s="90">
        <f>'10'!C457</f>
        <v>580</v>
      </c>
      <c r="D457" s="90">
        <f>'10'!D457</f>
        <v>482</v>
      </c>
      <c r="E457" s="90">
        <f>'10'!E457</f>
        <v>1062</v>
      </c>
      <c r="F457" s="11">
        <f>'5'!M457</f>
        <v>0</v>
      </c>
      <c r="G457" s="13">
        <f>'6'!H457</f>
        <v>0</v>
      </c>
      <c r="H457" s="11">
        <f>'7'!F457</f>
        <v>0</v>
      </c>
      <c r="I457" s="11">
        <f>'8'!M457</f>
        <v>146</v>
      </c>
      <c r="J457" s="11">
        <f>'9'!O457+'9'!P457</f>
        <v>0</v>
      </c>
      <c r="K457" s="11">
        <f>'9'!Y457</f>
        <v>0</v>
      </c>
      <c r="L457" s="52">
        <f t="shared" si="16"/>
        <v>146</v>
      </c>
      <c r="M457" s="53">
        <f t="shared" si="17"/>
        <v>0.13747645951035781</v>
      </c>
    </row>
    <row r="458" spans="1:13" ht="14.25" customHeight="1" x14ac:dyDescent="0.2">
      <c r="A458" s="9" t="str">
        <f>'10'!A458</f>
        <v>Valley Grove SD</v>
      </c>
      <c r="B458" s="10" t="str">
        <f>'10'!B458</f>
        <v>Venango</v>
      </c>
      <c r="C458" s="90">
        <f>'10'!C458</f>
        <v>226</v>
      </c>
      <c r="D458" s="90">
        <f>'10'!D458</f>
        <v>104</v>
      </c>
      <c r="E458" s="90">
        <f>'10'!E458</f>
        <v>330</v>
      </c>
      <c r="F458" s="11">
        <f>'5'!M458</f>
        <v>12</v>
      </c>
      <c r="G458" s="13">
        <f>'6'!H458</f>
        <v>0</v>
      </c>
      <c r="H458" s="11">
        <f>'7'!F458</f>
        <v>0</v>
      </c>
      <c r="I458" s="11">
        <f>'8'!M458</f>
        <v>44</v>
      </c>
      <c r="J458" s="11">
        <f>'9'!O458+'9'!P458</f>
        <v>3</v>
      </c>
      <c r="K458" s="11">
        <f>'9'!Y458</f>
        <v>3</v>
      </c>
      <c r="L458" s="52">
        <f t="shared" si="16"/>
        <v>59</v>
      </c>
      <c r="M458" s="53">
        <f t="shared" si="17"/>
        <v>0.1787878787878788</v>
      </c>
    </row>
    <row r="459" spans="1:13" ht="14.25" customHeight="1" x14ac:dyDescent="0.2">
      <c r="A459" s="9" t="str">
        <f>'10'!A459</f>
        <v>Valley View SD</v>
      </c>
      <c r="B459" s="10" t="str">
        <f>'10'!B459</f>
        <v>Lackawanna</v>
      </c>
      <c r="C459" s="90">
        <f>'10'!C459</f>
        <v>542</v>
      </c>
      <c r="D459" s="90">
        <f>'10'!D459</f>
        <v>358</v>
      </c>
      <c r="E459" s="90">
        <f>'10'!E459</f>
        <v>900</v>
      </c>
      <c r="F459" s="11">
        <f>'5'!M459</f>
        <v>50</v>
      </c>
      <c r="G459" s="13">
        <f>'6'!H459</f>
        <v>20</v>
      </c>
      <c r="H459" s="11">
        <f>'7'!F459</f>
        <v>0</v>
      </c>
      <c r="I459" s="11">
        <f>'8'!M459</f>
        <v>145</v>
      </c>
      <c r="J459" s="11">
        <f>'9'!O459+'9'!P459</f>
        <v>122</v>
      </c>
      <c r="K459" s="11">
        <f>'9'!Y459</f>
        <v>61</v>
      </c>
      <c r="L459" s="52">
        <f t="shared" si="16"/>
        <v>337</v>
      </c>
      <c r="M459" s="53">
        <f t="shared" si="17"/>
        <v>0.37444444444444447</v>
      </c>
    </row>
    <row r="460" spans="1:13" ht="14.25" customHeight="1" x14ac:dyDescent="0.2">
      <c r="A460" s="9" t="str">
        <f>'10'!A460</f>
        <v>Wallenpaupack Area SD</v>
      </c>
      <c r="B460" s="10" t="str">
        <f>'10'!B460</f>
        <v>Pike</v>
      </c>
      <c r="C460" s="90">
        <f>'10'!C460</f>
        <v>529</v>
      </c>
      <c r="D460" s="90">
        <f>'10'!D460</f>
        <v>416</v>
      </c>
      <c r="E460" s="90">
        <f>'10'!E460</f>
        <v>945</v>
      </c>
      <c r="F460" s="11">
        <f>'5'!M460</f>
        <v>121</v>
      </c>
      <c r="G460" s="13">
        <f>'6'!H460</f>
        <v>67</v>
      </c>
      <c r="H460" s="11">
        <f>'7'!F460</f>
        <v>0</v>
      </c>
      <c r="I460" s="11">
        <f>'8'!M460</f>
        <v>175</v>
      </c>
      <c r="J460" s="11">
        <f>'9'!O460+'9'!P460</f>
        <v>84</v>
      </c>
      <c r="K460" s="11">
        <f>'9'!Y460</f>
        <v>56</v>
      </c>
      <c r="L460" s="52">
        <f t="shared" si="16"/>
        <v>447</v>
      </c>
      <c r="M460" s="53">
        <f t="shared" si="17"/>
        <v>0.473015873015873</v>
      </c>
    </row>
    <row r="461" spans="1:13" ht="14.25" customHeight="1" x14ac:dyDescent="0.2">
      <c r="A461" s="9" t="str">
        <f>'10'!A461</f>
        <v>Wallingford-Swarthmore SD</v>
      </c>
      <c r="B461" s="10" t="str">
        <f>'10'!B461</f>
        <v>Delaware</v>
      </c>
      <c r="C461" s="90">
        <f>'10'!C461</f>
        <v>600</v>
      </c>
      <c r="D461" s="90">
        <f>'10'!D461</f>
        <v>463</v>
      </c>
      <c r="E461" s="90">
        <f>'10'!E461</f>
        <v>1063</v>
      </c>
      <c r="F461" s="11">
        <f>'5'!M461</f>
        <v>0</v>
      </c>
      <c r="G461" s="13">
        <f>'6'!H461</f>
        <v>0</v>
      </c>
      <c r="H461" s="11">
        <f>'7'!F461</f>
        <v>0</v>
      </c>
      <c r="I461" s="11">
        <f>'8'!M461</f>
        <v>142</v>
      </c>
      <c r="J461" s="11">
        <f>'9'!O461+'9'!P461</f>
        <v>213</v>
      </c>
      <c r="K461" s="11">
        <f>'9'!Y461</f>
        <v>152</v>
      </c>
      <c r="L461" s="52">
        <f t="shared" si="16"/>
        <v>355</v>
      </c>
      <c r="M461" s="53">
        <f t="shared" si="17"/>
        <v>0.33396048918156163</v>
      </c>
    </row>
    <row r="462" spans="1:13" ht="14.25" customHeight="1" x14ac:dyDescent="0.2">
      <c r="A462" s="9" t="str">
        <f>'10'!A462</f>
        <v>Warren County SD</v>
      </c>
      <c r="B462" s="10" t="str">
        <f>'10'!B462</f>
        <v>Warren</v>
      </c>
      <c r="C462" s="90">
        <f>'10'!C462</f>
        <v>984</v>
      </c>
      <c r="D462" s="90">
        <f>'10'!D462</f>
        <v>857</v>
      </c>
      <c r="E462" s="90">
        <f>'10'!E462</f>
        <v>1841</v>
      </c>
      <c r="F462" s="11">
        <f>'5'!M462</f>
        <v>185</v>
      </c>
      <c r="G462" s="13">
        <f>'6'!H462</f>
        <v>26</v>
      </c>
      <c r="H462" s="11">
        <f>'7'!F462</f>
        <v>0</v>
      </c>
      <c r="I462" s="11">
        <f>'8'!M462</f>
        <v>317</v>
      </c>
      <c r="J462" s="11">
        <f>'9'!O462+'9'!P462</f>
        <v>140</v>
      </c>
      <c r="K462" s="11">
        <f>'9'!Y462</f>
        <v>88</v>
      </c>
      <c r="L462" s="52">
        <f t="shared" si="16"/>
        <v>668</v>
      </c>
      <c r="M462" s="53">
        <f t="shared" si="17"/>
        <v>0.36284627919608908</v>
      </c>
    </row>
    <row r="463" spans="1:13" ht="14.25" customHeight="1" x14ac:dyDescent="0.2">
      <c r="A463" s="9" t="str">
        <f>'10'!A463</f>
        <v>Warrior Run SD</v>
      </c>
      <c r="B463" s="10" t="str">
        <f>'10'!B463</f>
        <v>Northumberland</v>
      </c>
      <c r="C463" s="90">
        <f>'10'!C463</f>
        <v>470</v>
      </c>
      <c r="D463" s="90">
        <f>'10'!D463</f>
        <v>365</v>
      </c>
      <c r="E463" s="90">
        <f>'10'!E463</f>
        <v>835</v>
      </c>
      <c r="F463" s="11">
        <f>'5'!M463</f>
        <v>20</v>
      </c>
      <c r="G463" s="13">
        <f>'6'!H463</f>
        <v>18</v>
      </c>
      <c r="H463" s="11">
        <f>'7'!F463</f>
        <v>0</v>
      </c>
      <c r="I463" s="11">
        <f>'8'!M463</f>
        <v>82</v>
      </c>
      <c r="J463" s="11">
        <f>'9'!O463+'9'!P463</f>
        <v>65</v>
      </c>
      <c r="K463" s="11">
        <f>'9'!Y463</f>
        <v>0</v>
      </c>
      <c r="L463" s="52">
        <f t="shared" si="16"/>
        <v>185</v>
      </c>
      <c r="M463" s="53">
        <f t="shared" si="17"/>
        <v>0.22155688622754491</v>
      </c>
    </row>
    <row r="464" spans="1:13" ht="14.25" customHeight="1" x14ac:dyDescent="0.2">
      <c r="A464" s="9" t="str">
        <f>'10'!A464</f>
        <v>Warwick SD</v>
      </c>
      <c r="B464" s="10" t="str">
        <f>'10'!B464</f>
        <v>Lancaster</v>
      </c>
      <c r="C464" s="90">
        <f>'10'!C464</f>
        <v>1217</v>
      </c>
      <c r="D464" s="90">
        <f>'10'!D464</f>
        <v>751</v>
      </c>
      <c r="E464" s="90">
        <f>'10'!E464</f>
        <v>1968</v>
      </c>
      <c r="F464" s="11">
        <f>'5'!M464</f>
        <v>30</v>
      </c>
      <c r="G464" s="13">
        <f>'6'!H464</f>
        <v>16</v>
      </c>
      <c r="H464" s="11">
        <f>'7'!F464</f>
        <v>0</v>
      </c>
      <c r="I464" s="11">
        <f>'8'!M464</f>
        <v>198</v>
      </c>
      <c r="J464" s="11">
        <f>'9'!O464+'9'!P464</f>
        <v>162</v>
      </c>
      <c r="K464" s="11">
        <f>'9'!Y464</f>
        <v>159</v>
      </c>
      <c r="L464" s="52">
        <f t="shared" si="16"/>
        <v>406</v>
      </c>
      <c r="M464" s="53">
        <f t="shared" si="17"/>
        <v>0.20630081300813008</v>
      </c>
    </row>
    <row r="465" spans="1:13" ht="14.25" customHeight="1" x14ac:dyDescent="0.2">
      <c r="A465" s="9" t="str">
        <f>'10'!A465</f>
        <v>Washington SD</v>
      </c>
      <c r="B465" s="10" t="str">
        <f>'10'!B465</f>
        <v>Washington</v>
      </c>
      <c r="C465" s="90">
        <f>'10'!C465</f>
        <v>552</v>
      </c>
      <c r="D465" s="90">
        <f>'10'!D465</f>
        <v>296</v>
      </c>
      <c r="E465" s="90">
        <f>'10'!E465</f>
        <v>848</v>
      </c>
      <c r="F465" s="11">
        <f>'5'!M465</f>
        <v>215</v>
      </c>
      <c r="G465" s="13">
        <f>'6'!H465</f>
        <v>52</v>
      </c>
      <c r="H465" s="11">
        <f>'7'!F465</f>
        <v>0</v>
      </c>
      <c r="I465" s="11">
        <f>'8'!M465</f>
        <v>130</v>
      </c>
      <c r="J465" s="11">
        <f>'9'!O465+'9'!P465</f>
        <v>193</v>
      </c>
      <c r="K465" s="11">
        <f>'9'!Y465</f>
        <v>161</v>
      </c>
      <c r="L465" s="52">
        <f t="shared" si="16"/>
        <v>590</v>
      </c>
      <c r="M465" s="53">
        <f t="shared" si="17"/>
        <v>0.69575471698113212</v>
      </c>
    </row>
    <row r="466" spans="1:13" ht="14.25" customHeight="1" x14ac:dyDescent="0.2">
      <c r="A466" s="9" t="str">
        <f>'10'!A466</f>
        <v>Wattsburg Area SD</v>
      </c>
      <c r="B466" s="10" t="str">
        <f>'10'!B466</f>
        <v>Erie</v>
      </c>
      <c r="C466" s="90">
        <f>'10'!C466</f>
        <v>400</v>
      </c>
      <c r="D466" s="90">
        <f>'10'!D466</f>
        <v>181</v>
      </c>
      <c r="E466" s="90">
        <f>'10'!E466</f>
        <v>581</v>
      </c>
      <c r="F466" s="11">
        <f>'5'!M466</f>
        <v>0</v>
      </c>
      <c r="G466" s="13">
        <f>'6'!H466</f>
        <v>15</v>
      </c>
      <c r="H466" s="11">
        <f>'7'!F466</f>
        <v>0</v>
      </c>
      <c r="I466" s="11">
        <f>'8'!M466</f>
        <v>65</v>
      </c>
      <c r="J466" s="11">
        <f>'9'!O466+'9'!P466</f>
        <v>63</v>
      </c>
      <c r="K466" s="11">
        <f>'9'!Y466</f>
        <v>32</v>
      </c>
      <c r="L466" s="52">
        <f t="shared" si="16"/>
        <v>143</v>
      </c>
      <c r="M466" s="53">
        <f t="shared" si="17"/>
        <v>0.24612736660929432</v>
      </c>
    </row>
    <row r="467" spans="1:13" ht="14.25" customHeight="1" x14ac:dyDescent="0.2">
      <c r="A467" s="9" t="str">
        <f>'10'!A467</f>
        <v>Wayne Highlands SD</v>
      </c>
      <c r="B467" s="10" t="str">
        <f>'10'!B467</f>
        <v>Wayne</v>
      </c>
      <c r="C467" s="90">
        <f>'10'!C467</f>
        <v>523</v>
      </c>
      <c r="D467" s="90">
        <f>'10'!D467</f>
        <v>442</v>
      </c>
      <c r="E467" s="90">
        <f>'10'!E467</f>
        <v>965</v>
      </c>
      <c r="F467" s="11">
        <f>'5'!M467</f>
        <v>66</v>
      </c>
      <c r="G467" s="13">
        <f>'6'!H467</f>
        <v>14</v>
      </c>
      <c r="H467" s="11">
        <f>'7'!F467</f>
        <v>0</v>
      </c>
      <c r="I467" s="11">
        <f>'8'!M467</f>
        <v>133</v>
      </c>
      <c r="J467" s="11">
        <f>'9'!O467+'9'!P467</f>
        <v>145</v>
      </c>
      <c r="K467" s="11">
        <f>'9'!Y467</f>
        <v>34</v>
      </c>
      <c r="L467" s="52">
        <f t="shared" si="16"/>
        <v>358</v>
      </c>
      <c r="M467" s="53">
        <f t="shared" si="17"/>
        <v>0.37098445595854923</v>
      </c>
    </row>
    <row r="468" spans="1:13" ht="14.25" customHeight="1" x14ac:dyDescent="0.2">
      <c r="A468" s="9" t="str">
        <f>'10'!A468</f>
        <v>Waynesboro Area SD</v>
      </c>
      <c r="B468" s="10" t="str">
        <f>'10'!B468</f>
        <v>Franklin</v>
      </c>
      <c r="C468" s="90">
        <f>'10'!C468</f>
        <v>1315</v>
      </c>
      <c r="D468" s="90">
        <f>'10'!D468</f>
        <v>839</v>
      </c>
      <c r="E468" s="90">
        <f>'10'!E468</f>
        <v>2154</v>
      </c>
      <c r="F468" s="11">
        <f>'5'!M468</f>
        <v>97</v>
      </c>
      <c r="G468" s="13">
        <f>'6'!H468</f>
        <v>0</v>
      </c>
      <c r="H468" s="11">
        <f>'7'!F468</f>
        <v>0</v>
      </c>
      <c r="I468" s="11">
        <f>'8'!M468</f>
        <v>201</v>
      </c>
      <c r="J468" s="11">
        <f>'9'!O468+'9'!P468</f>
        <v>114</v>
      </c>
      <c r="K468" s="11">
        <f>'9'!Y468</f>
        <v>58</v>
      </c>
      <c r="L468" s="52">
        <f t="shared" si="16"/>
        <v>412</v>
      </c>
      <c r="M468" s="53">
        <f t="shared" si="17"/>
        <v>0.19127205199628597</v>
      </c>
    </row>
    <row r="469" spans="1:13" ht="14.25" customHeight="1" x14ac:dyDescent="0.2">
      <c r="A469" s="9" t="str">
        <f>'10'!A469</f>
        <v>Weatherly Area SD</v>
      </c>
      <c r="B469" s="10" t="str">
        <f>'10'!B469</f>
        <v>Carbon</v>
      </c>
      <c r="C469" s="90">
        <f>'10'!C469</f>
        <v>102</v>
      </c>
      <c r="D469" s="90">
        <f>'10'!D469</f>
        <v>115</v>
      </c>
      <c r="E469" s="90">
        <f>'10'!E469</f>
        <v>217</v>
      </c>
      <c r="F469" s="11">
        <f>'5'!M469</f>
        <v>0</v>
      </c>
      <c r="G469" s="13">
        <f>'6'!H469</f>
        <v>0</v>
      </c>
      <c r="H469" s="11">
        <f>'7'!F469</f>
        <v>0</v>
      </c>
      <c r="I469" s="11">
        <f>'8'!M469</f>
        <v>28</v>
      </c>
      <c r="J469" s="11">
        <f>'9'!O469+'9'!P469</f>
        <v>0</v>
      </c>
      <c r="K469" s="11">
        <f>'9'!Y469</f>
        <v>0</v>
      </c>
      <c r="L469" s="52">
        <f t="shared" si="16"/>
        <v>28</v>
      </c>
      <c r="M469" s="53">
        <f t="shared" si="17"/>
        <v>0.12903225806451613</v>
      </c>
    </row>
    <row r="470" spans="1:13" ht="14.25" customHeight="1" x14ac:dyDescent="0.2">
      <c r="A470" s="9" t="str">
        <f>'10'!A470</f>
        <v>Wellsboro Area SD</v>
      </c>
      <c r="B470" s="10" t="str">
        <f>'10'!B470</f>
        <v>Tioga</v>
      </c>
      <c r="C470" s="90">
        <f>'10'!C470</f>
        <v>479</v>
      </c>
      <c r="D470" s="90">
        <f>'10'!D470</f>
        <v>272</v>
      </c>
      <c r="E470" s="90">
        <f>'10'!E470</f>
        <v>751</v>
      </c>
      <c r="F470" s="11">
        <f>'5'!M470</f>
        <v>42</v>
      </c>
      <c r="G470" s="13">
        <f>'6'!H470</f>
        <v>0</v>
      </c>
      <c r="H470" s="11">
        <f>'7'!F470</f>
        <v>0</v>
      </c>
      <c r="I470" s="11">
        <f>'8'!M470</f>
        <v>78</v>
      </c>
      <c r="J470" s="11">
        <f>'9'!O470+'9'!P470</f>
        <v>25</v>
      </c>
      <c r="K470" s="11">
        <f>'9'!Y470</f>
        <v>7</v>
      </c>
      <c r="L470" s="52">
        <f t="shared" si="16"/>
        <v>145</v>
      </c>
      <c r="M470" s="53">
        <f t="shared" si="17"/>
        <v>0.19307589880159787</v>
      </c>
    </row>
    <row r="471" spans="1:13" ht="14.25" customHeight="1" x14ac:dyDescent="0.2">
      <c r="A471" s="9" t="str">
        <f>'10'!A471</f>
        <v>West Allegheny SD</v>
      </c>
      <c r="B471" s="10" t="str">
        <f>'10'!B471</f>
        <v>Allegheny</v>
      </c>
      <c r="C471" s="90">
        <f>'10'!C471</f>
        <v>956</v>
      </c>
      <c r="D471" s="90">
        <f>'10'!D471</f>
        <v>488</v>
      </c>
      <c r="E471" s="90">
        <f>'10'!E471</f>
        <v>1444</v>
      </c>
      <c r="F471" s="11">
        <f>'5'!M471</f>
        <v>0</v>
      </c>
      <c r="G471" s="13">
        <f>'6'!H471</f>
        <v>0</v>
      </c>
      <c r="H471" s="11">
        <f>'7'!F471</f>
        <v>0</v>
      </c>
      <c r="I471" s="11">
        <f>'8'!M471</f>
        <v>161</v>
      </c>
      <c r="J471" s="11">
        <f>'9'!O471+'9'!P471</f>
        <v>139</v>
      </c>
      <c r="K471" s="11">
        <f>'9'!Y471</f>
        <v>35</v>
      </c>
      <c r="L471" s="52">
        <f t="shared" si="16"/>
        <v>300</v>
      </c>
      <c r="M471" s="53">
        <f t="shared" si="17"/>
        <v>0.2077562326869806</v>
      </c>
    </row>
    <row r="472" spans="1:13" ht="14.25" customHeight="1" x14ac:dyDescent="0.2">
      <c r="A472" s="9" t="str">
        <f>'10'!A472</f>
        <v>West Branch Area SD</v>
      </c>
      <c r="B472" s="10" t="str">
        <f>'10'!B472</f>
        <v>Clearfield</v>
      </c>
      <c r="C472" s="90">
        <f>'10'!C472</f>
        <v>212</v>
      </c>
      <c r="D472" s="90">
        <f>'10'!D472</f>
        <v>130</v>
      </c>
      <c r="E472" s="90">
        <f>'10'!E472</f>
        <v>342</v>
      </c>
      <c r="F472" s="11">
        <f>'5'!M472</f>
        <v>34</v>
      </c>
      <c r="G472" s="13">
        <f>'6'!H472</f>
        <v>27</v>
      </c>
      <c r="H472" s="11">
        <f>'7'!F472</f>
        <v>0</v>
      </c>
      <c r="I472" s="11">
        <f>'8'!M472</f>
        <v>59</v>
      </c>
      <c r="J472" s="11">
        <f>'9'!O472+'9'!P472</f>
        <v>47</v>
      </c>
      <c r="K472" s="11">
        <f>'9'!Y472</f>
        <v>7</v>
      </c>
      <c r="L472" s="52">
        <f t="shared" si="16"/>
        <v>167</v>
      </c>
      <c r="M472" s="53">
        <f t="shared" si="17"/>
        <v>0.48830409356725146</v>
      </c>
    </row>
    <row r="473" spans="1:13" ht="14.25" customHeight="1" x14ac:dyDescent="0.2">
      <c r="A473" s="9" t="str">
        <f>'10'!A473</f>
        <v>West Chester Area SD</v>
      </c>
      <c r="B473" s="10" t="str">
        <f>'10'!B473</f>
        <v>Chester</v>
      </c>
      <c r="C473" s="90">
        <f>'10'!C473</f>
        <v>2986</v>
      </c>
      <c r="D473" s="90">
        <f>'10'!D473</f>
        <v>2506</v>
      </c>
      <c r="E473" s="90">
        <f>'10'!E473</f>
        <v>5492</v>
      </c>
      <c r="F473" s="11">
        <f>'5'!M473</f>
        <v>83</v>
      </c>
      <c r="G473" s="13">
        <f>'6'!H473</f>
        <v>20</v>
      </c>
      <c r="H473" s="11">
        <f>'7'!F473</f>
        <v>0</v>
      </c>
      <c r="I473" s="11">
        <f>'8'!M473</f>
        <v>734</v>
      </c>
      <c r="J473" s="11">
        <f>'9'!O473+'9'!P473</f>
        <v>843</v>
      </c>
      <c r="K473" s="11">
        <f>'9'!Y473</f>
        <v>194</v>
      </c>
      <c r="L473" s="52">
        <f t="shared" si="16"/>
        <v>1680</v>
      </c>
      <c r="M473" s="53">
        <f t="shared" si="17"/>
        <v>0.30589949016751639</v>
      </c>
    </row>
    <row r="474" spans="1:13" ht="14.25" customHeight="1" x14ac:dyDescent="0.2">
      <c r="A474" s="9" t="str">
        <f>'10'!A474</f>
        <v>West Greene SD</v>
      </c>
      <c r="B474" s="10" t="str">
        <f>'10'!B474</f>
        <v>Greene</v>
      </c>
      <c r="C474" s="90">
        <f>'10'!C474</f>
        <v>129</v>
      </c>
      <c r="D474" s="90">
        <f>'10'!D474</f>
        <v>132</v>
      </c>
      <c r="E474" s="90">
        <f>'10'!E474</f>
        <v>261</v>
      </c>
      <c r="F474" s="11">
        <f>'5'!M474</f>
        <v>3</v>
      </c>
      <c r="G474" s="13">
        <f>'6'!H474</f>
        <v>17</v>
      </c>
      <c r="H474" s="11">
        <f>'7'!F474</f>
        <v>0</v>
      </c>
      <c r="I474" s="11">
        <f>'8'!M474</f>
        <v>50</v>
      </c>
      <c r="J474" s="11">
        <f>'9'!O474+'9'!P474</f>
        <v>0</v>
      </c>
      <c r="K474" s="11">
        <f>'9'!Y474</f>
        <v>0</v>
      </c>
      <c r="L474" s="52">
        <f t="shared" si="16"/>
        <v>70</v>
      </c>
      <c r="M474" s="53">
        <f t="shared" si="17"/>
        <v>0.26819923371647508</v>
      </c>
    </row>
    <row r="475" spans="1:13" ht="14.25" customHeight="1" x14ac:dyDescent="0.2">
      <c r="A475" s="9" t="str">
        <f>'10'!A475</f>
        <v>West Jefferson Hills SD</v>
      </c>
      <c r="B475" s="10" t="str">
        <f>'10'!B475</f>
        <v>Allegheny</v>
      </c>
      <c r="C475" s="90">
        <f>'10'!C475</f>
        <v>584</v>
      </c>
      <c r="D475" s="90">
        <f>'10'!D475</f>
        <v>444</v>
      </c>
      <c r="E475" s="90">
        <f>'10'!E475</f>
        <v>1028</v>
      </c>
      <c r="F475" s="11">
        <f>'5'!M475</f>
        <v>0</v>
      </c>
      <c r="G475" s="13">
        <f>'6'!H475</f>
        <v>0</v>
      </c>
      <c r="H475" s="11">
        <f>'7'!F475</f>
        <v>0</v>
      </c>
      <c r="I475" s="11">
        <f>'8'!M475</f>
        <v>109</v>
      </c>
      <c r="J475" s="11">
        <f>'9'!O475+'9'!P475</f>
        <v>35</v>
      </c>
      <c r="K475" s="11">
        <f>'9'!Y475</f>
        <v>35</v>
      </c>
      <c r="L475" s="52">
        <f t="shared" si="16"/>
        <v>144</v>
      </c>
      <c r="M475" s="53">
        <f t="shared" si="17"/>
        <v>0.14007782101167315</v>
      </c>
    </row>
    <row r="476" spans="1:13" ht="14.25" customHeight="1" x14ac:dyDescent="0.2">
      <c r="A476" s="9" t="str">
        <f>'10'!A476</f>
        <v>West Middlesex Area SD</v>
      </c>
      <c r="B476" s="10" t="str">
        <f>'10'!B476</f>
        <v>Mercer</v>
      </c>
      <c r="C476" s="90">
        <f>'10'!C476</f>
        <v>200</v>
      </c>
      <c r="D476" s="90">
        <f>'10'!D476</f>
        <v>116</v>
      </c>
      <c r="E476" s="90">
        <f>'10'!E476</f>
        <v>316</v>
      </c>
      <c r="F476" s="11">
        <f>'5'!M476</f>
        <v>17</v>
      </c>
      <c r="G476" s="13">
        <f>'6'!H476</f>
        <v>0</v>
      </c>
      <c r="H476" s="11">
        <f>'7'!F476</f>
        <v>0</v>
      </c>
      <c r="I476" s="11">
        <f>'8'!M476</f>
        <v>27</v>
      </c>
      <c r="J476" s="11">
        <f>'9'!O476+'9'!P476</f>
        <v>35</v>
      </c>
      <c r="K476" s="11">
        <f>'9'!Y476</f>
        <v>0</v>
      </c>
      <c r="L476" s="52">
        <f t="shared" si="16"/>
        <v>79</v>
      </c>
      <c r="M476" s="53">
        <f t="shared" si="17"/>
        <v>0.25</v>
      </c>
    </row>
    <row r="477" spans="1:13" ht="14.25" customHeight="1" x14ac:dyDescent="0.2">
      <c r="A477" s="9" t="str">
        <f>'10'!A477</f>
        <v>West Mifflin Area SD</v>
      </c>
      <c r="B477" s="10" t="str">
        <f>'10'!B477</f>
        <v>Allegheny</v>
      </c>
      <c r="C477" s="90">
        <f>'10'!C477</f>
        <v>575</v>
      </c>
      <c r="D477" s="90">
        <f>'10'!D477</f>
        <v>240</v>
      </c>
      <c r="E477" s="90">
        <f>'10'!E477</f>
        <v>815</v>
      </c>
      <c r="F477" s="11">
        <f>'5'!M477</f>
        <v>36</v>
      </c>
      <c r="G477" s="13">
        <f>'6'!H477</f>
        <v>69</v>
      </c>
      <c r="H477" s="11">
        <f>'7'!F477</f>
        <v>64</v>
      </c>
      <c r="I477" s="11">
        <f>'8'!M477</f>
        <v>180</v>
      </c>
      <c r="J477" s="11">
        <f>'9'!O477+'9'!P477</f>
        <v>38</v>
      </c>
      <c r="K477" s="11">
        <f>'9'!Y477</f>
        <v>0</v>
      </c>
      <c r="L477" s="52">
        <f t="shared" si="16"/>
        <v>387</v>
      </c>
      <c r="M477" s="53">
        <f t="shared" si="17"/>
        <v>0.47484662576687114</v>
      </c>
    </row>
    <row r="478" spans="1:13" ht="14.25" customHeight="1" x14ac:dyDescent="0.2">
      <c r="A478" s="9" t="str">
        <f>'10'!A478</f>
        <v>West Perry SD</v>
      </c>
      <c r="B478" s="10" t="str">
        <f>'10'!B478</f>
        <v>Perry</v>
      </c>
      <c r="C478" s="90">
        <f>'10'!C478</f>
        <v>687</v>
      </c>
      <c r="D478" s="90">
        <f>'10'!D478</f>
        <v>587</v>
      </c>
      <c r="E478" s="90">
        <f>'10'!E478</f>
        <v>1274</v>
      </c>
      <c r="F478" s="11">
        <f>'5'!M478</f>
        <v>22</v>
      </c>
      <c r="G478" s="13">
        <f>'6'!H478</f>
        <v>34</v>
      </c>
      <c r="H478" s="11">
        <f>'7'!F478</f>
        <v>51</v>
      </c>
      <c r="I478" s="11">
        <f>'8'!M478</f>
        <v>88</v>
      </c>
      <c r="J478" s="11">
        <f>'9'!O478+'9'!P478</f>
        <v>184</v>
      </c>
      <c r="K478" s="11">
        <f>'9'!Y478</f>
        <v>0</v>
      </c>
      <c r="L478" s="52">
        <f t="shared" si="16"/>
        <v>379</v>
      </c>
      <c r="M478" s="53">
        <f t="shared" si="17"/>
        <v>0.29748822605965464</v>
      </c>
    </row>
    <row r="479" spans="1:13" ht="14.25" customHeight="1" x14ac:dyDescent="0.2">
      <c r="A479" s="9" t="str">
        <f>'10'!A479</f>
        <v>West Shore SD</v>
      </c>
      <c r="B479" s="10" t="str">
        <f>'10'!B479</f>
        <v>York</v>
      </c>
      <c r="C479" s="90">
        <f>'10'!C479</f>
        <v>2175</v>
      </c>
      <c r="D479" s="90">
        <f>'10'!D479</f>
        <v>1285</v>
      </c>
      <c r="E479" s="90">
        <f>'10'!E479</f>
        <v>3460</v>
      </c>
      <c r="F479" s="11">
        <f>'5'!M479</f>
        <v>47</v>
      </c>
      <c r="G479" s="13">
        <f>'6'!H479</f>
        <v>0</v>
      </c>
      <c r="H479" s="11">
        <f>'7'!F479</f>
        <v>0</v>
      </c>
      <c r="I479" s="11">
        <f>'8'!M479</f>
        <v>365</v>
      </c>
      <c r="J479" s="11">
        <f>'9'!O479+'9'!P479</f>
        <v>192</v>
      </c>
      <c r="K479" s="11">
        <f>'9'!Y479</f>
        <v>62</v>
      </c>
      <c r="L479" s="52">
        <f t="shared" si="16"/>
        <v>604</v>
      </c>
      <c r="M479" s="53">
        <f t="shared" si="17"/>
        <v>0.1745664739884393</v>
      </c>
    </row>
    <row r="480" spans="1:13" ht="14.25" customHeight="1" x14ac:dyDescent="0.2">
      <c r="A480" s="9" t="str">
        <f>'10'!A480</f>
        <v>West York Area SD</v>
      </c>
      <c r="B480" s="10" t="str">
        <f>'10'!B480</f>
        <v>York</v>
      </c>
      <c r="C480" s="90">
        <f>'10'!C480</f>
        <v>780</v>
      </c>
      <c r="D480" s="90">
        <f>'10'!D480</f>
        <v>597</v>
      </c>
      <c r="E480" s="90">
        <f>'10'!E480</f>
        <v>1377</v>
      </c>
      <c r="F480" s="11">
        <f>'5'!M480</f>
        <v>18</v>
      </c>
      <c r="G480" s="13">
        <f>'6'!H480</f>
        <v>0</v>
      </c>
      <c r="H480" s="11">
        <f>'7'!F480</f>
        <v>0</v>
      </c>
      <c r="I480" s="11">
        <f>'8'!M480</f>
        <v>181</v>
      </c>
      <c r="J480" s="11">
        <f>'9'!O480+'9'!P480</f>
        <v>189</v>
      </c>
      <c r="K480" s="11">
        <f>'9'!Y480</f>
        <v>31</v>
      </c>
      <c r="L480" s="52">
        <f t="shared" si="16"/>
        <v>388</v>
      </c>
      <c r="M480" s="53">
        <f t="shared" si="17"/>
        <v>0.28177196804647786</v>
      </c>
    </row>
    <row r="481" spans="1:13" ht="14.25" customHeight="1" x14ac:dyDescent="0.2">
      <c r="A481" s="9" t="str">
        <f>'10'!A481</f>
        <v>Western Beaver County SD</v>
      </c>
      <c r="B481" s="10" t="str">
        <f>'10'!B481</f>
        <v>Beaver</v>
      </c>
      <c r="C481" s="90">
        <f>'10'!C481</f>
        <v>93</v>
      </c>
      <c r="D481" s="90">
        <f>'10'!D481</f>
        <v>50</v>
      </c>
      <c r="E481" s="90">
        <f>'10'!E481</f>
        <v>143</v>
      </c>
      <c r="F481" s="11">
        <f>'5'!M481</f>
        <v>1</v>
      </c>
      <c r="G481" s="13">
        <f>'6'!H481</f>
        <v>19</v>
      </c>
      <c r="H481" s="11">
        <f>'7'!F481</f>
        <v>38</v>
      </c>
      <c r="I481" s="11">
        <f>'8'!M481</f>
        <v>37</v>
      </c>
      <c r="J481" s="11">
        <f>'9'!O481+'9'!P481</f>
        <v>34</v>
      </c>
      <c r="K481" s="11">
        <f>'9'!Y481</f>
        <v>0</v>
      </c>
      <c r="L481" s="52">
        <f t="shared" si="16"/>
        <v>129</v>
      </c>
      <c r="M481" s="53">
        <f t="shared" si="17"/>
        <v>0.90209790209790208</v>
      </c>
    </row>
    <row r="482" spans="1:13" ht="14.25" customHeight="1" x14ac:dyDescent="0.2">
      <c r="A482" s="9" t="str">
        <f>'10'!A482</f>
        <v>Western Wayne SD</v>
      </c>
      <c r="B482" s="10" t="str">
        <f>'10'!B482</f>
        <v>Wayne</v>
      </c>
      <c r="C482" s="90">
        <f>'10'!C482</f>
        <v>306</v>
      </c>
      <c r="D482" s="90">
        <f>'10'!D482</f>
        <v>261</v>
      </c>
      <c r="E482" s="90">
        <f>'10'!E482</f>
        <v>567</v>
      </c>
      <c r="F482" s="11">
        <f>'5'!M482</f>
        <v>38</v>
      </c>
      <c r="G482" s="13">
        <f>'6'!H482</f>
        <v>0</v>
      </c>
      <c r="H482" s="11">
        <f>'7'!F482</f>
        <v>94</v>
      </c>
      <c r="I482" s="11">
        <f>'8'!M482</f>
        <v>107</v>
      </c>
      <c r="J482" s="11">
        <f>'9'!O482+'9'!P482</f>
        <v>152</v>
      </c>
      <c r="K482" s="11">
        <f>'9'!Y482</f>
        <v>103</v>
      </c>
      <c r="L482" s="52">
        <f t="shared" si="16"/>
        <v>391</v>
      </c>
      <c r="M482" s="53">
        <f t="shared" si="17"/>
        <v>0.68959435626102294</v>
      </c>
    </row>
    <row r="483" spans="1:13" ht="14.25" customHeight="1" x14ac:dyDescent="0.2">
      <c r="A483" s="9" t="str">
        <f>'10'!A483</f>
        <v>Westmont Hilltop SD</v>
      </c>
      <c r="B483" s="10" t="str">
        <f>'10'!B483</f>
        <v>Cambria</v>
      </c>
      <c r="C483" s="90">
        <f>'10'!C483</f>
        <v>253</v>
      </c>
      <c r="D483" s="90">
        <f>'10'!D483</f>
        <v>155</v>
      </c>
      <c r="E483" s="90">
        <f>'10'!E483</f>
        <v>408</v>
      </c>
      <c r="F483" s="11">
        <f>'5'!M483</f>
        <v>5</v>
      </c>
      <c r="G483" s="13">
        <f>'6'!H483</f>
        <v>18</v>
      </c>
      <c r="H483" s="11">
        <f>'7'!F483</f>
        <v>0</v>
      </c>
      <c r="I483" s="11">
        <f>'8'!M483</f>
        <v>56</v>
      </c>
      <c r="J483" s="11">
        <f>'9'!O483+'9'!P483</f>
        <v>134</v>
      </c>
      <c r="K483" s="11">
        <f>'9'!Y483</f>
        <v>67</v>
      </c>
      <c r="L483" s="52">
        <f t="shared" si="16"/>
        <v>213</v>
      </c>
      <c r="M483" s="53">
        <f t="shared" si="17"/>
        <v>0.5220588235294118</v>
      </c>
    </row>
    <row r="484" spans="1:13" ht="14.25" customHeight="1" x14ac:dyDescent="0.2">
      <c r="A484" s="9" t="str">
        <f>'10'!A484</f>
        <v>Whitehall-Coplay SD</v>
      </c>
      <c r="B484" s="10" t="str">
        <f>'10'!B484</f>
        <v>Lehigh</v>
      </c>
      <c r="C484" s="90">
        <f>'10'!C484</f>
        <v>873</v>
      </c>
      <c r="D484" s="90">
        <f>'10'!D484</f>
        <v>638</v>
      </c>
      <c r="E484" s="90">
        <f>'10'!E484</f>
        <v>1511</v>
      </c>
      <c r="F484" s="11">
        <f>'5'!M484</f>
        <v>7</v>
      </c>
      <c r="G484" s="13">
        <f>'6'!H484</f>
        <v>20</v>
      </c>
      <c r="H484" s="11">
        <f>'7'!F484</f>
        <v>0</v>
      </c>
      <c r="I484" s="11">
        <f>'8'!M484</f>
        <v>317</v>
      </c>
      <c r="J484" s="11">
        <f>'9'!O484+'9'!P484</f>
        <v>325</v>
      </c>
      <c r="K484" s="11">
        <f>'9'!Y484</f>
        <v>85</v>
      </c>
      <c r="L484" s="52">
        <f t="shared" si="16"/>
        <v>669</v>
      </c>
      <c r="M484" s="53">
        <f t="shared" si="17"/>
        <v>0.44275314361350099</v>
      </c>
    </row>
    <row r="485" spans="1:13" ht="14.25" customHeight="1" x14ac:dyDescent="0.2">
      <c r="A485" s="9" t="str">
        <f>'10'!A485</f>
        <v>Wilkes-Barre Area SD</v>
      </c>
      <c r="B485" s="10" t="str">
        <f>'10'!B485</f>
        <v>Luzerne</v>
      </c>
      <c r="C485" s="90">
        <f>'10'!C485</f>
        <v>2097</v>
      </c>
      <c r="D485" s="90">
        <f>'10'!D485</f>
        <v>1326</v>
      </c>
      <c r="E485" s="90">
        <f>'10'!E485</f>
        <v>3423</v>
      </c>
      <c r="F485" s="11">
        <f>'5'!M485</f>
        <v>335</v>
      </c>
      <c r="G485" s="13">
        <f>'6'!H485</f>
        <v>201</v>
      </c>
      <c r="H485" s="11">
        <f>'7'!F485</f>
        <v>0</v>
      </c>
      <c r="I485" s="11">
        <f>'8'!M485</f>
        <v>344</v>
      </c>
      <c r="J485" s="11">
        <f>'9'!O485+'9'!P485</f>
        <v>571</v>
      </c>
      <c r="K485" s="11">
        <f>'9'!Y485</f>
        <v>269</v>
      </c>
      <c r="L485" s="52">
        <f t="shared" si="16"/>
        <v>1451</v>
      </c>
      <c r="M485" s="53">
        <f t="shared" si="17"/>
        <v>0.42389716622845458</v>
      </c>
    </row>
    <row r="486" spans="1:13" ht="14.25" customHeight="1" x14ac:dyDescent="0.2">
      <c r="A486" s="9" t="str">
        <f>'10'!A486</f>
        <v>Wilkinsburg Borough SD</v>
      </c>
      <c r="B486" s="10" t="str">
        <f>'10'!B486</f>
        <v>Allegheny</v>
      </c>
      <c r="C486" s="90">
        <f>'10'!C486</f>
        <v>490</v>
      </c>
      <c r="D486" s="90">
        <f>'10'!D486</f>
        <v>258</v>
      </c>
      <c r="E486" s="90">
        <f>'10'!E486</f>
        <v>748</v>
      </c>
      <c r="F486" s="11">
        <f>'5'!M486</f>
        <v>69</v>
      </c>
      <c r="G486" s="13">
        <f>'6'!H486</f>
        <v>108</v>
      </c>
      <c r="H486" s="11">
        <f>'7'!F486</f>
        <v>58</v>
      </c>
      <c r="I486" s="11">
        <f>'8'!M486</f>
        <v>113</v>
      </c>
      <c r="J486" s="11">
        <f>'9'!O486+'9'!P486</f>
        <v>152</v>
      </c>
      <c r="K486" s="11">
        <f>'9'!Y486</f>
        <v>77</v>
      </c>
      <c r="L486" s="52">
        <f t="shared" si="16"/>
        <v>500</v>
      </c>
      <c r="M486" s="53">
        <f t="shared" si="17"/>
        <v>0.66844919786096257</v>
      </c>
    </row>
    <row r="487" spans="1:13" ht="14.25" customHeight="1" x14ac:dyDescent="0.2">
      <c r="A487" s="9" t="str">
        <f>'10'!A487</f>
        <v>William Penn SD</v>
      </c>
      <c r="B487" s="10" t="str">
        <f>'10'!B487</f>
        <v>Delaware</v>
      </c>
      <c r="C487" s="90">
        <f>'10'!C487</f>
        <v>1752</v>
      </c>
      <c r="D487" s="90">
        <f>'10'!D487</f>
        <v>959</v>
      </c>
      <c r="E487" s="90">
        <f>'10'!E487</f>
        <v>2711</v>
      </c>
      <c r="F487" s="11">
        <f>'5'!M487</f>
        <v>262</v>
      </c>
      <c r="G487" s="13">
        <f>'6'!H487</f>
        <v>186</v>
      </c>
      <c r="H487" s="11">
        <f>'7'!F487</f>
        <v>0</v>
      </c>
      <c r="I487" s="11">
        <f>'8'!M487</f>
        <v>320</v>
      </c>
      <c r="J487" s="11">
        <f>'9'!O487+'9'!P487</f>
        <v>346</v>
      </c>
      <c r="K487" s="11">
        <f>'9'!Y487</f>
        <v>158</v>
      </c>
      <c r="L487" s="52">
        <f t="shared" si="16"/>
        <v>1114</v>
      </c>
      <c r="M487" s="53">
        <f t="shared" si="17"/>
        <v>0.41091848026558464</v>
      </c>
    </row>
    <row r="488" spans="1:13" ht="14.25" customHeight="1" x14ac:dyDescent="0.2">
      <c r="A488" s="9" t="str">
        <f>'10'!A488</f>
        <v>Williams Valley SD</v>
      </c>
      <c r="B488" s="10" t="str">
        <f>'10'!B488</f>
        <v>Schuylkill</v>
      </c>
      <c r="C488" s="90">
        <f>'10'!C488</f>
        <v>208</v>
      </c>
      <c r="D488" s="90">
        <f>'10'!D488</f>
        <v>142</v>
      </c>
      <c r="E488" s="90">
        <f>'10'!E488</f>
        <v>350</v>
      </c>
      <c r="F488" s="11">
        <f>'5'!M488</f>
        <v>0</v>
      </c>
      <c r="G488" s="13">
        <f>'6'!H488</f>
        <v>21</v>
      </c>
      <c r="H488" s="11">
        <f>'7'!F488</f>
        <v>0</v>
      </c>
      <c r="I488" s="11">
        <f>'8'!M488</f>
        <v>40</v>
      </c>
      <c r="J488" s="11">
        <f>'9'!O488+'9'!P488</f>
        <v>0</v>
      </c>
      <c r="K488" s="11">
        <f>'9'!Y488</f>
        <v>0</v>
      </c>
      <c r="L488" s="52">
        <f t="shared" si="16"/>
        <v>61</v>
      </c>
      <c r="M488" s="53">
        <f t="shared" si="17"/>
        <v>0.17428571428571429</v>
      </c>
    </row>
    <row r="489" spans="1:13" ht="14.25" customHeight="1" x14ac:dyDescent="0.2">
      <c r="A489" s="9" t="str">
        <f>'10'!A489</f>
        <v>Williamsburg Community SD</v>
      </c>
      <c r="B489" s="10" t="str">
        <f>'10'!B489</f>
        <v>Blair</v>
      </c>
      <c r="C489" s="90">
        <f>'10'!C489</f>
        <v>123</v>
      </c>
      <c r="D489" s="90">
        <f>'10'!D489</f>
        <v>115</v>
      </c>
      <c r="E489" s="90">
        <f>'10'!E489</f>
        <v>238</v>
      </c>
      <c r="F489" s="11">
        <f>'5'!M489</f>
        <v>11</v>
      </c>
      <c r="G489" s="13">
        <f>'6'!H489</f>
        <v>17</v>
      </c>
      <c r="H489" s="11">
        <f>'7'!F489</f>
        <v>0</v>
      </c>
      <c r="I489" s="11">
        <f>'8'!M489</f>
        <v>21</v>
      </c>
      <c r="J489" s="11">
        <f>'9'!O489+'9'!P489</f>
        <v>0</v>
      </c>
      <c r="K489" s="11">
        <f>'9'!Y489</f>
        <v>0</v>
      </c>
      <c r="L489" s="52">
        <f t="shared" si="16"/>
        <v>49</v>
      </c>
      <c r="M489" s="53">
        <f t="shared" si="17"/>
        <v>0.20588235294117646</v>
      </c>
    </row>
    <row r="490" spans="1:13" ht="14.25" customHeight="1" x14ac:dyDescent="0.2">
      <c r="A490" s="9" t="str">
        <f>'10'!A490</f>
        <v>Williamsport Area SD</v>
      </c>
      <c r="B490" s="10" t="str">
        <f>'10'!B490</f>
        <v>Lycoming</v>
      </c>
      <c r="C490" s="90">
        <f>'10'!C490</f>
        <v>1394</v>
      </c>
      <c r="D490" s="90">
        <f>'10'!D490</f>
        <v>962</v>
      </c>
      <c r="E490" s="90">
        <f>'10'!E490</f>
        <v>2356</v>
      </c>
      <c r="F490" s="11">
        <f>'5'!M490</f>
        <v>266</v>
      </c>
      <c r="G490" s="13">
        <f>'6'!H490</f>
        <v>84</v>
      </c>
      <c r="H490" s="11">
        <f>'7'!F490</f>
        <v>0</v>
      </c>
      <c r="I490" s="11">
        <f>'8'!M490</f>
        <v>303</v>
      </c>
      <c r="J490" s="11">
        <f>'9'!O490+'9'!P490</f>
        <v>504</v>
      </c>
      <c r="K490" s="11">
        <f>'9'!Y490</f>
        <v>232</v>
      </c>
      <c r="L490" s="52">
        <f t="shared" si="16"/>
        <v>1157</v>
      </c>
      <c r="M490" s="53">
        <f t="shared" si="17"/>
        <v>0.49108658743633277</v>
      </c>
    </row>
    <row r="491" spans="1:13" ht="14.25" customHeight="1" x14ac:dyDescent="0.2">
      <c r="A491" s="9" t="str">
        <f>'10'!A491</f>
        <v>Wilmington Area SD</v>
      </c>
      <c r="B491" s="10" t="str">
        <f>'10'!B491</f>
        <v>Lawrence</v>
      </c>
      <c r="C491" s="90">
        <f>'10'!C491</f>
        <v>321</v>
      </c>
      <c r="D491" s="90">
        <f>'10'!D491</f>
        <v>239</v>
      </c>
      <c r="E491" s="90">
        <f>'10'!E491</f>
        <v>560</v>
      </c>
      <c r="F491" s="11">
        <f>'5'!M491</f>
        <v>20</v>
      </c>
      <c r="G491" s="13">
        <f>'6'!H491</f>
        <v>0</v>
      </c>
      <c r="H491" s="11">
        <f>'7'!F491</f>
        <v>0</v>
      </c>
      <c r="I491" s="11">
        <f>'8'!M491</f>
        <v>46</v>
      </c>
      <c r="J491" s="11">
        <f>'9'!O491+'9'!P491</f>
        <v>0</v>
      </c>
      <c r="K491" s="11">
        <f>'9'!Y491</f>
        <v>0</v>
      </c>
      <c r="L491" s="52">
        <f t="shared" si="16"/>
        <v>66</v>
      </c>
      <c r="M491" s="53">
        <f t="shared" si="17"/>
        <v>0.11785714285714285</v>
      </c>
    </row>
    <row r="492" spans="1:13" ht="14.25" customHeight="1" x14ac:dyDescent="0.2">
      <c r="A492" s="9" t="str">
        <f>'10'!A492</f>
        <v>Wilson Area SD</v>
      </c>
      <c r="B492" s="10" t="str">
        <f>'10'!B492</f>
        <v>Northampton</v>
      </c>
      <c r="C492" s="90">
        <f>'10'!C492</f>
        <v>377</v>
      </c>
      <c r="D492" s="90">
        <f>'10'!D492</f>
        <v>345</v>
      </c>
      <c r="E492" s="90">
        <f>'10'!E492</f>
        <v>722</v>
      </c>
      <c r="F492" s="11">
        <f>'5'!M492</f>
        <v>0</v>
      </c>
      <c r="G492" s="13">
        <f>'6'!H492</f>
        <v>0</v>
      </c>
      <c r="H492" s="11">
        <f>'7'!F492</f>
        <v>0</v>
      </c>
      <c r="I492" s="11">
        <f>'8'!M492</f>
        <v>132</v>
      </c>
      <c r="J492" s="11">
        <f>'9'!O492+'9'!P492</f>
        <v>63</v>
      </c>
      <c r="K492" s="11">
        <f>'9'!Y492</f>
        <v>0</v>
      </c>
      <c r="L492" s="52">
        <f t="shared" si="16"/>
        <v>195</v>
      </c>
      <c r="M492" s="53">
        <f t="shared" si="17"/>
        <v>0.27008310249307477</v>
      </c>
    </row>
    <row r="493" spans="1:13" ht="14.25" customHeight="1" x14ac:dyDescent="0.2">
      <c r="A493" s="9" t="str">
        <f>'10'!A493</f>
        <v>Wilson SD</v>
      </c>
      <c r="B493" s="10" t="str">
        <f>'10'!B493</f>
        <v>Berks</v>
      </c>
      <c r="C493" s="90">
        <f>'10'!C493</f>
        <v>1144</v>
      </c>
      <c r="D493" s="90">
        <f>'10'!D493</f>
        <v>917</v>
      </c>
      <c r="E493" s="90">
        <f>'10'!E493</f>
        <v>2061</v>
      </c>
      <c r="F493" s="11">
        <f>'5'!M493</f>
        <v>0</v>
      </c>
      <c r="G493" s="13">
        <f>'6'!H493</f>
        <v>0</v>
      </c>
      <c r="H493" s="11">
        <f>'7'!F493</f>
        <v>0</v>
      </c>
      <c r="I493" s="11">
        <f>'8'!M493</f>
        <v>296</v>
      </c>
      <c r="J493" s="11">
        <f>'9'!O493+'9'!P493</f>
        <v>479</v>
      </c>
      <c r="K493" s="11">
        <f>'9'!Y493</f>
        <v>180</v>
      </c>
      <c r="L493" s="52">
        <f t="shared" si="16"/>
        <v>775</v>
      </c>
      <c r="M493" s="53">
        <f t="shared" si="17"/>
        <v>0.3760310528869481</v>
      </c>
    </row>
    <row r="494" spans="1:13" ht="14.25" customHeight="1" x14ac:dyDescent="0.2">
      <c r="A494" s="9" t="str">
        <f>'10'!A494</f>
        <v>Windber Area SD</v>
      </c>
      <c r="B494" s="10" t="str">
        <f>'10'!B494</f>
        <v>Somerset</v>
      </c>
      <c r="C494" s="90">
        <f>'10'!C494</f>
        <v>337</v>
      </c>
      <c r="D494" s="90">
        <f>'10'!D494</f>
        <v>116</v>
      </c>
      <c r="E494" s="90">
        <f>'10'!E494</f>
        <v>453</v>
      </c>
      <c r="F494" s="11">
        <f>'5'!M494</f>
        <v>17</v>
      </c>
      <c r="G494" s="13">
        <f>'6'!H494</f>
        <v>0</v>
      </c>
      <c r="H494" s="11">
        <f>'7'!F494</f>
        <v>84</v>
      </c>
      <c r="I494" s="11">
        <f>'8'!M494</f>
        <v>72</v>
      </c>
      <c r="J494" s="11">
        <f>'9'!O494+'9'!P494</f>
        <v>28</v>
      </c>
      <c r="K494" s="11">
        <f>'9'!Y494</f>
        <v>0</v>
      </c>
      <c r="L494" s="52">
        <f t="shared" si="16"/>
        <v>201</v>
      </c>
      <c r="M494" s="53">
        <f t="shared" si="17"/>
        <v>0.44370860927152317</v>
      </c>
    </row>
    <row r="495" spans="1:13" ht="14.25" customHeight="1" x14ac:dyDescent="0.2">
      <c r="A495" s="9" t="str">
        <f>'10'!A495</f>
        <v>Wissahickon SD</v>
      </c>
      <c r="B495" s="10" t="str">
        <f>'10'!B495</f>
        <v>Montgomery</v>
      </c>
      <c r="C495" s="90">
        <f>'10'!C495</f>
        <v>871</v>
      </c>
      <c r="D495" s="90">
        <f>'10'!D495</f>
        <v>711</v>
      </c>
      <c r="E495" s="90">
        <f>'10'!E495</f>
        <v>1582</v>
      </c>
      <c r="F495" s="11">
        <f>'5'!M495</f>
        <v>20</v>
      </c>
      <c r="G495" s="13">
        <f>'6'!H495</f>
        <v>10</v>
      </c>
      <c r="H495" s="11">
        <f>'7'!F495</f>
        <v>0</v>
      </c>
      <c r="I495" s="11">
        <f>'8'!M495</f>
        <v>228</v>
      </c>
      <c r="J495" s="11">
        <f>'9'!O495+'9'!P495</f>
        <v>396</v>
      </c>
      <c r="K495" s="11">
        <f>'9'!Y495</f>
        <v>297</v>
      </c>
      <c r="L495" s="52">
        <f t="shared" si="16"/>
        <v>654</v>
      </c>
      <c r="M495" s="53">
        <f t="shared" si="17"/>
        <v>0.41340075853350189</v>
      </c>
    </row>
    <row r="496" spans="1:13" ht="14.25" customHeight="1" x14ac:dyDescent="0.2">
      <c r="A496" s="9" t="str">
        <f>'10'!A496</f>
        <v>Woodland Hills SD</v>
      </c>
      <c r="B496" s="10" t="str">
        <f>'10'!B496</f>
        <v>Allegheny</v>
      </c>
      <c r="C496" s="90">
        <f>'10'!C496</f>
        <v>1547</v>
      </c>
      <c r="D496" s="90">
        <f>'10'!D496</f>
        <v>1127</v>
      </c>
      <c r="E496" s="90">
        <f>'10'!E496</f>
        <v>2674</v>
      </c>
      <c r="F496" s="11">
        <f>'5'!M496</f>
        <v>234</v>
      </c>
      <c r="G496" s="13">
        <f>'6'!H496</f>
        <v>36</v>
      </c>
      <c r="H496" s="11">
        <f>'7'!F496</f>
        <v>18</v>
      </c>
      <c r="I496" s="11">
        <f>'8'!M496</f>
        <v>381</v>
      </c>
      <c r="J496" s="11">
        <f>'9'!O496+'9'!P496</f>
        <v>548</v>
      </c>
      <c r="K496" s="11">
        <f>'9'!Y496</f>
        <v>217</v>
      </c>
      <c r="L496" s="52">
        <f t="shared" si="16"/>
        <v>1217</v>
      </c>
      <c r="M496" s="53">
        <f t="shared" si="17"/>
        <v>0.45512341062079281</v>
      </c>
    </row>
    <row r="497" spans="1:13" ht="14.25" customHeight="1" x14ac:dyDescent="0.2">
      <c r="A497" s="9" t="str">
        <f>'10'!A497</f>
        <v>Wyalusing Area SD</v>
      </c>
      <c r="B497" s="10" t="str">
        <f>'10'!B497</f>
        <v>Bradford</v>
      </c>
      <c r="C497" s="90">
        <f>'10'!C497</f>
        <v>313</v>
      </c>
      <c r="D497" s="90">
        <f>'10'!D497</f>
        <v>254</v>
      </c>
      <c r="E497" s="90">
        <f>'10'!E497</f>
        <v>567</v>
      </c>
      <c r="F497" s="11">
        <f>'5'!M497</f>
        <v>37</v>
      </c>
      <c r="G497" s="13">
        <f>'6'!H497</f>
        <v>107</v>
      </c>
      <c r="H497" s="11">
        <f>'7'!F497</f>
        <v>0</v>
      </c>
      <c r="I497" s="11">
        <f>'8'!M497</f>
        <v>68</v>
      </c>
      <c r="J497" s="11">
        <f>'9'!O497+'9'!P497</f>
        <v>71</v>
      </c>
      <c r="K497" s="11">
        <f>'9'!Y497</f>
        <v>36</v>
      </c>
      <c r="L497" s="52">
        <f t="shared" si="16"/>
        <v>283</v>
      </c>
      <c r="M497" s="53">
        <f t="shared" si="17"/>
        <v>0.49911816578483242</v>
      </c>
    </row>
    <row r="498" spans="1:13" ht="14.25" customHeight="1" x14ac:dyDescent="0.2">
      <c r="A498" s="9" t="str">
        <f>'10'!A498</f>
        <v>Wyoming Area SD</v>
      </c>
      <c r="B498" s="10" t="str">
        <f>'10'!B498</f>
        <v>Luzerne</v>
      </c>
      <c r="C498" s="90">
        <f>'10'!C498</f>
        <v>443</v>
      </c>
      <c r="D498" s="90">
        <f>'10'!D498</f>
        <v>370</v>
      </c>
      <c r="E498" s="90">
        <f>'10'!E498</f>
        <v>813</v>
      </c>
      <c r="F498" s="11">
        <f>'5'!M498</f>
        <v>39</v>
      </c>
      <c r="G498" s="13">
        <f>'6'!H498</f>
        <v>0</v>
      </c>
      <c r="H498" s="11">
        <f>'7'!F498</f>
        <v>0</v>
      </c>
      <c r="I498" s="11">
        <f>'8'!M498</f>
        <v>92</v>
      </c>
      <c r="J498" s="11">
        <f>'9'!O498+'9'!P498</f>
        <v>108</v>
      </c>
      <c r="K498" s="11">
        <f>'9'!Y498</f>
        <v>34</v>
      </c>
      <c r="L498" s="52">
        <f t="shared" si="16"/>
        <v>239</v>
      </c>
      <c r="M498" s="53">
        <f t="shared" si="17"/>
        <v>0.29397293972939731</v>
      </c>
    </row>
    <row r="499" spans="1:13" ht="14.25" customHeight="1" x14ac:dyDescent="0.2">
      <c r="A499" s="9" t="str">
        <f>'10'!A499</f>
        <v>Wyoming Valley West SD</v>
      </c>
      <c r="B499" s="10" t="str">
        <f>'10'!B499</f>
        <v>Luzerne</v>
      </c>
      <c r="C499" s="90">
        <f>'10'!C499</f>
        <v>1361</v>
      </c>
      <c r="D499" s="90">
        <f>'10'!D499</f>
        <v>1014</v>
      </c>
      <c r="E499" s="90">
        <f>'10'!E499</f>
        <v>2375</v>
      </c>
      <c r="F499" s="11">
        <f>'5'!M499</f>
        <v>166</v>
      </c>
      <c r="G499" s="13">
        <f>'6'!H499</f>
        <v>66</v>
      </c>
      <c r="H499" s="11">
        <f>'7'!F499</f>
        <v>0</v>
      </c>
      <c r="I499" s="11">
        <f>'8'!M499</f>
        <v>272</v>
      </c>
      <c r="J499" s="11">
        <f>'9'!O499+'9'!P499</f>
        <v>279</v>
      </c>
      <c r="K499" s="11">
        <f>'9'!Y499</f>
        <v>101</v>
      </c>
      <c r="L499" s="52">
        <f t="shared" si="16"/>
        <v>783</v>
      </c>
      <c r="M499" s="53">
        <f t="shared" si="17"/>
        <v>0.3296842105263158</v>
      </c>
    </row>
    <row r="500" spans="1:13" ht="14.25" customHeight="1" x14ac:dyDescent="0.2">
      <c r="A500" s="9" t="str">
        <f>'10'!A500</f>
        <v>Wyomissing Area SD</v>
      </c>
      <c r="B500" s="10" t="str">
        <f>'10'!B500</f>
        <v>Berks</v>
      </c>
      <c r="C500" s="90">
        <f>'10'!C500</f>
        <v>344</v>
      </c>
      <c r="D500" s="90">
        <f>'10'!D500</f>
        <v>352</v>
      </c>
      <c r="E500" s="90">
        <f>'10'!E500</f>
        <v>696</v>
      </c>
      <c r="F500" s="11">
        <f>'5'!M500</f>
        <v>34</v>
      </c>
      <c r="G500" s="13">
        <f>'6'!H500</f>
        <v>0</v>
      </c>
      <c r="H500" s="11">
        <f>'7'!F500</f>
        <v>0</v>
      </c>
      <c r="I500" s="11">
        <f>'8'!M500</f>
        <v>114</v>
      </c>
      <c r="J500" s="11">
        <f>'9'!O500+'9'!P500</f>
        <v>30</v>
      </c>
      <c r="K500" s="11">
        <f>'9'!Y500</f>
        <v>30</v>
      </c>
      <c r="L500" s="52">
        <f t="shared" si="16"/>
        <v>178</v>
      </c>
      <c r="M500" s="53">
        <f t="shared" si="17"/>
        <v>0.2557471264367816</v>
      </c>
    </row>
    <row r="501" spans="1:13" ht="14.25" customHeight="1" x14ac:dyDescent="0.2">
      <c r="A501" s="9" t="str">
        <f>'10'!A501</f>
        <v>York City SD</v>
      </c>
      <c r="B501" s="10" t="str">
        <f>'10'!B501</f>
        <v>York</v>
      </c>
      <c r="C501" s="90">
        <f>'10'!C501</f>
        <v>1901</v>
      </c>
      <c r="D501" s="90">
        <f>'10'!D501</f>
        <v>1499</v>
      </c>
      <c r="E501" s="90">
        <f>'10'!E501</f>
        <v>3400</v>
      </c>
      <c r="F501" s="11">
        <f>'5'!M501</f>
        <v>369</v>
      </c>
      <c r="G501" s="13">
        <f>'6'!H501</f>
        <v>331</v>
      </c>
      <c r="H501" s="11">
        <f>'7'!F501</f>
        <v>0</v>
      </c>
      <c r="I501" s="11">
        <f>'8'!M501</f>
        <v>557</v>
      </c>
      <c r="J501" s="11">
        <f>'9'!O501+'9'!P501</f>
        <v>417</v>
      </c>
      <c r="K501" s="11">
        <f>'9'!Y501</f>
        <v>96</v>
      </c>
      <c r="L501" s="52">
        <f t="shared" si="16"/>
        <v>1674</v>
      </c>
      <c r="M501" s="53">
        <f t="shared" si="17"/>
        <v>0.4923529411764706</v>
      </c>
    </row>
    <row r="502" spans="1:13" ht="14.25" customHeight="1" x14ac:dyDescent="0.2">
      <c r="A502" s="9" t="str">
        <f>'10'!A502</f>
        <v>York Suburban SD</v>
      </c>
      <c r="B502" s="10" t="str">
        <f>'10'!B502</f>
        <v>York</v>
      </c>
      <c r="C502" s="90">
        <f>'10'!C502</f>
        <v>575</v>
      </c>
      <c r="D502" s="90">
        <f>'10'!D502</f>
        <v>428</v>
      </c>
      <c r="E502" s="90">
        <f>'10'!E502</f>
        <v>1003</v>
      </c>
      <c r="F502" s="11">
        <f>'5'!M502</f>
        <v>18</v>
      </c>
      <c r="G502" s="13">
        <f>'6'!H502</f>
        <v>38</v>
      </c>
      <c r="H502" s="11">
        <f>'7'!F502</f>
        <v>3</v>
      </c>
      <c r="I502" s="11">
        <f>'8'!M502</f>
        <v>122</v>
      </c>
      <c r="J502" s="11">
        <f>'9'!O502+'9'!P502</f>
        <v>223</v>
      </c>
      <c r="K502" s="11">
        <f>'9'!Y502</f>
        <v>99</v>
      </c>
      <c r="L502" s="52">
        <f t="shared" si="16"/>
        <v>404</v>
      </c>
      <c r="M502" s="53">
        <f t="shared" si="17"/>
        <v>0.40279162512462613</v>
      </c>
    </row>
    <row r="503" spans="1:13" ht="14.25" customHeight="1" x14ac:dyDescent="0.2">
      <c r="A503" s="9" t="str">
        <f>'10'!A503</f>
        <v>Yough SD</v>
      </c>
      <c r="B503" s="10" t="str">
        <f>'10'!B503</f>
        <v>Westmoreland</v>
      </c>
      <c r="C503" s="90">
        <f>'10'!C503</f>
        <v>308</v>
      </c>
      <c r="D503" s="90">
        <f>'10'!D503</f>
        <v>259</v>
      </c>
      <c r="E503" s="90">
        <f>'10'!E503</f>
        <v>567</v>
      </c>
      <c r="F503" s="11">
        <f>'5'!M503</f>
        <v>0</v>
      </c>
      <c r="G503" s="13">
        <f>'6'!H503</f>
        <v>20</v>
      </c>
      <c r="H503" s="11">
        <f>'7'!F503</f>
        <v>0</v>
      </c>
      <c r="I503" s="11">
        <f>'8'!M503</f>
        <v>103</v>
      </c>
      <c r="J503" s="11">
        <f>'9'!O503+'9'!P503</f>
        <v>14</v>
      </c>
      <c r="K503" s="11">
        <f>'9'!Y503</f>
        <v>0</v>
      </c>
      <c r="L503" s="52">
        <f t="shared" si="16"/>
        <v>137</v>
      </c>
      <c r="M503" s="53">
        <f t="shared" si="17"/>
        <v>0.24162257495590828</v>
      </c>
    </row>
    <row r="504" spans="1:13" ht="14.25" customHeight="1" x14ac:dyDescent="0.2">
      <c r="A504" s="183" t="s">
        <v>528</v>
      </c>
      <c r="B504" s="195"/>
      <c r="C504" s="47">
        <f>'10'!C504</f>
        <v>419263</v>
      </c>
      <c r="D504" s="47">
        <f>'10'!D504</f>
        <v>295074</v>
      </c>
      <c r="E504" s="47">
        <f>'10'!E504</f>
        <v>714337</v>
      </c>
      <c r="F504" s="24">
        <f t="shared" ref="F504:J504" si="18">SUM(F4:F503)</f>
        <v>35664</v>
      </c>
      <c r="G504" s="24">
        <f t="shared" si="18"/>
        <v>18315</v>
      </c>
      <c r="H504" s="24">
        <f t="shared" si="18"/>
        <v>8445</v>
      </c>
      <c r="I504" s="24">
        <f t="shared" si="18"/>
        <v>96075</v>
      </c>
      <c r="J504" s="24">
        <f t="shared" si="18"/>
        <v>102952</v>
      </c>
      <c r="K504" s="24">
        <f t="shared" ref="K504" si="19">SUM(K4:K503)</f>
        <v>43765</v>
      </c>
      <c r="L504" s="24">
        <f t="shared" ref="L504" si="20">SUM(F504:J504)</f>
        <v>261451</v>
      </c>
      <c r="M504" s="54">
        <f t="shared" ref="M504" si="21">L504/E504</f>
        <v>0.36600512083232423</v>
      </c>
    </row>
    <row r="505" spans="1:13" x14ac:dyDescent="0.2">
      <c r="A505" s="5" t="str">
        <f>'1'!A505</f>
        <v>* 2012-2016 American Community Survey</v>
      </c>
    </row>
    <row r="506" spans="1:13" x14ac:dyDescent="0.2">
      <c r="A506" s="5" t="s">
        <v>651</v>
      </c>
    </row>
  </sheetData>
  <mergeCells count="4">
    <mergeCell ref="A1:L1"/>
    <mergeCell ref="A504:B504"/>
    <mergeCell ref="A2:E2"/>
    <mergeCell ref="F2:L2"/>
  </mergeCells>
  <pageMargins left="0.3" right="0.3" top="0.4" bottom="0.5" header="0.3" footer="0.3"/>
  <pageSetup orientation="landscape" verticalDpi="0" r:id="rId1"/>
  <headerFooter>
    <oddFooter>&amp;L&amp;8Prepared by:  Office of Child Development and Early Learning&amp;C&amp;8&amp;P&amp;R&amp;8Updated 11/1/2011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0070C0"/>
  </sheetPr>
  <dimension ref="A1:S512"/>
  <sheetViews>
    <sheetView zoomScaleNormal="100" workbookViewId="0">
      <pane xSplit="2" ySplit="3" topLeftCell="C4" activePane="bottomRight" state="frozen"/>
      <selection activeCell="C504" sqref="C504:E504"/>
      <selection pane="topRight" activeCell="C504" sqref="C504:E504"/>
      <selection pane="bottomLeft" activeCell="C504" sqref="C504:E504"/>
      <selection pane="bottomRight" sqref="A1:S1"/>
    </sheetView>
  </sheetViews>
  <sheetFormatPr defaultRowHeight="15" x14ac:dyDescent="0.25"/>
  <cols>
    <col min="1" max="1" width="28.42578125" bestFit="1" customWidth="1"/>
    <col min="2" max="2" width="13.28515625" bestFit="1" customWidth="1"/>
    <col min="3" max="5" width="9.140625" style="88"/>
    <col min="6" max="6" width="40.7109375" style="92" customWidth="1"/>
    <col min="8" max="8" width="8.28515625" bestFit="1" customWidth="1"/>
    <col min="9" max="9" width="8.28515625" customWidth="1"/>
    <col min="10" max="10" width="11.140625" style="17" customWidth="1"/>
    <col min="11" max="11" width="9.7109375" customWidth="1"/>
    <col min="12" max="12" width="10.42578125" customWidth="1"/>
    <col min="13" max="19" width="9.140625" style="88"/>
  </cols>
  <sheetData>
    <row r="1" spans="1:19" x14ac:dyDescent="0.25">
      <c r="A1" s="201" t="str">
        <f>'Table of Contents'!B10&amp;": "&amp;'Table of Contents'!C10</f>
        <v>Tab 5: Head Start State and Federal Reach Data</v>
      </c>
      <c r="B1" s="202"/>
      <c r="C1" s="202"/>
      <c r="D1" s="202"/>
      <c r="E1" s="202"/>
      <c r="F1" s="202"/>
      <c r="G1" s="202"/>
      <c r="H1" s="202"/>
      <c r="I1" s="202"/>
      <c r="J1" s="202"/>
      <c r="K1" s="202"/>
      <c r="L1" s="202"/>
      <c r="M1" s="202"/>
      <c r="N1" s="202"/>
      <c r="O1" s="202"/>
      <c r="P1" s="202"/>
      <c r="Q1" s="202"/>
      <c r="R1" s="202"/>
      <c r="S1" s="203"/>
    </row>
    <row r="2" spans="1:19" x14ac:dyDescent="0.25">
      <c r="A2" s="197" t="s">
        <v>913</v>
      </c>
      <c r="B2" s="197"/>
      <c r="C2" s="197"/>
      <c r="D2" s="197"/>
      <c r="E2" s="197"/>
      <c r="F2" s="198" t="s">
        <v>529</v>
      </c>
      <c r="G2" s="199"/>
      <c r="H2" s="199"/>
      <c r="I2" s="199"/>
      <c r="J2" s="199"/>
      <c r="K2" s="199"/>
      <c r="L2" s="199"/>
      <c r="M2" s="199"/>
      <c r="N2" s="199"/>
      <c r="O2" s="199"/>
      <c r="P2" s="199"/>
      <c r="Q2" s="199"/>
      <c r="R2" s="199"/>
      <c r="S2" s="200"/>
    </row>
    <row r="3" spans="1:19" ht="72" x14ac:dyDescent="0.25">
      <c r="A3" s="131" t="str">
        <f>'1'!A3</f>
        <v>School District</v>
      </c>
      <c r="B3" s="129" t="str">
        <f>'1'!B3</f>
        <v>County</v>
      </c>
      <c r="C3" s="84" t="str">
        <f>'[2]12'!C2</f>
        <v># of Children Ages 0-2*</v>
      </c>
      <c r="D3" s="84" t="str">
        <f>'[2]12'!D2</f>
        <v># of Children Ages 3-4*</v>
      </c>
      <c r="E3" s="84" t="str">
        <f>'[2]12'!E2</f>
        <v># of Children Under 5*</v>
      </c>
      <c r="F3" s="6" t="s">
        <v>530</v>
      </c>
      <c r="G3" s="89" t="s">
        <v>558</v>
      </c>
      <c r="H3" s="7" t="s">
        <v>531</v>
      </c>
      <c r="I3" s="7" t="s">
        <v>642</v>
      </c>
      <c r="J3" s="7" t="s">
        <v>676</v>
      </c>
      <c r="K3" s="7" t="s">
        <v>532</v>
      </c>
      <c r="L3" s="7" t="s">
        <v>905</v>
      </c>
      <c r="M3" s="7" t="s">
        <v>906</v>
      </c>
      <c r="N3" s="7" t="s">
        <v>644</v>
      </c>
      <c r="O3" s="8" t="s">
        <v>533</v>
      </c>
      <c r="P3" s="8" t="s">
        <v>534</v>
      </c>
      <c r="Q3" s="8" t="s">
        <v>535</v>
      </c>
      <c r="R3" s="8" t="s">
        <v>907</v>
      </c>
      <c r="S3" s="8" t="s">
        <v>643</v>
      </c>
    </row>
    <row r="4" spans="1:19" x14ac:dyDescent="0.25">
      <c r="A4" s="9" t="str">
        <f>'10'!A4</f>
        <v>Abington Heights SD</v>
      </c>
      <c r="B4" s="10" t="str">
        <f>'10'!B4</f>
        <v>Lackawanna</v>
      </c>
      <c r="C4" s="90">
        <f>'10'!C4</f>
        <v>625</v>
      </c>
      <c r="D4" s="90">
        <f>'10'!D4</f>
        <v>495</v>
      </c>
      <c r="E4" s="90">
        <f>'10'!E4</f>
        <v>1120</v>
      </c>
      <c r="F4" s="116" t="s">
        <v>691</v>
      </c>
      <c r="G4" s="116">
        <v>1</v>
      </c>
      <c r="H4" s="116">
        <v>10</v>
      </c>
      <c r="I4" s="116">
        <v>0</v>
      </c>
      <c r="J4" s="116">
        <v>0</v>
      </c>
      <c r="K4" s="116">
        <f>SUM(I4:J4)</f>
        <v>0</v>
      </c>
      <c r="L4" s="116">
        <f>H4+J4</f>
        <v>10</v>
      </c>
      <c r="M4" s="116">
        <f>SUM(H4+K4)</f>
        <v>10</v>
      </c>
      <c r="N4" s="117">
        <f>H4/E4</f>
        <v>8.9285714285714281E-3</v>
      </c>
      <c r="O4" s="117">
        <f>I4/C4</f>
        <v>0</v>
      </c>
      <c r="P4" s="121">
        <f>L4/D4</f>
        <v>2.0202020202020204E-2</v>
      </c>
      <c r="Q4" s="121">
        <f>M4/E4</f>
        <v>8.9285714285714281E-3</v>
      </c>
      <c r="R4" s="116">
        <v>369.18518518518516</v>
      </c>
      <c r="S4" s="121">
        <f>M4/R4</f>
        <v>2.7086677367576247E-2</v>
      </c>
    </row>
    <row r="5" spans="1:19" x14ac:dyDescent="0.25">
      <c r="A5" s="9" t="str">
        <f>'10'!A5</f>
        <v>Abington SD</v>
      </c>
      <c r="B5" s="10" t="str">
        <f>'10'!B5</f>
        <v>Montgomery</v>
      </c>
      <c r="C5" s="90">
        <f>'10'!C5</f>
        <v>2106</v>
      </c>
      <c r="D5" s="90">
        <f>'10'!D5</f>
        <v>1445</v>
      </c>
      <c r="E5" s="90">
        <f>'10'!E5</f>
        <v>3551</v>
      </c>
      <c r="F5" s="116" t="s">
        <v>915</v>
      </c>
      <c r="G5" s="116">
        <v>1</v>
      </c>
      <c r="H5" s="116">
        <v>0</v>
      </c>
      <c r="I5" s="116">
        <v>0</v>
      </c>
      <c r="J5" s="116">
        <v>48</v>
      </c>
      <c r="K5" s="116">
        <f t="shared" ref="K5:K68" si="0">SUM(I5:J5)</f>
        <v>48</v>
      </c>
      <c r="L5" s="116">
        <f t="shared" ref="L5:L68" si="1">H5+J5</f>
        <v>48</v>
      </c>
      <c r="M5" s="116">
        <f t="shared" ref="M5:M68" si="2">SUM(H5+K5)</f>
        <v>48</v>
      </c>
      <c r="N5" s="117">
        <f t="shared" ref="N5:N68" si="3">H5/E5</f>
        <v>0</v>
      </c>
      <c r="O5" s="117">
        <f t="shared" ref="O5:O68" si="4">I5/C5</f>
        <v>0</v>
      </c>
      <c r="P5" s="121">
        <f t="shared" ref="P5:P68" si="5">L5/D5</f>
        <v>3.3217993079584777E-2</v>
      </c>
      <c r="Q5" s="121">
        <f t="shared" ref="Q5:Q68" si="6">M5/E5</f>
        <v>1.3517319065052097E-2</v>
      </c>
      <c r="R5" s="116">
        <v>1389.0727096461464</v>
      </c>
      <c r="S5" s="121">
        <f t="shared" ref="S5:S68" si="7">M5/R5</f>
        <v>3.455542655663256E-2</v>
      </c>
    </row>
    <row r="6" spans="1:19" x14ac:dyDescent="0.25">
      <c r="A6" s="9" t="str">
        <f>'10'!A6</f>
        <v>Albert Gallatin Area SD</v>
      </c>
      <c r="B6" s="10" t="str">
        <f>'10'!B6</f>
        <v>Fayette</v>
      </c>
      <c r="C6" s="90">
        <f>'10'!C6</f>
        <v>710</v>
      </c>
      <c r="D6" s="90">
        <f>'10'!D6</f>
        <v>548</v>
      </c>
      <c r="E6" s="90">
        <f>'10'!E6</f>
        <v>1258</v>
      </c>
      <c r="F6" s="116" t="s">
        <v>704</v>
      </c>
      <c r="G6" s="116">
        <v>1</v>
      </c>
      <c r="H6" s="116">
        <v>40</v>
      </c>
      <c r="I6" s="116">
        <v>54</v>
      </c>
      <c r="J6" s="116">
        <v>86</v>
      </c>
      <c r="K6" s="116">
        <f t="shared" si="0"/>
        <v>140</v>
      </c>
      <c r="L6" s="116">
        <f t="shared" si="1"/>
        <v>126</v>
      </c>
      <c r="M6" s="116">
        <f t="shared" si="2"/>
        <v>180</v>
      </c>
      <c r="N6" s="117">
        <f t="shared" si="3"/>
        <v>3.1796502384737677E-2</v>
      </c>
      <c r="O6" s="117">
        <f t="shared" si="4"/>
        <v>7.605633802816901E-2</v>
      </c>
      <c r="P6" s="121">
        <f t="shared" si="5"/>
        <v>0.22992700729927007</v>
      </c>
      <c r="Q6" s="121">
        <f t="shared" si="6"/>
        <v>0.14308426073131955</v>
      </c>
      <c r="R6" s="116">
        <v>963.66292134831463</v>
      </c>
      <c r="S6" s="121">
        <f t="shared" si="7"/>
        <v>0.18678730499265442</v>
      </c>
    </row>
    <row r="7" spans="1:19" ht="22.5" x14ac:dyDescent="0.25">
      <c r="A7" s="9" t="str">
        <f>'10'!A7</f>
        <v>Aliquippa SD</v>
      </c>
      <c r="B7" s="10" t="str">
        <f>'10'!B7</f>
        <v>Beaver</v>
      </c>
      <c r="C7" s="90">
        <f>'10'!C7</f>
        <v>350</v>
      </c>
      <c r="D7" s="90">
        <f>'10'!D7</f>
        <v>217</v>
      </c>
      <c r="E7" s="90">
        <f>'10'!E7</f>
        <v>567</v>
      </c>
      <c r="F7" s="116" t="s">
        <v>692</v>
      </c>
      <c r="G7" s="116">
        <v>2</v>
      </c>
      <c r="H7" s="116">
        <v>0</v>
      </c>
      <c r="I7" s="116">
        <v>18</v>
      </c>
      <c r="J7" s="116">
        <v>128</v>
      </c>
      <c r="K7" s="116">
        <f t="shared" si="0"/>
        <v>146</v>
      </c>
      <c r="L7" s="116">
        <f t="shared" si="1"/>
        <v>128</v>
      </c>
      <c r="M7" s="116">
        <f t="shared" si="2"/>
        <v>146</v>
      </c>
      <c r="N7" s="117">
        <f t="shared" si="3"/>
        <v>0</v>
      </c>
      <c r="O7" s="117">
        <f t="shared" si="4"/>
        <v>5.1428571428571428E-2</v>
      </c>
      <c r="P7" s="121">
        <f t="shared" si="5"/>
        <v>0.58986175115207373</v>
      </c>
      <c r="Q7" s="121">
        <f t="shared" si="6"/>
        <v>0.25749559082892415</v>
      </c>
      <c r="R7" s="116">
        <v>474.5353846153846</v>
      </c>
      <c r="S7" s="121">
        <f t="shared" si="7"/>
        <v>0.30766936404191308</v>
      </c>
    </row>
    <row r="8" spans="1:19" x14ac:dyDescent="0.25">
      <c r="A8" s="9" t="str">
        <f>'10'!A8</f>
        <v>Allegheny Valley SD</v>
      </c>
      <c r="B8" s="10" t="str">
        <f>'10'!B8</f>
        <v>Allegheny</v>
      </c>
      <c r="C8" s="90">
        <f>'10'!C8</f>
        <v>304</v>
      </c>
      <c r="D8" s="90">
        <f>'10'!D8</f>
        <v>193</v>
      </c>
      <c r="E8" s="90">
        <f>'10'!E8</f>
        <v>497</v>
      </c>
      <c r="F8" s="116" t="s">
        <v>693</v>
      </c>
      <c r="G8" s="116">
        <v>1</v>
      </c>
      <c r="H8" s="116">
        <v>0</v>
      </c>
      <c r="I8" s="116">
        <v>2</v>
      </c>
      <c r="J8" s="116">
        <v>0</v>
      </c>
      <c r="K8" s="116">
        <f t="shared" si="0"/>
        <v>2</v>
      </c>
      <c r="L8" s="116">
        <f t="shared" si="1"/>
        <v>0</v>
      </c>
      <c r="M8" s="116">
        <f t="shared" si="2"/>
        <v>2</v>
      </c>
      <c r="N8" s="117">
        <f t="shared" si="3"/>
        <v>0</v>
      </c>
      <c r="O8" s="117">
        <f t="shared" si="4"/>
        <v>6.5789473684210523E-3</v>
      </c>
      <c r="P8" s="121">
        <f t="shared" si="5"/>
        <v>0</v>
      </c>
      <c r="Q8" s="121">
        <f t="shared" si="6"/>
        <v>4.0241448692152921E-3</v>
      </c>
      <c r="R8" s="116">
        <v>278.93784277879342</v>
      </c>
      <c r="S8" s="121">
        <f t="shared" si="7"/>
        <v>7.17005616762464E-3</v>
      </c>
    </row>
    <row r="9" spans="1:19" x14ac:dyDescent="0.25">
      <c r="A9" s="9" t="str">
        <f>'10'!A9</f>
        <v>Allegheny-Clarion Valley SD</v>
      </c>
      <c r="B9" s="10" t="str">
        <f>'10'!B9</f>
        <v>Clarion</v>
      </c>
      <c r="C9" s="90">
        <f>'10'!C9</f>
        <v>120</v>
      </c>
      <c r="D9" s="90">
        <f>'10'!D9</f>
        <v>113</v>
      </c>
      <c r="E9" s="90">
        <f>'10'!E9</f>
        <v>233</v>
      </c>
      <c r="F9" s="116" t="s">
        <v>694</v>
      </c>
      <c r="G9" s="116">
        <v>1</v>
      </c>
      <c r="H9" s="116">
        <v>31</v>
      </c>
      <c r="I9" s="116">
        <v>0</v>
      </c>
      <c r="J9" s="116">
        <v>0</v>
      </c>
      <c r="K9" s="116">
        <f t="shared" si="0"/>
        <v>0</v>
      </c>
      <c r="L9" s="116">
        <f t="shared" si="1"/>
        <v>31</v>
      </c>
      <c r="M9" s="116">
        <f t="shared" si="2"/>
        <v>31</v>
      </c>
      <c r="N9" s="117">
        <f t="shared" si="3"/>
        <v>0.13304721030042918</v>
      </c>
      <c r="O9" s="117">
        <f t="shared" si="4"/>
        <v>0</v>
      </c>
      <c r="P9" s="121">
        <f t="shared" si="5"/>
        <v>0.27433628318584069</v>
      </c>
      <c r="Q9" s="121">
        <f t="shared" si="6"/>
        <v>0.13304721030042918</v>
      </c>
      <c r="R9" s="116">
        <v>153.50588235294117</v>
      </c>
      <c r="S9" s="121">
        <f t="shared" si="7"/>
        <v>0.20194665849172289</v>
      </c>
    </row>
    <row r="10" spans="1:19" x14ac:dyDescent="0.25">
      <c r="A10" s="9" t="str">
        <f>'10'!A10</f>
        <v>Allentown City SD</v>
      </c>
      <c r="B10" s="10" t="str">
        <f>'10'!B10</f>
        <v>Lehigh</v>
      </c>
      <c r="C10" s="90">
        <f>'10'!C10</f>
        <v>5199</v>
      </c>
      <c r="D10" s="90">
        <f>'10'!D10</f>
        <v>3488</v>
      </c>
      <c r="E10" s="90">
        <f>'10'!E10</f>
        <v>8687</v>
      </c>
      <c r="F10" s="116" t="s">
        <v>695</v>
      </c>
      <c r="G10" s="116">
        <v>1</v>
      </c>
      <c r="H10" s="116">
        <v>50</v>
      </c>
      <c r="I10" s="116">
        <v>176</v>
      </c>
      <c r="J10" s="116">
        <v>402</v>
      </c>
      <c r="K10" s="116">
        <f t="shared" si="0"/>
        <v>578</v>
      </c>
      <c r="L10" s="116">
        <f t="shared" si="1"/>
        <v>452</v>
      </c>
      <c r="M10" s="116">
        <f t="shared" si="2"/>
        <v>628</v>
      </c>
      <c r="N10" s="117">
        <f t="shared" si="3"/>
        <v>5.7557269483135718E-3</v>
      </c>
      <c r="O10" s="117">
        <f t="shared" si="4"/>
        <v>3.3852663973841124E-2</v>
      </c>
      <c r="P10" s="121">
        <f t="shared" si="5"/>
        <v>0.12958715596330275</v>
      </c>
      <c r="Q10" s="121">
        <f t="shared" si="6"/>
        <v>7.2291930470818458E-2</v>
      </c>
      <c r="R10" s="116">
        <v>7585.7473386072861</v>
      </c>
      <c r="S10" s="121">
        <f t="shared" si="7"/>
        <v>8.2786833250275166E-2</v>
      </c>
    </row>
    <row r="11" spans="1:19" x14ac:dyDescent="0.25">
      <c r="A11" s="9" t="str">
        <f>'10'!A11</f>
        <v>Altoona Area SD</v>
      </c>
      <c r="B11" s="10" t="str">
        <f>'10'!B11</f>
        <v>Blair</v>
      </c>
      <c r="C11" s="90">
        <f>'10'!C11</f>
        <v>1832</v>
      </c>
      <c r="D11" s="90">
        <f>'10'!D11</f>
        <v>1289</v>
      </c>
      <c r="E11" s="90">
        <f>'10'!E11</f>
        <v>3121</v>
      </c>
      <c r="F11" s="116" t="s">
        <v>696</v>
      </c>
      <c r="G11" s="116">
        <v>1</v>
      </c>
      <c r="H11" s="116">
        <v>36</v>
      </c>
      <c r="I11" s="116">
        <v>0</v>
      </c>
      <c r="J11" s="116">
        <v>285</v>
      </c>
      <c r="K11" s="116">
        <f t="shared" si="0"/>
        <v>285</v>
      </c>
      <c r="L11" s="116">
        <f t="shared" si="1"/>
        <v>321</v>
      </c>
      <c r="M11" s="116">
        <f t="shared" si="2"/>
        <v>321</v>
      </c>
      <c r="N11" s="117">
        <f t="shared" si="3"/>
        <v>1.1534764498558154E-2</v>
      </c>
      <c r="O11" s="117">
        <f t="shared" si="4"/>
        <v>0</v>
      </c>
      <c r="P11" s="121">
        <f t="shared" si="5"/>
        <v>0.24903025601241272</v>
      </c>
      <c r="Q11" s="121">
        <f t="shared" si="6"/>
        <v>0.10285165011214355</v>
      </c>
      <c r="R11" s="116">
        <v>2422.6409163558869</v>
      </c>
      <c r="S11" s="121">
        <f t="shared" si="7"/>
        <v>0.13250003243685204</v>
      </c>
    </row>
    <row r="12" spans="1:19" ht="22.5" x14ac:dyDescent="0.25">
      <c r="A12" s="9" t="str">
        <f>'10'!A12</f>
        <v>Ambridge Area SD</v>
      </c>
      <c r="B12" s="10" t="str">
        <f>'10'!B12</f>
        <v>Beaver</v>
      </c>
      <c r="C12" s="90">
        <f>'10'!C12</f>
        <v>641</v>
      </c>
      <c r="D12" s="90">
        <f>'10'!D12</f>
        <v>492</v>
      </c>
      <c r="E12" s="90">
        <f>'10'!E12</f>
        <v>1133</v>
      </c>
      <c r="F12" s="116" t="s">
        <v>692</v>
      </c>
      <c r="G12" s="116">
        <v>2</v>
      </c>
      <c r="H12" s="116">
        <v>0</v>
      </c>
      <c r="I12" s="116">
        <v>15</v>
      </c>
      <c r="J12" s="116">
        <v>72</v>
      </c>
      <c r="K12" s="116">
        <f t="shared" si="0"/>
        <v>87</v>
      </c>
      <c r="L12" s="116">
        <f t="shared" si="1"/>
        <v>72</v>
      </c>
      <c r="M12" s="116">
        <f t="shared" si="2"/>
        <v>87</v>
      </c>
      <c r="N12" s="117">
        <f t="shared" si="3"/>
        <v>0</v>
      </c>
      <c r="O12" s="117">
        <f t="shared" si="4"/>
        <v>2.3400936037441498E-2</v>
      </c>
      <c r="P12" s="121">
        <f t="shared" si="5"/>
        <v>0.14634146341463414</v>
      </c>
      <c r="Q12" s="121">
        <f t="shared" si="6"/>
        <v>7.6787290379523393E-2</v>
      </c>
      <c r="R12" s="116">
        <v>651.20641867250185</v>
      </c>
      <c r="S12" s="121">
        <f t="shared" si="7"/>
        <v>0.13359819176437382</v>
      </c>
    </row>
    <row r="13" spans="1:19" x14ac:dyDescent="0.25">
      <c r="A13" s="9" t="str">
        <f>'10'!A13</f>
        <v>Annville-Cleona SD</v>
      </c>
      <c r="B13" s="10" t="str">
        <f>'10'!B13</f>
        <v>Lebanon</v>
      </c>
      <c r="C13" s="90">
        <f>'10'!C13</f>
        <v>280</v>
      </c>
      <c r="D13" s="90">
        <f>'10'!D13</f>
        <v>217</v>
      </c>
      <c r="E13" s="90">
        <f>'10'!E13</f>
        <v>497</v>
      </c>
      <c r="F13" s="116"/>
      <c r="G13" s="116"/>
      <c r="H13" s="116">
        <v>0</v>
      </c>
      <c r="I13" s="116">
        <v>0</v>
      </c>
      <c r="J13" s="116">
        <v>0</v>
      </c>
      <c r="K13" s="116">
        <f t="shared" si="0"/>
        <v>0</v>
      </c>
      <c r="L13" s="116">
        <f t="shared" si="1"/>
        <v>0</v>
      </c>
      <c r="M13" s="116">
        <f t="shared" si="2"/>
        <v>0</v>
      </c>
      <c r="N13" s="117">
        <f t="shared" si="3"/>
        <v>0</v>
      </c>
      <c r="O13" s="117">
        <f t="shared" si="4"/>
        <v>0</v>
      </c>
      <c r="P13" s="121">
        <f t="shared" si="5"/>
        <v>0</v>
      </c>
      <c r="Q13" s="121">
        <f t="shared" si="6"/>
        <v>0</v>
      </c>
      <c r="R13" s="116">
        <v>336.76034482758621</v>
      </c>
      <c r="S13" s="121">
        <f t="shared" si="7"/>
        <v>0</v>
      </c>
    </row>
    <row r="14" spans="1:19" x14ac:dyDescent="0.25">
      <c r="A14" s="9" t="str">
        <f>'10'!A14</f>
        <v>Antietam SD</v>
      </c>
      <c r="B14" s="10" t="str">
        <f>'10'!B14</f>
        <v>Berks</v>
      </c>
      <c r="C14" s="90">
        <f>'10'!C14</f>
        <v>363</v>
      </c>
      <c r="D14" s="90">
        <f>'10'!D14</f>
        <v>269</v>
      </c>
      <c r="E14" s="90">
        <f>'10'!E14</f>
        <v>632</v>
      </c>
      <c r="F14" s="116" t="s">
        <v>698</v>
      </c>
      <c r="G14" s="116">
        <v>1</v>
      </c>
      <c r="H14" s="116">
        <v>0</v>
      </c>
      <c r="I14" s="116">
        <v>0</v>
      </c>
      <c r="J14" s="116">
        <v>18</v>
      </c>
      <c r="K14" s="116">
        <f t="shared" si="0"/>
        <v>18</v>
      </c>
      <c r="L14" s="116">
        <f t="shared" si="1"/>
        <v>18</v>
      </c>
      <c r="M14" s="116">
        <f t="shared" si="2"/>
        <v>18</v>
      </c>
      <c r="N14" s="117">
        <f t="shared" si="3"/>
        <v>0</v>
      </c>
      <c r="O14" s="117">
        <f t="shared" si="4"/>
        <v>0</v>
      </c>
      <c r="P14" s="121">
        <f t="shared" si="5"/>
        <v>6.6914498141263934E-2</v>
      </c>
      <c r="Q14" s="121">
        <f t="shared" si="6"/>
        <v>2.8481012658227847E-2</v>
      </c>
      <c r="R14" s="116">
        <v>479.80029368575623</v>
      </c>
      <c r="S14" s="121">
        <f t="shared" si="7"/>
        <v>3.7515608549812701E-2</v>
      </c>
    </row>
    <row r="15" spans="1:19" x14ac:dyDescent="0.25">
      <c r="A15" s="9" t="str">
        <f>'10'!A15</f>
        <v>Apollo-Ridge SD</v>
      </c>
      <c r="B15" s="10" t="str">
        <f>'10'!B15</f>
        <v>Armstrong</v>
      </c>
      <c r="C15" s="90">
        <f>'10'!C15</f>
        <v>184</v>
      </c>
      <c r="D15" s="90">
        <f>'10'!D15</f>
        <v>127</v>
      </c>
      <c r="E15" s="90">
        <f>'10'!E15</f>
        <v>311</v>
      </c>
      <c r="F15" s="116" t="s">
        <v>699</v>
      </c>
      <c r="G15" s="116">
        <v>1</v>
      </c>
      <c r="H15" s="116">
        <v>0</v>
      </c>
      <c r="I15" s="116">
        <v>0</v>
      </c>
      <c r="J15" s="116">
        <v>40</v>
      </c>
      <c r="K15" s="116">
        <f t="shared" si="0"/>
        <v>40</v>
      </c>
      <c r="L15" s="116">
        <f t="shared" si="1"/>
        <v>40</v>
      </c>
      <c r="M15" s="116">
        <f t="shared" si="2"/>
        <v>40</v>
      </c>
      <c r="N15" s="117">
        <f t="shared" si="3"/>
        <v>0</v>
      </c>
      <c r="O15" s="117">
        <f t="shared" si="4"/>
        <v>0</v>
      </c>
      <c r="P15" s="121">
        <f t="shared" si="5"/>
        <v>0.31496062992125984</v>
      </c>
      <c r="Q15" s="121">
        <f t="shared" si="6"/>
        <v>0.12861736334405144</v>
      </c>
      <c r="R15" s="116">
        <v>204.30053191489361</v>
      </c>
      <c r="S15" s="121">
        <f t="shared" si="7"/>
        <v>0.19578999440228076</v>
      </c>
    </row>
    <row r="16" spans="1:19" x14ac:dyDescent="0.25">
      <c r="A16" s="9" t="str">
        <f>'10'!A16</f>
        <v>Armstrong SD</v>
      </c>
      <c r="B16" s="10" t="str">
        <f>'10'!B16</f>
        <v>Armstrong</v>
      </c>
      <c r="C16" s="90">
        <f>'10'!C16</f>
        <v>1409</v>
      </c>
      <c r="D16" s="90">
        <f>'10'!D16</f>
        <v>1035</v>
      </c>
      <c r="E16" s="90">
        <f>'10'!E16</f>
        <v>2444</v>
      </c>
      <c r="F16" s="116" t="s">
        <v>699</v>
      </c>
      <c r="G16" s="116">
        <v>1</v>
      </c>
      <c r="H16" s="116">
        <v>37</v>
      </c>
      <c r="I16" s="116">
        <v>0</v>
      </c>
      <c r="J16" s="116">
        <v>135</v>
      </c>
      <c r="K16" s="116">
        <f t="shared" si="0"/>
        <v>135</v>
      </c>
      <c r="L16" s="116">
        <f t="shared" si="1"/>
        <v>172</v>
      </c>
      <c r="M16" s="116">
        <f t="shared" si="2"/>
        <v>172</v>
      </c>
      <c r="N16" s="117">
        <f t="shared" si="3"/>
        <v>1.5139116202945991E-2</v>
      </c>
      <c r="O16" s="117">
        <f t="shared" si="4"/>
        <v>0</v>
      </c>
      <c r="P16" s="121">
        <f t="shared" si="5"/>
        <v>0.16618357487922705</v>
      </c>
      <c r="Q16" s="121">
        <f t="shared" si="6"/>
        <v>7.0376432078559745E-2</v>
      </c>
      <c r="R16" s="116">
        <v>1724.8403473613894</v>
      </c>
      <c r="S16" s="121">
        <f t="shared" si="7"/>
        <v>9.9719374180410728E-2</v>
      </c>
    </row>
    <row r="17" spans="1:19" ht="22.5" x14ac:dyDescent="0.25">
      <c r="A17" s="9" t="str">
        <f>'10'!A17</f>
        <v>Athens Area SD</v>
      </c>
      <c r="B17" s="10" t="str">
        <f>'10'!B17</f>
        <v>Bradford</v>
      </c>
      <c r="C17" s="90">
        <f>'10'!C17</f>
        <v>408</v>
      </c>
      <c r="D17" s="90">
        <f>'10'!D17</f>
        <v>356</v>
      </c>
      <c r="E17" s="90">
        <f>'10'!E17</f>
        <v>764</v>
      </c>
      <c r="F17" s="116" t="s">
        <v>700</v>
      </c>
      <c r="G17" s="116">
        <v>1</v>
      </c>
      <c r="H17" s="116">
        <v>34</v>
      </c>
      <c r="I17" s="116">
        <v>11</v>
      </c>
      <c r="J17" s="116">
        <v>40</v>
      </c>
      <c r="K17" s="116">
        <f t="shared" si="0"/>
        <v>51</v>
      </c>
      <c r="L17" s="116">
        <f t="shared" si="1"/>
        <v>74</v>
      </c>
      <c r="M17" s="116">
        <f t="shared" si="2"/>
        <v>85</v>
      </c>
      <c r="N17" s="117">
        <f t="shared" si="3"/>
        <v>4.4502617801047119E-2</v>
      </c>
      <c r="O17" s="117">
        <f t="shared" si="4"/>
        <v>2.6960784313725492E-2</v>
      </c>
      <c r="P17" s="121">
        <f t="shared" si="5"/>
        <v>0.20786516853932585</v>
      </c>
      <c r="Q17" s="121">
        <f t="shared" si="6"/>
        <v>0.11125654450261781</v>
      </c>
      <c r="R17" s="116">
        <v>463.38260869565221</v>
      </c>
      <c r="S17" s="121">
        <f t="shared" si="7"/>
        <v>0.1834337292874702</v>
      </c>
    </row>
    <row r="18" spans="1:19" x14ac:dyDescent="0.25">
      <c r="A18" s="9" t="str">
        <f>'10'!A18</f>
        <v>Austin Area SD</v>
      </c>
      <c r="B18" s="10" t="str">
        <f>'10'!B18</f>
        <v>Potter</v>
      </c>
      <c r="C18" s="90">
        <f>'10'!C18</f>
        <v>41</v>
      </c>
      <c r="D18" s="90">
        <f>'10'!D18</f>
        <v>16</v>
      </c>
      <c r="E18" s="90">
        <f>'10'!E18</f>
        <v>57</v>
      </c>
      <c r="F18" s="116"/>
      <c r="G18" s="116"/>
      <c r="H18" s="116">
        <v>0</v>
      </c>
      <c r="I18" s="116">
        <v>0</v>
      </c>
      <c r="J18" s="116">
        <v>0</v>
      </c>
      <c r="K18" s="116">
        <f t="shared" si="0"/>
        <v>0</v>
      </c>
      <c r="L18" s="116">
        <f t="shared" si="1"/>
        <v>0</v>
      </c>
      <c r="M18" s="116">
        <f t="shared" si="2"/>
        <v>0</v>
      </c>
      <c r="N18" s="117">
        <f t="shared" si="3"/>
        <v>0</v>
      </c>
      <c r="O18" s="117">
        <f t="shared" si="4"/>
        <v>0</v>
      </c>
      <c r="P18" s="121">
        <f t="shared" si="5"/>
        <v>0</v>
      </c>
      <c r="Q18" s="121">
        <f t="shared" si="6"/>
        <v>0</v>
      </c>
      <c r="R18" s="116">
        <v>37.377049180327866</v>
      </c>
      <c r="S18" s="121">
        <f t="shared" si="7"/>
        <v>0</v>
      </c>
    </row>
    <row r="19" spans="1:19" x14ac:dyDescent="0.25">
      <c r="A19" s="9" t="str">
        <f>'10'!A19</f>
        <v>Avella Area SD</v>
      </c>
      <c r="B19" s="10" t="str">
        <f>'10'!B19</f>
        <v>Washington</v>
      </c>
      <c r="C19" s="90">
        <f>'10'!C19</f>
        <v>121</v>
      </c>
      <c r="D19" s="90">
        <f>'10'!D19</f>
        <v>52</v>
      </c>
      <c r="E19" s="90">
        <f>'10'!E19</f>
        <v>173</v>
      </c>
      <c r="F19" s="116"/>
      <c r="G19" s="116"/>
      <c r="H19" s="116">
        <v>0</v>
      </c>
      <c r="I19" s="116">
        <v>0</v>
      </c>
      <c r="J19" s="116">
        <v>0</v>
      </c>
      <c r="K19" s="116">
        <f t="shared" si="0"/>
        <v>0</v>
      </c>
      <c r="L19" s="116">
        <f t="shared" si="1"/>
        <v>0</v>
      </c>
      <c r="M19" s="116">
        <f t="shared" si="2"/>
        <v>0</v>
      </c>
      <c r="N19" s="117">
        <f t="shared" si="3"/>
        <v>0</v>
      </c>
      <c r="O19" s="117">
        <f t="shared" si="4"/>
        <v>0</v>
      </c>
      <c r="P19" s="121">
        <f t="shared" si="5"/>
        <v>0</v>
      </c>
      <c r="Q19" s="121">
        <f t="shared" si="6"/>
        <v>0</v>
      </c>
      <c r="R19" s="116">
        <v>99.680952380952377</v>
      </c>
      <c r="S19" s="121">
        <f t="shared" si="7"/>
        <v>0</v>
      </c>
    </row>
    <row r="20" spans="1:19" x14ac:dyDescent="0.25">
      <c r="A20" s="9" t="str">
        <f>'10'!A20</f>
        <v>Avon Grove SD</v>
      </c>
      <c r="B20" s="10" t="str">
        <f>'10'!B20</f>
        <v>Chester</v>
      </c>
      <c r="C20" s="90">
        <f>'10'!C20</f>
        <v>1264</v>
      </c>
      <c r="D20" s="90">
        <f>'10'!D20</f>
        <v>761</v>
      </c>
      <c r="E20" s="90">
        <f>'10'!E20</f>
        <v>2025</v>
      </c>
      <c r="F20" s="116" t="s">
        <v>701</v>
      </c>
      <c r="G20" s="116">
        <v>1</v>
      </c>
      <c r="H20" s="116">
        <v>0</v>
      </c>
      <c r="I20" s="116">
        <v>5</v>
      </c>
      <c r="J20" s="116">
        <v>0</v>
      </c>
      <c r="K20" s="116">
        <f t="shared" si="0"/>
        <v>5</v>
      </c>
      <c r="L20" s="116">
        <f t="shared" si="1"/>
        <v>0</v>
      </c>
      <c r="M20" s="116">
        <f t="shared" si="2"/>
        <v>5</v>
      </c>
      <c r="N20" s="117">
        <f t="shared" si="3"/>
        <v>0</v>
      </c>
      <c r="O20" s="117">
        <f t="shared" si="4"/>
        <v>3.9556962025316458E-3</v>
      </c>
      <c r="P20" s="121">
        <f t="shared" si="5"/>
        <v>0</v>
      </c>
      <c r="Q20" s="121">
        <f t="shared" si="6"/>
        <v>2.4691358024691358E-3</v>
      </c>
      <c r="R20" s="116">
        <v>842.69134253450432</v>
      </c>
      <c r="S20" s="121">
        <f t="shared" si="7"/>
        <v>5.9333705564861353E-3</v>
      </c>
    </row>
    <row r="21" spans="1:19" x14ac:dyDescent="0.25">
      <c r="A21" s="9" t="str">
        <f>'10'!A21</f>
        <v>Avonworth SD</v>
      </c>
      <c r="B21" s="10" t="str">
        <f>'10'!B21</f>
        <v>Allegheny</v>
      </c>
      <c r="C21" s="90">
        <f>'10'!C21</f>
        <v>402</v>
      </c>
      <c r="D21" s="90">
        <f>'10'!D21</f>
        <v>311</v>
      </c>
      <c r="E21" s="90">
        <f>'10'!E21</f>
        <v>713</v>
      </c>
      <c r="F21" s="116"/>
      <c r="G21" s="116"/>
      <c r="H21" s="116">
        <v>0</v>
      </c>
      <c r="I21" s="116">
        <v>0</v>
      </c>
      <c r="J21" s="116">
        <v>0</v>
      </c>
      <c r="K21" s="116">
        <f t="shared" si="0"/>
        <v>0</v>
      </c>
      <c r="L21" s="116">
        <f t="shared" si="1"/>
        <v>0</v>
      </c>
      <c r="M21" s="116">
        <f t="shared" si="2"/>
        <v>0</v>
      </c>
      <c r="N21" s="117">
        <f t="shared" si="3"/>
        <v>0</v>
      </c>
      <c r="O21" s="117">
        <f t="shared" si="4"/>
        <v>0</v>
      </c>
      <c r="P21" s="121">
        <f t="shared" si="5"/>
        <v>0</v>
      </c>
      <c r="Q21" s="121">
        <f t="shared" si="6"/>
        <v>0</v>
      </c>
      <c r="R21" s="116">
        <v>139.02723311546842</v>
      </c>
      <c r="S21" s="121">
        <f t="shared" si="7"/>
        <v>0</v>
      </c>
    </row>
    <row r="22" spans="1:19" x14ac:dyDescent="0.25">
      <c r="A22" s="9" t="str">
        <f>'10'!A22</f>
        <v>Bald Eagle Area SD</v>
      </c>
      <c r="B22" s="10" t="str">
        <f>'10'!B22</f>
        <v>Centre</v>
      </c>
      <c r="C22" s="90">
        <f>'10'!C22</f>
        <v>402</v>
      </c>
      <c r="D22" s="90">
        <f>'10'!D22</f>
        <v>221</v>
      </c>
      <c r="E22" s="90">
        <f>'10'!E22</f>
        <v>623</v>
      </c>
      <c r="F22" s="116" t="s">
        <v>702</v>
      </c>
      <c r="G22" s="116">
        <v>1</v>
      </c>
      <c r="H22" s="116">
        <v>28</v>
      </c>
      <c r="I22" s="116">
        <v>13</v>
      </c>
      <c r="J22" s="116">
        <v>36</v>
      </c>
      <c r="K22" s="116">
        <f t="shared" si="0"/>
        <v>49</v>
      </c>
      <c r="L22" s="116">
        <f t="shared" si="1"/>
        <v>64</v>
      </c>
      <c r="M22" s="116">
        <f t="shared" si="2"/>
        <v>77</v>
      </c>
      <c r="N22" s="117">
        <f t="shared" si="3"/>
        <v>4.49438202247191E-2</v>
      </c>
      <c r="O22" s="117">
        <f t="shared" si="4"/>
        <v>3.2338308457711441E-2</v>
      </c>
      <c r="P22" s="121">
        <f t="shared" si="5"/>
        <v>0.2895927601809955</v>
      </c>
      <c r="Q22" s="121">
        <f t="shared" si="6"/>
        <v>0.12359550561797752</v>
      </c>
      <c r="R22" s="116">
        <v>426.43850267379679</v>
      </c>
      <c r="S22" s="121">
        <f t="shared" si="7"/>
        <v>0.18056530898876405</v>
      </c>
    </row>
    <row r="23" spans="1:19" ht="33.75" x14ac:dyDescent="0.25">
      <c r="A23" s="9" t="str">
        <f>'10'!A23</f>
        <v>Baldwin-Whitehall SD</v>
      </c>
      <c r="B23" s="10" t="str">
        <f>'10'!B23</f>
        <v>Allegheny</v>
      </c>
      <c r="C23" s="90">
        <f>'10'!C23</f>
        <v>1433</v>
      </c>
      <c r="D23" s="90">
        <f>'10'!D23</f>
        <v>678</v>
      </c>
      <c r="E23" s="90">
        <f>'10'!E23</f>
        <v>2111</v>
      </c>
      <c r="F23" s="116" t="s">
        <v>916</v>
      </c>
      <c r="G23" s="116">
        <v>3</v>
      </c>
      <c r="H23" s="116">
        <v>18</v>
      </c>
      <c r="I23" s="116">
        <v>32</v>
      </c>
      <c r="J23" s="116">
        <v>106</v>
      </c>
      <c r="K23" s="116">
        <f t="shared" si="0"/>
        <v>138</v>
      </c>
      <c r="L23" s="116">
        <f t="shared" si="1"/>
        <v>124</v>
      </c>
      <c r="M23" s="116">
        <f t="shared" si="2"/>
        <v>156</v>
      </c>
      <c r="N23" s="117">
        <f t="shared" si="3"/>
        <v>8.5267645665561345E-3</v>
      </c>
      <c r="O23" s="117">
        <f t="shared" si="4"/>
        <v>2.2330774598743892E-2</v>
      </c>
      <c r="P23" s="121">
        <f t="shared" si="5"/>
        <v>0.18289085545722714</v>
      </c>
      <c r="Q23" s="121">
        <f t="shared" si="6"/>
        <v>7.3898626243486504E-2</v>
      </c>
      <c r="R23" s="116">
        <v>965.77826784282286</v>
      </c>
      <c r="S23" s="121">
        <f t="shared" si="7"/>
        <v>0.16152775972940869</v>
      </c>
    </row>
    <row r="24" spans="1:19" x14ac:dyDescent="0.25">
      <c r="A24" s="9" t="str">
        <f>'10'!A24</f>
        <v>Bangor Area SD</v>
      </c>
      <c r="B24" s="10" t="str">
        <f>'10'!B24</f>
        <v>Northampton</v>
      </c>
      <c r="C24" s="90">
        <f>'10'!C24</f>
        <v>642</v>
      </c>
      <c r="D24" s="90">
        <f>'10'!D24</f>
        <v>462</v>
      </c>
      <c r="E24" s="90">
        <f>'10'!E24</f>
        <v>1104</v>
      </c>
      <c r="F24" s="116" t="s">
        <v>695</v>
      </c>
      <c r="G24" s="116">
        <v>1</v>
      </c>
      <c r="H24" s="116">
        <v>0</v>
      </c>
      <c r="I24" s="116">
        <v>0</v>
      </c>
      <c r="J24" s="116">
        <v>17</v>
      </c>
      <c r="K24" s="116">
        <f t="shared" si="0"/>
        <v>17</v>
      </c>
      <c r="L24" s="116">
        <f t="shared" si="1"/>
        <v>17</v>
      </c>
      <c r="M24" s="116">
        <f t="shared" si="2"/>
        <v>17</v>
      </c>
      <c r="N24" s="117">
        <f t="shared" si="3"/>
        <v>0</v>
      </c>
      <c r="O24" s="117">
        <f t="shared" si="4"/>
        <v>0</v>
      </c>
      <c r="P24" s="121">
        <f t="shared" si="5"/>
        <v>3.67965367965368E-2</v>
      </c>
      <c r="Q24" s="121">
        <f t="shared" si="6"/>
        <v>1.5398550724637682E-2</v>
      </c>
      <c r="R24" s="116">
        <v>581.3488710852148</v>
      </c>
      <c r="S24" s="121">
        <f t="shared" si="7"/>
        <v>2.9242337683163953E-2</v>
      </c>
    </row>
    <row r="25" spans="1:19" ht="22.5" x14ac:dyDescent="0.25">
      <c r="A25" s="9" t="str">
        <f>'10'!A25</f>
        <v>Beaver Area SD</v>
      </c>
      <c r="B25" s="10" t="str">
        <f>'10'!B25</f>
        <v>Beaver</v>
      </c>
      <c r="C25" s="90">
        <f>'10'!C25</f>
        <v>511</v>
      </c>
      <c r="D25" s="90">
        <f>'10'!D25</f>
        <v>328</v>
      </c>
      <c r="E25" s="90">
        <f>'10'!E25</f>
        <v>839</v>
      </c>
      <c r="F25" s="116" t="s">
        <v>692</v>
      </c>
      <c r="G25" s="116">
        <v>2</v>
      </c>
      <c r="H25" s="116">
        <v>0</v>
      </c>
      <c r="I25" s="116">
        <v>1</v>
      </c>
      <c r="J25" s="116">
        <v>1</v>
      </c>
      <c r="K25" s="116">
        <f t="shared" si="0"/>
        <v>2</v>
      </c>
      <c r="L25" s="116">
        <f t="shared" si="1"/>
        <v>1</v>
      </c>
      <c r="M25" s="116">
        <f t="shared" si="2"/>
        <v>2</v>
      </c>
      <c r="N25" s="117">
        <f t="shared" si="3"/>
        <v>0</v>
      </c>
      <c r="O25" s="117">
        <f t="shared" si="4"/>
        <v>1.9569471624266144E-3</v>
      </c>
      <c r="P25" s="121">
        <f t="shared" si="5"/>
        <v>3.0487804878048782E-3</v>
      </c>
      <c r="Q25" s="121">
        <f t="shared" si="6"/>
        <v>2.3837902264600714E-3</v>
      </c>
      <c r="R25" s="116">
        <v>355.4384236453202</v>
      </c>
      <c r="S25" s="121">
        <f t="shared" si="7"/>
        <v>5.6268536740859826E-3</v>
      </c>
    </row>
    <row r="26" spans="1:19" ht="22.5" x14ac:dyDescent="0.25">
      <c r="A26" s="9" t="str">
        <f>'10'!A26</f>
        <v>Bedford Area SD</v>
      </c>
      <c r="B26" s="10" t="str">
        <f>'10'!B26</f>
        <v>Bedford</v>
      </c>
      <c r="C26" s="90">
        <f>'10'!C26</f>
        <v>404</v>
      </c>
      <c r="D26" s="90">
        <f>'10'!D26</f>
        <v>248</v>
      </c>
      <c r="E26" s="90">
        <f>'10'!E26</f>
        <v>652</v>
      </c>
      <c r="F26" s="116" t="s">
        <v>703</v>
      </c>
      <c r="G26" s="116">
        <v>1</v>
      </c>
      <c r="H26" s="116">
        <v>0</v>
      </c>
      <c r="I26" s="116">
        <v>21</v>
      </c>
      <c r="J26" s="116">
        <v>23</v>
      </c>
      <c r="K26" s="116">
        <f t="shared" si="0"/>
        <v>44</v>
      </c>
      <c r="L26" s="116">
        <f t="shared" si="1"/>
        <v>23</v>
      </c>
      <c r="M26" s="116">
        <f t="shared" si="2"/>
        <v>44</v>
      </c>
      <c r="N26" s="117">
        <f t="shared" si="3"/>
        <v>0</v>
      </c>
      <c r="O26" s="117">
        <f t="shared" si="4"/>
        <v>5.1980198019801978E-2</v>
      </c>
      <c r="P26" s="121">
        <f t="shared" si="5"/>
        <v>9.2741935483870969E-2</v>
      </c>
      <c r="Q26" s="121">
        <f t="shared" si="6"/>
        <v>6.7484662576687116E-2</v>
      </c>
      <c r="R26" s="116">
        <v>427.79092159559832</v>
      </c>
      <c r="S26" s="121">
        <f t="shared" si="7"/>
        <v>0.10285398258543299</v>
      </c>
    </row>
    <row r="27" spans="1:19" x14ac:dyDescent="0.25">
      <c r="A27" s="9" t="str">
        <f>'10'!A27</f>
        <v>Belle Vernon Area SD</v>
      </c>
      <c r="B27" s="10" t="str">
        <f>'10'!B27</f>
        <v>Westmoreland</v>
      </c>
      <c r="C27" s="90">
        <f>'10'!C27</f>
        <v>459</v>
      </c>
      <c r="D27" s="90">
        <f>'10'!D27</f>
        <v>324</v>
      </c>
      <c r="E27" s="90">
        <f>'10'!E27</f>
        <v>783</v>
      </c>
      <c r="F27" s="116" t="s">
        <v>704</v>
      </c>
      <c r="G27" s="116">
        <v>1</v>
      </c>
      <c r="H27" s="116">
        <v>54</v>
      </c>
      <c r="I27" s="116">
        <v>10</v>
      </c>
      <c r="J27" s="116">
        <v>0</v>
      </c>
      <c r="K27" s="116">
        <f t="shared" si="0"/>
        <v>10</v>
      </c>
      <c r="L27" s="116">
        <f t="shared" si="1"/>
        <v>54</v>
      </c>
      <c r="M27" s="116">
        <f t="shared" si="2"/>
        <v>64</v>
      </c>
      <c r="N27" s="117">
        <f t="shared" si="3"/>
        <v>6.8965517241379309E-2</v>
      </c>
      <c r="O27" s="117">
        <f t="shared" si="4"/>
        <v>2.178649237472767E-2</v>
      </c>
      <c r="P27" s="121">
        <f t="shared" si="5"/>
        <v>0.16666666666666666</v>
      </c>
      <c r="Q27" s="121">
        <f t="shared" si="6"/>
        <v>8.1736909323116225E-2</v>
      </c>
      <c r="R27" s="116">
        <v>339.00614124872055</v>
      </c>
      <c r="S27" s="121">
        <f t="shared" si="7"/>
        <v>0.18878714044606276</v>
      </c>
    </row>
    <row r="28" spans="1:19" x14ac:dyDescent="0.25">
      <c r="A28" s="9" t="str">
        <f>'10'!A28</f>
        <v>Bellefonte Area SD</v>
      </c>
      <c r="B28" s="10" t="str">
        <f>'10'!B28</f>
        <v>Centre</v>
      </c>
      <c r="C28" s="90">
        <f>'10'!C28</f>
        <v>1067</v>
      </c>
      <c r="D28" s="90">
        <f>'10'!D28</f>
        <v>567</v>
      </c>
      <c r="E28" s="90">
        <f>'10'!E28</f>
        <v>1634</v>
      </c>
      <c r="F28" s="116" t="s">
        <v>702</v>
      </c>
      <c r="G28" s="116">
        <v>1</v>
      </c>
      <c r="H28" s="116">
        <v>14</v>
      </c>
      <c r="I28" s="116">
        <v>32</v>
      </c>
      <c r="J28" s="116">
        <v>32</v>
      </c>
      <c r="K28" s="116">
        <f t="shared" si="0"/>
        <v>64</v>
      </c>
      <c r="L28" s="116">
        <f t="shared" si="1"/>
        <v>46</v>
      </c>
      <c r="M28" s="116">
        <f t="shared" si="2"/>
        <v>78</v>
      </c>
      <c r="N28" s="117">
        <f t="shared" si="3"/>
        <v>8.5679314565483469E-3</v>
      </c>
      <c r="O28" s="117">
        <f t="shared" si="4"/>
        <v>2.9990627928772259E-2</v>
      </c>
      <c r="P28" s="121">
        <f t="shared" si="5"/>
        <v>8.1128747795414458E-2</v>
      </c>
      <c r="Q28" s="121">
        <f t="shared" si="6"/>
        <v>4.7735618115055077E-2</v>
      </c>
      <c r="R28" s="116">
        <v>976.07724867724858</v>
      </c>
      <c r="S28" s="121">
        <f t="shared" si="7"/>
        <v>7.9911707916256958E-2</v>
      </c>
    </row>
    <row r="29" spans="1:19" x14ac:dyDescent="0.25">
      <c r="A29" s="9" t="str">
        <f>'10'!A29</f>
        <v>Bellwood-Antis SD</v>
      </c>
      <c r="B29" s="10" t="str">
        <f>'10'!B29</f>
        <v>Blair</v>
      </c>
      <c r="C29" s="90">
        <f>'10'!C29</f>
        <v>300</v>
      </c>
      <c r="D29" s="90">
        <f>'10'!D29</f>
        <v>150</v>
      </c>
      <c r="E29" s="90">
        <f>'10'!E29</f>
        <v>450</v>
      </c>
      <c r="F29" s="116"/>
      <c r="G29" s="116"/>
      <c r="H29" s="116">
        <v>0</v>
      </c>
      <c r="I29" s="116">
        <v>0</v>
      </c>
      <c r="J29" s="116">
        <v>0</v>
      </c>
      <c r="K29" s="116">
        <f t="shared" si="0"/>
        <v>0</v>
      </c>
      <c r="L29" s="116">
        <f t="shared" si="1"/>
        <v>0</v>
      </c>
      <c r="M29" s="116">
        <f t="shared" si="2"/>
        <v>0</v>
      </c>
      <c r="N29" s="117">
        <f t="shared" si="3"/>
        <v>0</v>
      </c>
      <c r="O29" s="117">
        <f t="shared" si="4"/>
        <v>0</v>
      </c>
      <c r="P29" s="121">
        <f t="shared" si="5"/>
        <v>0</v>
      </c>
      <c r="Q29" s="121">
        <f t="shared" si="6"/>
        <v>0</v>
      </c>
      <c r="R29" s="116">
        <v>277.48478701825559</v>
      </c>
      <c r="S29" s="121">
        <f t="shared" si="7"/>
        <v>0</v>
      </c>
    </row>
    <row r="30" spans="1:19" x14ac:dyDescent="0.25">
      <c r="A30" s="9" t="str">
        <f>'10'!A30</f>
        <v>Bensalem Township SD</v>
      </c>
      <c r="B30" s="10" t="str">
        <f>'10'!B30</f>
        <v>Bucks</v>
      </c>
      <c r="C30" s="90">
        <f>'10'!C30</f>
        <v>2280</v>
      </c>
      <c r="D30" s="90">
        <f>'10'!D30</f>
        <v>1224</v>
      </c>
      <c r="E30" s="90">
        <f>'10'!E30</f>
        <v>3504</v>
      </c>
      <c r="F30" s="116" t="s">
        <v>917</v>
      </c>
      <c r="G30" s="116">
        <v>1</v>
      </c>
      <c r="H30" s="116">
        <v>0</v>
      </c>
      <c r="I30" s="116">
        <v>8</v>
      </c>
      <c r="J30" s="116">
        <v>0</v>
      </c>
      <c r="K30" s="116">
        <f>SUM(I30:J30)</f>
        <v>8</v>
      </c>
      <c r="L30" s="116">
        <f t="shared" si="1"/>
        <v>0</v>
      </c>
      <c r="M30" s="116">
        <f t="shared" si="2"/>
        <v>8</v>
      </c>
      <c r="N30" s="117">
        <f t="shared" si="3"/>
        <v>0</v>
      </c>
      <c r="O30" s="117">
        <f t="shared" si="4"/>
        <v>3.5087719298245615E-3</v>
      </c>
      <c r="P30" s="121">
        <f t="shared" si="5"/>
        <v>0</v>
      </c>
      <c r="Q30" s="121">
        <f t="shared" si="6"/>
        <v>2.2831050228310501E-3</v>
      </c>
      <c r="R30" s="116">
        <v>1920.5015435763476</v>
      </c>
      <c r="S30" s="121">
        <f t="shared" si="7"/>
        <v>4.1655785316904474E-3</v>
      </c>
    </row>
    <row r="31" spans="1:19" x14ac:dyDescent="0.25">
      <c r="A31" s="9" t="str">
        <f>'10'!A31</f>
        <v>Benton Area SD</v>
      </c>
      <c r="B31" s="10" t="str">
        <f>'10'!B31</f>
        <v>Columbia</v>
      </c>
      <c r="C31" s="90">
        <f>'10'!C31</f>
        <v>93</v>
      </c>
      <c r="D31" s="90">
        <f>'10'!D31</f>
        <v>80</v>
      </c>
      <c r="E31" s="90">
        <f>'10'!E31</f>
        <v>173</v>
      </c>
      <c r="F31" s="116" t="s">
        <v>705</v>
      </c>
      <c r="G31" s="116">
        <v>1</v>
      </c>
      <c r="H31" s="116">
        <v>24</v>
      </c>
      <c r="I31" s="116">
        <v>0</v>
      </c>
      <c r="J31" s="116">
        <v>26</v>
      </c>
      <c r="K31" s="116">
        <f t="shared" si="0"/>
        <v>26</v>
      </c>
      <c r="L31" s="116">
        <f t="shared" si="1"/>
        <v>50</v>
      </c>
      <c r="M31" s="116">
        <f t="shared" si="2"/>
        <v>50</v>
      </c>
      <c r="N31" s="117">
        <f t="shared" si="3"/>
        <v>0.13872832369942195</v>
      </c>
      <c r="O31" s="117">
        <f t="shared" si="4"/>
        <v>0</v>
      </c>
      <c r="P31" s="121">
        <f t="shared" si="5"/>
        <v>0.625</v>
      </c>
      <c r="Q31" s="121">
        <f t="shared" si="6"/>
        <v>0.28901734104046245</v>
      </c>
      <c r="R31" s="116">
        <v>109.64788732394366</v>
      </c>
      <c r="S31" s="121">
        <f t="shared" si="7"/>
        <v>0.45600513808606291</v>
      </c>
    </row>
    <row r="32" spans="1:19" x14ac:dyDescent="0.25">
      <c r="A32" s="9" t="str">
        <f>'10'!A32</f>
        <v>Bentworth SD</v>
      </c>
      <c r="B32" s="10" t="str">
        <f>'10'!B32</f>
        <v>Washington</v>
      </c>
      <c r="C32" s="90">
        <f>'10'!C32</f>
        <v>253</v>
      </c>
      <c r="D32" s="90">
        <f>'10'!D32</f>
        <v>189</v>
      </c>
      <c r="E32" s="90">
        <f>'10'!E32</f>
        <v>442</v>
      </c>
      <c r="F32" s="116" t="s">
        <v>706</v>
      </c>
      <c r="G32" s="116">
        <v>1</v>
      </c>
      <c r="H32" s="116">
        <v>0</v>
      </c>
      <c r="I32" s="116">
        <v>10</v>
      </c>
      <c r="J32" s="116">
        <v>23</v>
      </c>
      <c r="K32" s="116">
        <f t="shared" si="0"/>
        <v>33</v>
      </c>
      <c r="L32" s="116">
        <f t="shared" si="1"/>
        <v>23</v>
      </c>
      <c r="M32" s="116">
        <f t="shared" si="2"/>
        <v>33</v>
      </c>
      <c r="N32" s="117">
        <f t="shared" si="3"/>
        <v>0</v>
      </c>
      <c r="O32" s="117">
        <f t="shared" si="4"/>
        <v>3.9525691699604744E-2</v>
      </c>
      <c r="P32" s="121">
        <f t="shared" si="5"/>
        <v>0.12169312169312169</v>
      </c>
      <c r="Q32" s="121">
        <f t="shared" si="6"/>
        <v>7.4660633484162894E-2</v>
      </c>
      <c r="R32" s="116">
        <v>275.58964143426294</v>
      </c>
      <c r="S32" s="121">
        <f t="shared" si="7"/>
        <v>0.11974325242507915</v>
      </c>
    </row>
    <row r="33" spans="1:19" x14ac:dyDescent="0.25">
      <c r="A33" s="9" t="str">
        <f>'10'!A33</f>
        <v>Berlin Brothersvalley SD</v>
      </c>
      <c r="B33" s="10" t="str">
        <f>'10'!B33</f>
        <v>Somerset</v>
      </c>
      <c r="C33" s="90">
        <f>'10'!C33</f>
        <v>149</v>
      </c>
      <c r="D33" s="90">
        <f>'10'!D33</f>
        <v>90</v>
      </c>
      <c r="E33" s="90">
        <f>'10'!E33</f>
        <v>239</v>
      </c>
      <c r="F33" s="116" t="s">
        <v>707</v>
      </c>
      <c r="G33" s="116">
        <v>1</v>
      </c>
      <c r="H33" s="116">
        <v>0</v>
      </c>
      <c r="I33" s="116">
        <v>3</v>
      </c>
      <c r="J33" s="116">
        <v>11</v>
      </c>
      <c r="K33" s="116">
        <f t="shared" si="0"/>
        <v>14</v>
      </c>
      <c r="L33" s="116">
        <f t="shared" si="1"/>
        <v>11</v>
      </c>
      <c r="M33" s="116">
        <f t="shared" si="2"/>
        <v>14</v>
      </c>
      <c r="N33" s="117">
        <f t="shared" si="3"/>
        <v>0</v>
      </c>
      <c r="O33" s="117">
        <f t="shared" si="4"/>
        <v>2.0134228187919462E-2</v>
      </c>
      <c r="P33" s="121">
        <f t="shared" si="5"/>
        <v>0.12222222222222222</v>
      </c>
      <c r="Q33" s="121">
        <f t="shared" si="6"/>
        <v>5.8577405857740586E-2</v>
      </c>
      <c r="R33" s="116">
        <v>156.53354632587858</v>
      </c>
      <c r="S33" s="121">
        <f t="shared" si="7"/>
        <v>8.9437697724257595E-2</v>
      </c>
    </row>
    <row r="34" spans="1:19" x14ac:dyDescent="0.25">
      <c r="A34" s="9" t="str">
        <f>'10'!A34</f>
        <v>Bermudian Springs SD</v>
      </c>
      <c r="B34" s="10" t="str">
        <f>'10'!B34</f>
        <v>Adams</v>
      </c>
      <c r="C34" s="90">
        <f>'10'!C34</f>
        <v>335</v>
      </c>
      <c r="D34" s="90">
        <f>'10'!D34</f>
        <v>393</v>
      </c>
      <c r="E34" s="90">
        <f>'10'!E34</f>
        <v>728</v>
      </c>
      <c r="F34" s="116" t="s">
        <v>708</v>
      </c>
      <c r="G34" s="116">
        <v>1</v>
      </c>
      <c r="H34" s="116">
        <v>0</v>
      </c>
      <c r="I34" s="116">
        <v>0</v>
      </c>
      <c r="J34" s="116">
        <v>36</v>
      </c>
      <c r="K34" s="116">
        <f t="shared" si="0"/>
        <v>36</v>
      </c>
      <c r="L34" s="116">
        <f t="shared" si="1"/>
        <v>36</v>
      </c>
      <c r="M34" s="116">
        <f t="shared" si="2"/>
        <v>36</v>
      </c>
      <c r="N34" s="117">
        <f t="shared" si="3"/>
        <v>0</v>
      </c>
      <c r="O34" s="117">
        <f t="shared" si="4"/>
        <v>0</v>
      </c>
      <c r="P34" s="121">
        <f t="shared" si="5"/>
        <v>9.1603053435114504E-2</v>
      </c>
      <c r="Q34" s="121">
        <f t="shared" si="6"/>
        <v>4.9450549450549448E-2</v>
      </c>
      <c r="R34" s="116">
        <v>296.53089244851259</v>
      </c>
      <c r="S34" s="121">
        <f t="shared" si="7"/>
        <v>0.12140387702185455</v>
      </c>
    </row>
    <row r="35" spans="1:19" x14ac:dyDescent="0.25">
      <c r="A35" s="9" t="str">
        <f>'10'!A35</f>
        <v>Berwick Area SD</v>
      </c>
      <c r="B35" s="10" t="str">
        <f>'10'!B35</f>
        <v>Columbia</v>
      </c>
      <c r="C35" s="90">
        <f>'10'!C35</f>
        <v>637</v>
      </c>
      <c r="D35" s="90">
        <f>'10'!D35</f>
        <v>457</v>
      </c>
      <c r="E35" s="90">
        <f>'10'!E35</f>
        <v>1094</v>
      </c>
      <c r="F35" s="116" t="s">
        <v>709</v>
      </c>
      <c r="G35" s="116">
        <v>2</v>
      </c>
      <c r="H35" s="116">
        <v>18</v>
      </c>
      <c r="I35" s="116">
        <v>0</v>
      </c>
      <c r="J35" s="116">
        <v>104</v>
      </c>
      <c r="K35" s="116">
        <f t="shared" si="0"/>
        <v>104</v>
      </c>
      <c r="L35" s="116">
        <f t="shared" si="1"/>
        <v>122</v>
      </c>
      <c r="M35" s="116">
        <f t="shared" si="2"/>
        <v>122</v>
      </c>
      <c r="N35" s="117">
        <f t="shared" si="3"/>
        <v>1.6453382084095063E-2</v>
      </c>
      <c r="O35" s="117">
        <f t="shared" si="4"/>
        <v>0</v>
      </c>
      <c r="P35" s="121">
        <f t="shared" si="5"/>
        <v>0.26695842450765866</v>
      </c>
      <c r="Q35" s="121">
        <f t="shared" si="6"/>
        <v>0.11151736745886655</v>
      </c>
      <c r="R35" s="116">
        <v>902.80721003134795</v>
      </c>
      <c r="S35" s="121">
        <f t="shared" si="7"/>
        <v>0.1351340559140681</v>
      </c>
    </row>
    <row r="36" spans="1:19" x14ac:dyDescent="0.25">
      <c r="A36" s="9" t="str">
        <f>'10'!A36</f>
        <v>Bethel Park SD</v>
      </c>
      <c r="B36" s="10" t="str">
        <f>'10'!B36</f>
        <v>Allegheny</v>
      </c>
      <c r="C36" s="90">
        <f>'10'!C36</f>
        <v>887</v>
      </c>
      <c r="D36" s="90">
        <f>'10'!D36</f>
        <v>609</v>
      </c>
      <c r="E36" s="90">
        <f>'10'!E36</f>
        <v>1496</v>
      </c>
      <c r="F36" s="116"/>
      <c r="G36" s="116"/>
      <c r="H36" s="116">
        <v>0</v>
      </c>
      <c r="I36" s="116">
        <v>0</v>
      </c>
      <c r="J36" s="116">
        <v>0</v>
      </c>
      <c r="K36" s="116">
        <f t="shared" si="0"/>
        <v>0</v>
      </c>
      <c r="L36" s="116">
        <f t="shared" si="1"/>
        <v>0</v>
      </c>
      <c r="M36" s="116">
        <f t="shared" si="2"/>
        <v>0</v>
      </c>
      <c r="N36" s="117">
        <f t="shared" si="3"/>
        <v>0</v>
      </c>
      <c r="O36" s="117">
        <f t="shared" si="4"/>
        <v>0</v>
      </c>
      <c r="P36" s="121">
        <f t="shared" si="5"/>
        <v>0</v>
      </c>
      <c r="Q36" s="121">
        <f t="shared" si="6"/>
        <v>0</v>
      </c>
      <c r="R36" s="116">
        <v>644.08820286659318</v>
      </c>
      <c r="S36" s="121">
        <f t="shared" si="7"/>
        <v>0</v>
      </c>
    </row>
    <row r="37" spans="1:19" x14ac:dyDescent="0.25">
      <c r="A37" s="9" t="str">
        <f>'10'!A37</f>
        <v>Bethlehem Area SD</v>
      </c>
      <c r="B37" s="10" t="str">
        <f>'10'!B37</f>
        <v>Northampton</v>
      </c>
      <c r="C37" s="90">
        <f>'10'!C37</f>
        <v>3721</v>
      </c>
      <c r="D37" s="90">
        <f>'10'!D37</f>
        <v>2313</v>
      </c>
      <c r="E37" s="90">
        <f>'10'!E37</f>
        <v>6034</v>
      </c>
      <c r="F37" s="116" t="s">
        <v>695</v>
      </c>
      <c r="G37" s="116">
        <v>1</v>
      </c>
      <c r="H37" s="116">
        <v>53</v>
      </c>
      <c r="I37" s="116">
        <v>24</v>
      </c>
      <c r="J37" s="116">
        <v>150</v>
      </c>
      <c r="K37" s="116">
        <f t="shared" si="0"/>
        <v>174</v>
      </c>
      <c r="L37" s="116">
        <f t="shared" si="1"/>
        <v>203</v>
      </c>
      <c r="M37" s="116">
        <f t="shared" si="2"/>
        <v>227</v>
      </c>
      <c r="N37" s="117">
        <f t="shared" si="3"/>
        <v>8.7835598276433547E-3</v>
      </c>
      <c r="O37" s="117">
        <f t="shared" si="4"/>
        <v>6.4498790647675355E-3</v>
      </c>
      <c r="P37" s="121">
        <f t="shared" si="5"/>
        <v>8.7764807609165579E-2</v>
      </c>
      <c r="Q37" s="121">
        <f t="shared" si="6"/>
        <v>3.7620152469340404E-2</v>
      </c>
      <c r="R37" s="116">
        <v>3777.9116781158</v>
      </c>
      <c r="S37" s="121">
        <f t="shared" si="7"/>
        <v>6.0086105589745878E-2</v>
      </c>
    </row>
    <row r="38" spans="1:19" x14ac:dyDescent="0.25">
      <c r="A38" s="9" t="str">
        <f>'10'!A38</f>
        <v>Bethlehem-Center SD</v>
      </c>
      <c r="B38" s="10" t="str">
        <f>'10'!B38</f>
        <v>Washington</v>
      </c>
      <c r="C38" s="90">
        <f>'10'!C38</f>
        <v>261</v>
      </c>
      <c r="D38" s="90">
        <f>'10'!D38</f>
        <v>163</v>
      </c>
      <c r="E38" s="90">
        <f>'10'!E38</f>
        <v>424</v>
      </c>
      <c r="F38" s="116" t="s">
        <v>706</v>
      </c>
      <c r="G38" s="116">
        <v>1</v>
      </c>
      <c r="H38" s="116">
        <v>0</v>
      </c>
      <c r="I38" s="116">
        <v>0</v>
      </c>
      <c r="J38" s="116">
        <v>20</v>
      </c>
      <c r="K38" s="116">
        <f t="shared" si="0"/>
        <v>20</v>
      </c>
      <c r="L38" s="116">
        <f t="shared" si="1"/>
        <v>20</v>
      </c>
      <c r="M38" s="116">
        <f t="shared" si="2"/>
        <v>20</v>
      </c>
      <c r="N38" s="117">
        <f t="shared" si="3"/>
        <v>0</v>
      </c>
      <c r="O38" s="117">
        <f t="shared" si="4"/>
        <v>0</v>
      </c>
      <c r="P38" s="121">
        <f t="shared" si="5"/>
        <v>0.12269938650306748</v>
      </c>
      <c r="Q38" s="121">
        <f t="shared" si="6"/>
        <v>4.716981132075472E-2</v>
      </c>
      <c r="R38" s="116">
        <v>276.48140043763675</v>
      </c>
      <c r="S38" s="121">
        <f t="shared" si="7"/>
        <v>7.2337596555654055E-2</v>
      </c>
    </row>
    <row r="39" spans="1:19" ht="22.5" x14ac:dyDescent="0.25">
      <c r="A39" s="9" t="str">
        <f>'10'!A39</f>
        <v>Big Beaver Falls Area SD</v>
      </c>
      <c r="B39" s="10" t="str">
        <f>'10'!B39</f>
        <v>Beaver</v>
      </c>
      <c r="C39" s="90">
        <f>'10'!C39</f>
        <v>418</v>
      </c>
      <c r="D39" s="90">
        <f>'10'!D39</f>
        <v>406</v>
      </c>
      <c r="E39" s="90">
        <f>'10'!E39</f>
        <v>824</v>
      </c>
      <c r="F39" s="116" t="s">
        <v>918</v>
      </c>
      <c r="G39" s="116">
        <v>3</v>
      </c>
      <c r="H39" s="116">
        <v>36</v>
      </c>
      <c r="I39" s="116">
        <v>26</v>
      </c>
      <c r="J39" s="116">
        <v>53</v>
      </c>
      <c r="K39" s="116">
        <f t="shared" si="0"/>
        <v>79</v>
      </c>
      <c r="L39" s="116">
        <f t="shared" si="1"/>
        <v>89</v>
      </c>
      <c r="M39" s="116">
        <f t="shared" si="2"/>
        <v>115</v>
      </c>
      <c r="N39" s="117">
        <f t="shared" si="3"/>
        <v>4.3689320388349516E-2</v>
      </c>
      <c r="O39" s="117">
        <f t="shared" si="4"/>
        <v>6.2200956937799042E-2</v>
      </c>
      <c r="P39" s="121">
        <f t="shared" si="5"/>
        <v>0.21921182266009853</v>
      </c>
      <c r="Q39" s="121">
        <f t="shared" si="6"/>
        <v>0.1395631067961165</v>
      </c>
      <c r="R39" s="116">
        <v>742.99910634495086</v>
      </c>
      <c r="S39" s="121">
        <f t="shared" si="7"/>
        <v>0.15477811348350284</v>
      </c>
    </row>
    <row r="40" spans="1:19" x14ac:dyDescent="0.25">
      <c r="A40" s="9" t="str">
        <f>'10'!A40</f>
        <v>Big Spring SD</v>
      </c>
      <c r="B40" s="10" t="str">
        <f>'10'!B40</f>
        <v>Cumberland</v>
      </c>
      <c r="C40" s="90">
        <f>'10'!C40</f>
        <v>798</v>
      </c>
      <c r="D40" s="90">
        <f>'10'!D40</f>
        <v>531</v>
      </c>
      <c r="E40" s="90">
        <f>'10'!E40</f>
        <v>1329</v>
      </c>
      <c r="F40" s="116" t="s">
        <v>710</v>
      </c>
      <c r="G40" s="116">
        <v>1</v>
      </c>
      <c r="H40" s="116">
        <v>0</v>
      </c>
      <c r="I40" s="116">
        <v>4</v>
      </c>
      <c r="J40" s="116">
        <v>20</v>
      </c>
      <c r="K40" s="116">
        <f t="shared" si="0"/>
        <v>24</v>
      </c>
      <c r="L40" s="116">
        <f t="shared" si="1"/>
        <v>20</v>
      </c>
      <c r="M40" s="116">
        <f t="shared" si="2"/>
        <v>24</v>
      </c>
      <c r="N40" s="117">
        <f t="shared" si="3"/>
        <v>0</v>
      </c>
      <c r="O40" s="117">
        <f t="shared" si="4"/>
        <v>5.0125313283208017E-3</v>
      </c>
      <c r="P40" s="121">
        <f t="shared" si="5"/>
        <v>3.7664783427495289E-2</v>
      </c>
      <c r="Q40" s="121">
        <f t="shared" si="6"/>
        <v>1.8058690744920992E-2</v>
      </c>
      <c r="R40" s="116">
        <v>812.60355029585799</v>
      </c>
      <c r="S40" s="121">
        <f t="shared" si="7"/>
        <v>2.9534697444112721E-2</v>
      </c>
    </row>
    <row r="41" spans="1:19" ht="22.5" x14ac:dyDescent="0.25">
      <c r="A41" s="9" t="str">
        <f>'10'!A41</f>
        <v>Blackhawk SD</v>
      </c>
      <c r="B41" s="10" t="str">
        <f>'10'!B41</f>
        <v>Beaver</v>
      </c>
      <c r="C41" s="90">
        <f>'10'!C41</f>
        <v>488</v>
      </c>
      <c r="D41" s="90">
        <f>'10'!D41</f>
        <v>266</v>
      </c>
      <c r="E41" s="90">
        <f>'10'!E41</f>
        <v>754</v>
      </c>
      <c r="F41" s="116" t="s">
        <v>692</v>
      </c>
      <c r="G41" s="116">
        <v>2</v>
      </c>
      <c r="H41" s="116">
        <v>0</v>
      </c>
      <c r="I41" s="116">
        <v>1</v>
      </c>
      <c r="J41" s="116">
        <v>21</v>
      </c>
      <c r="K41" s="116">
        <f t="shared" si="0"/>
        <v>22</v>
      </c>
      <c r="L41" s="116">
        <f t="shared" si="1"/>
        <v>21</v>
      </c>
      <c r="M41" s="116">
        <f t="shared" si="2"/>
        <v>22</v>
      </c>
      <c r="N41" s="117">
        <f t="shared" si="3"/>
        <v>0</v>
      </c>
      <c r="O41" s="117">
        <f t="shared" si="4"/>
        <v>2.0491803278688526E-3</v>
      </c>
      <c r="P41" s="121">
        <f t="shared" si="5"/>
        <v>7.8947368421052627E-2</v>
      </c>
      <c r="Q41" s="121">
        <f t="shared" si="6"/>
        <v>2.9177718832891247E-2</v>
      </c>
      <c r="R41" s="116">
        <v>364.6849315068493</v>
      </c>
      <c r="S41" s="121">
        <f t="shared" si="7"/>
        <v>6.0326046127263167E-2</v>
      </c>
    </row>
    <row r="42" spans="1:19" x14ac:dyDescent="0.25">
      <c r="A42" s="9" t="str">
        <f>'10'!A42</f>
        <v>Blacklick Valley SD</v>
      </c>
      <c r="B42" s="10" t="str">
        <f>'10'!B42</f>
        <v>Cambria</v>
      </c>
      <c r="C42" s="90">
        <f>'10'!C42</f>
        <v>168</v>
      </c>
      <c r="D42" s="90">
        <f>'10'!D42</f>
        <v>116</v>
      </c>
      <c r="E42" s="90">
        <f>'10'!E42</f>
        <v>284</v>
      </c>
      <c r="F42" s="116" t="s">
        <v>725</v>
      </c>
      <c r="G42" s="116">
        <v>1</v>
      </c>
      <c r="H42" s="116">
        <v>0</v>
      </c>
      <c r="I42" s="116">
        <v>2</v>
      </c>
      <c r="J42" s="116">
        <v>0</v>
      </c>
      <c r="K42" s="116">
        <f t="shared" si="0"/>
        <v>2</v>
      </c>
      <c r="L42" s="116">
        <f t="shared" si="1"/>
        <v>0</v>
      </c>
      <c r="M42" s="116">
        <f t="shared" si="2"/>
        <v>2</v>
      </c>
      <c r="N42" s="117">
        <f t="shared" si="3"/>
        <v>0</v>
      </c>
      <c r="O42" s="117">
        <f t="shared" si="4"/>
        <v>1.1904761904761904E-2</v>
      </c>
      <c r="P42" s="121">
        <f t="shared" si="5"/>
        <v>0</v>
      </c>
      <c r="Q42" s="121">
        <f t="shared" si="6"/>
        <v>7.0422535211267607E-3</v>
      </c>
      <c r="R42" s="116">
        <v>233.69142857142856</v>
      </c>
      <c r="S42" s="121">
        <f t="shared" si="7"/>
        <v>8.5582942097026608E-3</v>
      </c>
    </row>
    <row r="43" spans="1:19" x14ac:dyDescent="0.25">
      <c r="A43" s="9" t="str">
        <f>'10'!A43</f>
        <v>Blairsville-Saltsburg SD</v>
      </c>
      <c r="B43" s="10" t="str">
        <f>'10'!B43</f>
        <v>Indiana</v>
      </c>
      <c r="C43" s="90">
        <f>'10'!C43</f>
        <v>478</v>
      </c>
      <c r="D43" s="90">
        <f>'10'!D43</f>
        <v>340</v>
      </c>
      <c r="E43" s="90">
        <f>'10'!E43</f>
        <v>818</v>
      </c>
      <c r="F43" s="116" t="s">
        <v>711</v>
      </c>
      <c r="G43" s="116">
        <v>1</v>
      </c>
      <c r="H43" s="116">
        <v>0</v>
      </c>
      <c r="I43" s="116">
        <v>6</v>
      </c>
      <c r="J43" s="116">
        <v>0</v>
      </c>
      <c r="K43" s="116">
        <f t="shared" si="0"/>
        <v>6</v>
      </c>
      <c r="L43" s="116">
        <f t="shared" si="1"/>
        <v>0</v>
      </c>
      <c r="M43" s="116">
        <f t="shared" si="2"/>
        <v>6</v>
      </c>
      <c r="N43" s="117">
        <f t="shared" si="3"/>
        <v>0</v>
      </c>
      <c r="O43" s="117">
        <f t="shared" si="4"/>
        <v>1.2552301255230125E-2</v>
      </c>
      <c r="P43" s="121">
        <f t="shared" si="5"/>
        <v>0</v>
      </c>
      <c r="Q43" s="121">
        <f t="shared" si="6"/>
        <v>7.3349633251833741E-3</v>
      </c>
      <c r="R43" s="116">
        <v>639.0625</v>
      </c>
      <c r="S43" s="121">
        <f t="shared" si="7"/>
        <v>9.3887530562347197E-3</v>
      </c>
    </row>
    <row r="44" spans="1:19" x14ac:dyDescent="0.25">
      <c r="A44" s="9" t="str">
        <f>'10'!A44</f>
        <v>Bloomsburg Area SD</v>
      </c>
      <c r="B44" s="10" t="str">
        <f>'10'!B44</f>
        <v>Columbia</v>
      </c>
      <c r="C44" s="90">
        <f>'10'!C44</f>
        <v>528</v>
      </c>
      <c r="D44" s="90">
        <f>'10'!D44</f>
        <v>264</v>
      </c>
      <c r="E44" s="90">
        <f>'10'!E44</f>
        <v>792</v>
      </c>
      <c r="F44" s="116" t="s">
        <v>705</v>
      </c>
      <c r="G44" s="116">
        <v>1</v>
      </c>
      <c r="H44" s="116">
        <v>20</v>
      </c>
      <c r="I44" s="116">
        <v>0</v>
      </c>
      <c r="J44" s="116">
        <v>55</v>
      </c>
      <c r="K44" s="116">
        <f t="shared" si="0"/>
        <v>55</v>
      </c>
      <c r="L44" s="116">
        <f t="shared" si="1"/>
        <v>75</v>
      </c>
      <c r="M44" s="116">
        <f t="shared" si="2"/>
        <v>75</v>
      </c>
      <c r="N44" s="117">
        <f t="shared" si="3"/>
        <v>2.5252525252525252E-2</v>
      </c>
      <c r="O44" s="117">
        <f t="shared" si="4"/>
        <v>0</v>
      </c>
      <c r="P44" s="121">
        <f t="shared" si="5"/>
        <v>0.28409090909090912</v>
      </c>
      <c r="Q44" s="121">
        <f t="shared" si="6"/>
        <v>9.4696969696969696E-2</v>
      </c>
      <c r="R44" s="116">
        <v>617.84751381215472</v>
      </c>
      <c r="S44" s="121">
        <f t="shared" si="7"/>
        <v>0.12138917503648382</v>
      </c>
    </row>
    <row r="45" spans="1:19" x14ac:dyDescent="0.25">
      <c r="A45" s="9" t="str">
        <f>'10'!A45</f>
        <v>Blue Mountain SD</v>
      </c>
      <c r="B45" s="10" t="str">
        <f>'10'!B45</f>
        <v>Schuylkill</v>
      </c>
      <c r="C45" s="90">
        <f>'10'!C45</f>
        <v>443</v>
      </c>
      <c r="D45" s="90">
        <f>'10'!D45</f>
        <v>420</v>
      </c>
      <c r="E45" s="90">
        <f>'10'!E45</f>
        <v>863</v>
      </c>
      <c r="F45" s="116" t="s">
        <v>919</v>
      </c>
      <c r="G45" s="116">
        <v>1</v>
      </c>
      <c r="H45" s="116">
        <v>0</v>
      </c>
      <c r="I45" s="116">
        <v>0</v>
      </c>
      <c r="J45" s="116">
        <v>8</v>
      </c>
      <c r="K45" s="116">
        <f t="shared" si="0"/>
        <v>8</v>
      </c>
      <c r="L45" s="116">
        <f t="shared" si="1"/>
        <v>8</v>
      </c>
      <c r="M45" s="116">
        <f t="shared" si="2"/>
        <v>8</v>
      </c>
      <c r="N45" s="117">
        <f t="shared" si="3"/>
        <v>0</v>
      </c>
      <c r="O45" s="117">
        <f t="shared" si="4"/>
        <v>0</v>
      </c>
      <c r="P45" s="121">
        <f t="shared" si="5"/>
        <v>1.9047619047619049E-2</v>
      </c>
      <c r="Q45" s="121">
        <f t="shared" si="6"/>
        <v>9.2699884125144842E-3</v>
      </c>
      <c r="R45" s="116">
        <v>376.66850828729281</v>
      </c>
      <c r="S45" s="121">
        <f t="shared" si="7"/>
        <v>2.1238834210950908E-2</v>
      </c>
    </row>
    <row r="46" spans="1:19" x14ac:dyDescent="0.25">
      <c r="A46" s="9" t="str">
        <f>'10'!A46</f>
        <v>Blue Ridge SD</v>
      </c>
      <c r="B46" s="10" t="str">
        <f>'10'!B46</f>
        <v>Susquehanna</v>
      </c>
      <c r="C46" s="90">
        <f>'10'!C46</f>
        <v>233</v>
      </c>
      <c r="D46" s="90">
        <f>'10'!D46</f>
        <v>89</v>
      </c>
      <c r="E46" s="90">
        <f>'10'!E46</f>
        <v>322</v>
      </c>
      <c r="F46" s="116" t="s">
        <v>691</v>
      </c>
      <c r="G46" s="116">
        <v>1</v>
      </c>
      <c r="H46" s="116">
        <v>18</v>
      </c>
      <c r="I46" s="116">
        <v>11</v>
      </c>
      <c r="J46" s="116">
        <v>15</v>
      </c>
      <c r="K46" s="116">
        <f t="shared" si="0"/>
        <v>26</v>
      </c>
      <c r="L46" s="116">
        <f t="shared" si="1"/>
        <v>33</v>
      </c>
      <c r="M46" s="116">
        <f t="shared" si="2"/>
        <v>44</v>
      </c>
      <c r="N46" s="117">
        <f t="shared" si="3"/>
        <v>5.5900621118012424E-2</v>
      </c>
      <c r="O46" s="117">
        <f t="shared" si="4"/>
        <v>4.7210300429184553E-2</v>
      </c>
      <c r="P46" s="121">
        <f t="shared" si="5"/>
        <v>0.3707865168539326</v>
      </c>
      <c r="Q46" s="121">
        <f t="shared" si="6"/>
        <v>0.13664596273291926</v>
      </c>
      <c r="R46" s="116">
        <v>240.18032786885249</v>
      </c>
      <c r="S46" s="121">
        <f t="shared" si="7"/>
        <v>0.18319568630127633</v>
      </c>
    </row>
    <row r="47" spans="1:19" x14ac:dyDescent="0.25">
      <c r="A47" s="9" t="str">
        <f>'10'!A47</f>
        <v>Boyertown Area SD</v>
      </c>
      <c r="B47" s="10" t="str">
        <f>'10'!B47</f>
        <v>Berks</v>
      </c>
      <c r="C47" s="90">
        <f>'10'!C47</f>
        <v>1714</v>
      </c>
      <c r="D47" s="90">
        <f>'10'!D47</f>
        <v>885</v>
      </c>
      <c r="E47" s="90">
        <f>'10'!E47</f>
        <v>2599</v>
      </c>
      <c r="F47" s="116"/>
      <c r="G47" s="116"/>
      <c r="H47" s="116">
        <v>0</v>
      </c>
      <c r="I47" s="116">
        <v>0</v>
      </c>
      <c r="J47" s="116">
        <v>0</v>
      </c>
      <c r="K47" s="116">
        <f t="shared" si="0"/>
        <v>0</v>
      </c>
      <c r="L47" s="116">
        <f t="shared" si="1"/>
        <v>0</v>
      </c>
      <c r="M47" s="116">
        <f t="shared" si="2"/>
        <v>0</v>
      </c>
      <c r="N47" s="117">
        <f t="shared" si="3"/>
        <v>0</v>
      </c>
      <c r="O47" s="117">
        <f t="shared" si="4"/>
        <v>0</v>
      </c>
      <c r="P47" s="121">
        <f t="shared" si="5"/>
        <v>0</v>
      </c>
      <c r="Q47" s="121">
        <f t="shared" si="6"/>
        <v>0</v>
      </c>
      <c r="R47" s="116">
        <v>1173.9949698189134</v>
      </c>
      <c r="S47" s="121">
        <f t="shared" si="7"/>
        <v>0</v>
      </c>
    </row>
    <row r="48" spans="1:19" x14ac:dyDescent="0.25">
      <c r="A48" s="9" t="str">
        <f>'10'!A48</f>
        <v>Bradford Area SD</v>
      </c>
      <c r="B48" s="10" t="str">
        <f>'10'!B48</f>
        <v>McKean</v>
      </c>
      <c r="C48" s="90">
        <f>'10'!C48</f>
        <v>633</v>
      </c>
      <c r="D48" s="90">
        <f>'10'!D48</f>
        <v>481</v>
      </c>
      <c r="E48" s="90">
        <f>'10'!E48</f>
        <v>1114</v>
      </c>
      <c r="F48" s="116" t="s">
        <v>714</v>
      </c>
      <c r="G48" s="116">
        <v>1</v>
      </c>
      <c r="H48" s="116">
        <v>0</v>
      </c>
      <c r="I48" s="116">
        <v>0</v>
      </c>
      <c r="J48" s="116">
        <v>91</v>
      </c>
      <c r="K48" s="116">
        <f t="shared" si="0"/>
        <v>91</v>
      </c>
      <c r="L48" s="116">
        <f t="shared" si="1"/>
        <v>91</v>
      </c>
      <c r="M48" s="116">
        <f t="shared" si="2"/>
        <v>91</v>
      </c>
      <c r="N48" s="117">
        <f t="shared" si="3"/>
        <v>0</v>
      </c>
      <c r="O48" s="117">
        <f t="shared" si="4"/>
        <v>0</v>
      </c>
      <c r="P48" s="121">
        <f t="shared" si="5"/>
        <v>0.1891891891891892</v>
      </c>
      <c r="Q48" s="121">
        <f t="shared" si="6"/>
        <v>8.1687612208258528E-2</v>
      </c>
      <c r="R48" s="116">
        <v>772.50869925434972</v>
      </c>
      <c r="S48" s="121">
        <f t="shared" si="7"/>
        <v>0.11779802620713026</v>
      </c>
    </row>
    <row r="49" spans="1:19" x14ac:dyDescent="0.25">
      <c r="A49" s="9" t="str">
        <f>'10'!A49</f>
        <v>Brandywine Heights Area SD</v>
      </c>
      <c r="B49" s="10" t="str">
        <f>'10'!B49</f>
        <v>Berks</v>
      </c>
      <c r="C49" s="90">
        <f>'10'!C49</f>
        <v>286</v>
      </c>
      <c r="D49" s="90">
        <f>'10'!D49</f>
        <v>351</v>
      </c>
      <c r="E49" s="90">
        <f>'10'!E49</f>
        <v>637</v>
      </c>
      <c r="F49" s="116"/>
      <c r="G49" s="116"/>
      <c r="H49" s="116">
        <v>0</v>
      </c>
      <c r="I49" s="116">
        <v>0</v>
      </c>
      <c r="J49" s="116">
        <v>0</v>
      </c>
      <c r="K49" s="116">
        <f t="shared" si="0"/>
        <v>0</v>
      </c>
      <c r="L49" s="116">
        <f t="shared" si="1"/>
        <v>0</v>
      </c>
      <c r="M49" s="116">
        <f t="shared" si="2"/>
        <v>0</v>
      </c>
      <c r="N49" s="117">
        <f t="shared" si="3"/>
        <v>0</v>
      </c>
      <c r="O49" s="117">
        <f t="shared" si="4"/>
        <v>0</v>
      </c>
      <c r="P49" s="121">
        <f t="shared" si="5"/>
        <v>0</v>
      </c>
      <c r="Q49" s="121">
        <f t="shared" si="6"/>
        <v>0</v>
      </c>
      <c r="R49" s="116">
        <v>372.00799999999998</v>
      </c>
      <c r="S49" s="121">
        <v>0</v>
      </c>
    </row>
    <row r="50" spans="1:19" x14ac:dyDescent="0.25">
      <c r="A50" s="9" t="str">
        <f>'10'!A50</f>
        <v>Brentwood Borough SD</v>
      </c>
      <c r="B50" s="10" t="str">
        <f>'10'!B50</f>
        <v>Allegheny</v>
      </c>
      <c r="C50" s="90">
        <f>'10'!C50</f>
        <v>423</v>
      </c>
      <c r="D50" s="90">
        <f>'10'!D50</f>
        <v>218</v>
      </c>
      <c r="E50" s="90">
        <f>'10'!E50</f>
        <v>641</v>
      </c>
      <c r="F50" s="116" t="s">
        <v>920</v>
      </c>
      <c r="G50" s="116">
        <v>1</v>
      </c>
      <c r="H50" s="116">
        <v>0</v>
      </c>
      <c r="I50" s="116">
        <v>1</v>
      </c>
      <c r="J50" s="116">
        <v>0</v>
      </c>
      <c r="K50" s="116">
        <f t="shared" si="0"/>
        <v>1</v>
      </c>
      <c r="L50" s="116">
        <f t="shared" si="1"/>
        <v>0</v>
      </c>
      <c r="M50" s="116">
        <f t="shared" si="2"/>
        <v>1</v>
      </c>
      <c r="N50" s="117">
        <f t="shared" si="3"/>
        <v>0</v>
      </c>
      <c r="O50" s="117">
        <f t="shared" si="4"/>
        <v>2.3640661938534278E-3</v>
      </c>
      <c r="P50" s="121">
        <f t="shared" si="5"/>
        <v>0</v>
      </c>
      <c r="Q50" s="121">
        <f t="shared" si="6"/>
        <v>1.5600624024960999E-3</v>
      </c>
      <c r="R50" s="116">
        <v>354.42479108635098</v>
      </c>
      <c r="S50" s="121">
        <f t="shared" si="7"/>
        <v>2.8214730604337523E-3</v>
      </c>
    </row>
    <row r="51" spans="1:19" x14ac:dyDescent="0.25">
      <c r="A51" s="9" t="str">
        <f>'10'!A51</f>
        <v>Bristol Borough SD</v>
      </c>
      <c r="B51" s="10" t="str">
        <f>'10'!B51</f>
        <v>Bucks</v>
      </c>
      <c r="C51" s="90">
        <f>'10'!C51</f>
        <v>213</v>
      </c>
      <c r="D51" s="90">
        <f>'10'!D51</f>
        <v>231</v>
      </c>
      <c r="E51" s="90">
        <f>'10'!E51</f>
        <v>444</v>
      </c>
      <c r="F51" s="116" t="s">
        <v>917</v>
      </c>
      <c r="G51" s="116">
        <v>1</v>
      </c>
      <c r="H51" s="116">
        <v>0</v>
      </c>
      <c r="I51" s="116">
        <v>0</v>
      </c>
      <c r="J51" s="116">
        <v>32</v>
      </c>
      <c r="K51" s="116">
        <f>SUM(I51:J51)</f>
        <v>32</v>
      </c>
      <c r="L51" s="116">
        <f t="shared" si="1"/>
        <v>32</v>
      </c>
      <c r="M51" s="116">
        <f t="shared" si="2"/>
        <v>32</v>
      </c>
      <c r="N51" s="117">
        <f t="shared" si="3"/>
        <v>0</v>
      </c>
      <c r="O51" s="117">
        <f t="shared" si="4"/>
        <v>0</v>
      </c>
      <c r="P51" s="121">
        <f t="shared" si="5"/>
        <v>0.13852813852813853</v>
      </c>
      <c r="Q51" s="121">
        <f t="shared" si="6"/>
        <v>7.2072072072072071E-2</v>
      </c>
      <c r="R51" s="116">
        <v>250.91596638655463</v>
      </c>
      <c r="S51" s="121">
        <f t="shared" si="7"/>
        <v>0.12753273719816471</v>
      </c>
    </row>
    <row r="52" spans="1:19" ht="22.5" x14ac:dyDescent="0.25">
      <c r="A52" s="9" t="str">
        <f>'10'!A52</f>
        <v>Bristol Township SD</v>
      </c>
      <c r="B52" s="10" t="str">
        <f>'10'!B52</f>
        <v>Bucks</v>
      </c>
      <c r="C52" s="90">
        <f>'10'!C52</f>
        <v>2017</v>
      </c>
      <c r="D52" s="90">
        <f>'10'!D52</f>
        <v>1260</v>
      </c>
      <c r="E52" s="90">
        <f>'10'!E52</f>
        <v>3277</v>
      </c>
      <c r="F52" s="116" t="s">
        <v>921</v>
      </c>
      <c r="G52" s="116">
        <v>2</v>
      </c>
      <c r="H52" s="116">
        <v>0</v>
      </c>
      <c r="I52" s="116">
        <v>18</v>
      </c>
      <c r="J52" s="116">
        <v>106</v>
      </c>
      <c r="K52" s="116">
        <f t="shared" si="0"/>
        <v>124</v>
      </c>
      <c r="L52" s="116">
        <f t="shared" si="1"/>
        <v>106</v>
      </c>
      <c r="M52" s="116">
        <f t="shared" si="2"/>
        <v>124</v>
      </c>
      <c r="N52" s="117">
        <f t="shared" si="3"/>
        <v>0</v>
      </c>
      <c r="O52" s="117">
        <f t="shared" si="4"/>
        <v>8.9241447694595934E-3</v>
      </c>
      <c r="P52" s="121">
        <f t="shared" si="5"/>
        <v>8.4126984126984133E-2</v>
      </c>
      <c r="Q52" s="121">
        <f t="shared" si="6"/>
        <v>3.7839487335978028E-2</v>
      </c>
      <c r="R52" s="116">
        <v>2060.9485874268262</v>
      </c>
      <c r="S52" s="121">
        <f t="shared" si="7"/>
        <v>6.0166469341585462E-2</v>
      </c>
    </row>
    <row r="53" spans="1:19" x14ac:dyDescent="0.25">
      <c r="A53" s="9" t="str">
        <f>'10'!A53</f>
        <v>Brockway Area SD</v>
      </c>
      <c r="B53" s="10" t="str">
        <f>'10'!B53</f>
        <v>Jefferson</v>
      </c>
      <c r="C53" s="90">
        <f>'10'!C53</f>
        <v>244</v>
      </c>
      <c r="D53" s="90">
        <f>'10'!D53</f>
        <v>188</v>
      </c>
      <c r="E53" s="90">
        <f>'10'!E53</f>
        <v>432</v>
      </c>
      <c r="F53" s="116" t="s">
        <v>712</v>
      </c>
      <c r="G53" s="116">
        <v>1</v>
      </c>
      <c r="H53" s="116">
        <v>0</v>
      </c>
      <c r="I53" s="116">
        <v>12</v>
      </c>
      <c r="J53" s="116">
        <v>18</v>
      </c>
      <c r="K53" s="116">
        <f t="shared" si="0"/>
        <v>30</v>
      </c>
      <c r="L53" s="116">
        <f t="shared" si="1"/>
        <v>18</v>
      </c>
      <c r="M53" s="116">
        <f t="shared" si="2"/>
        <v>30</v>
      </c>
      <c r="N53" s="117">
        <f t="shared" si="3"/>
        <v>0</v>
      </c>
      <c r="O53" s="117">
        <f t="shared" si="4"/>
        <v>4.9180327868852458E-2</v>
      </c>
      <c r="P53" s="121">
        <f t="shared" si="5"/>
        <v>9.5744680851063829E-2</v>
      </c>
      <c r="Q53" s="121">
        <f t="shared" si="6"/>
        <v>6.9444444444444448E-2</v>
      </c>
      <c r="R53" s="116">
        <v>330.55185909980429</v>
      </c>
      <c r="S53" s="121">
        <f t="shared" si="7"/>
        <v>9.0757317419721512E-2</v>
      </c>
    </row>
    <row r="54" spans="1:19" x14ac:dyDescent="0.25">
      <c r="A54" s="9" t="str">
        <f>'10'!A54</f>
        <v>Brookville Area SD</v>
      </c>
      <c r="B54" s="10" t="str">
        <f>'10'!B54</f>
        <v>Jefferson</v>
      </c>
      <c r="C54" s="90">
        <f>'10'!C54</f>
        <v>315</v>
      </c>
      <c r="D54" s="90">
        <f>'10'!D54</f>
        <v>221</v>
      </c>
      <c r="E54" s="90">
        <f>'10'!E54</f>
        <v>536</v>
      </c>
      <c r="F54" s="116" t="s">
        <v>712</v>
      </c>
      <c r="G54" s="116">
        <v>1</v>
      </c>
      <c r="H54" s="116">
        <v>0</v>
      </c>
      <c r="I54" s="116">
        <v>24</v>
      </c>
      <c r="J54" s="116">
        <v>36</v>
      </c>
      <c r="K54" s="116">
        <f t="shared" si="0"/>
        <v>60</v>
      </c>
      <c r="L54" s="116">
        <f t="shared" si="1"/>
        <v>36</v>
      </c>
      <c r="M54" s="116">
        <f t="shared" si="2"/>
        <v>60</v>
      </c>
      <c r="N54" s="117">
        <f t="shared" si="3"/>
        <v>0</v>
      </c>
      <c r="O54" s="117">
        <f t="shared" si="4"/>
        <v>7.6190476190476197E-2</v>
      </c>
      <c r="P54" s="121">
        <f t="shared" si="5"/>
        <v>0.16289592760180996</v>
      </c>
      <c r="Q54" s="121">
        <f t="shared" si="6"/>
        <v>0.11194029850746269</v>
      </c>
      <c r="R54" s="116">
        <v>407.22077922077921</v>
      </c>
      <c r="S54" s="121">
        <f t="shared" si="7"/>
        <v>0.14734022196708765</v>
      </c>
    </row>
    <row r="55" spans="1:19" ht="22.5" x14ac:dyDescent="0.25">
      <c r="A55" s="9" t="str">
        <f>'10'!A55</f>
        <v>Brownsville Area SD</v>
      </c>
      <c r="B55" s="10" t="str">
        <f>'10'!B55</f>
        <v>Fayette</v>
      </c>
      <c r="C55" s="90">
        <f>'10'!C55</f>
        <v>494</v>
      </c>
      <c r="D55" s="90">
        <f>'10'!D55</f>
        <v>277</v>
      </c>
      <c r="E55" s="90">
        <f>'10'!E55</f>
        <v>771</v>
      </c>
      <c r="F55" s="116" t="s">
        <v>922</v>
      </c>
      <c r="G55" s="116">
        <v>2</v>
      </c>
      <c r="H55" s="116">
        <v>19</v>
      </c>
      <c r="I55" s="116">
        <v>39</v>
      </c>
      <c r="J55" s="116">
        <v>87</v>
      </c>
      <c r="K55" s="116">
        <f t="shared" si="0"/>
        <v>126</v>
      </c>
      <c r="L55" s="116">
        <f t="shared" si="1"/>
        <v>106</v>
      </c>
      <c r="M55" s="116">
        <f t="shared" si="2"/>
        <v>145</v>
      </c>
      <c r="N55" s="117">
        <f t="shared" si="3"/>
        <v>2.464332036316472E-2</v>
      </c>
      <c r="O55" s="117">
        <f t="shared" si="4"/>
        <v>7.8947368421052627E-2</v>
      </c>
      <c r="P55" s="121">
        <f t="shared" si="5"/>
        <v>0.38267148014440433</v>
      </c>
      <c r="Q55" s="121">
        <f t="shared" si="6"/>
        <v>0.1880674448767834</v>
      </c>
      <c r="R55" s="116">
        <v>640.94156560088197</v>
      </c>
      <c r="S55" s="121">
        <f t="shared" si="7"/>
        <v>0.22622967175496361</v>
      </c>
    </row>
    <row r="56" spans="1:19" x14ac:dyDescent="0.25">
      <c r="A56" s="9" t="str">
        <f>'10'!A56</f>
        <v>Bryn Athyn SD</v>
      </c>
      <c r="B56" s="10" t="str">
        <f>'10'!B56</f>
        <v>Montgomery</v>
      </c>
      <c r="C56" s="90">
        <f>'10'!C56</f>
        <v>36</v>
      </c>
      <c r="D56" s="90">
        <f>'10'!D56</f>
        <v>32</v>
      </c>
      <c r="E56" s="90">
        <f>'10'!E56</f>
        <v>68</v>
      </c>
      <c r="F56" s="116"/>
      <c r="G56" s="116"/>
      <c r="H56" s="116">
        <v>0</v>
      </c>
      <c r="I56" s="116">
        <v>0</v>
      </c>
      <c r="J56" s="116">
        <v>0</v>
      </c>
      <c r="K56" s="116">
        <f t="shared" si="0"/>
        <v>0</v>
      </c>
      <c r="L56" s="116">
        <f t="shared" si="1"/>
        <v>0</v>
      </c>
      <c r="M56" s="116">
        <f t="shared" si="2"/>
        <v>0</v>
      </c>
      <c r="N56" s="117">
        <f t="shared" si="3"/>
        <v>0</v>
      </c>
      <c r="O56" s="117">
        <f t="shared" si="4"/>
        <v>0</v>
      </c>
      <c r="P56" s="121">
        <f t="shared" si="5"/>
        <v>0</v>
      </c>
      <c r="Q56" s="121">
        <f t="shared" si="6"/>
        <v>0</v>
      </c>
      <c r="R56" s="116">
        <v>5.2987012987012987</v>
      </c>
      <c r="S56" s="121">
        <v>0</v>
      </c>
    </row>
    <row r="57" spans="1:19" x14ac:dyDescent="0.25">
      <c r="A57" s="9" t="str">
        <f>'10'!A57</f>
        <v>Burgettstown Area SD</v>
      </c>
      <c r="B57" s="10" t="str">
        <f>'10'!B57</f>
        <v>Washington</v>
      </c>
      <c r="C57" s="90">
        <f>'10'!C57</f>
        <v>220</v>
      </c>
      <c r="D57" s="90">
        <f>'10'!D57</f>
        <v>206</v>
      </c>
      <c r="E57" s="90">
        <f>'10'!E57</f>
        <v>426</v>
      </c>
      <c r="F57" s="116" t="s">
        <v>706</v>
      </c>
      <c r="G57" s="116">
        <v>1</v>
      </c>
      <c r="H57" s="116">
        <v>0</v>
      </c>
      <c r="I57" s="116">
        <v>4</v>
      </c>
      <c r="J57" s="116">
        <v>20</v>
      </c>
      <c r="K57" s="116">
        <f t="shared" si="0"/>
        <v>24</v>
      </c>
      <c r="L57" s="116">
        <f t="shared" si="1"/>
        <v>20</v>
      </c>
      <c r="M57" s="116">
        <f t="shared" si="2"/>
        <v>24</v>
      </c>
      <c r="N57" s="117">
        <f t="shared" si="3"/>
        <v>0</v>
      </c>
      <c r="O57" s="117">
        <f t="shared" si="4"/>
        <v>1.8181818181818181E-2</v>
      </c>
      <c r="P57" s="121">
        <f t="shared" si="5"/>
        <v>9.7087378640776698E-2</v>
      </c>
      <c r="Q57" s="121">
        <f t="shared" si="6"/>
        <v>5.6338028169014086E-2</v>
      </c>
      <c r="R57" s="116">
        <v>264.85393258426967</v>
      </c>
      <c r="S57" s="121">
        <f t="shared" si="7"/>
        <v>9.061598506702867E-2</v>
      </c>
    </row>
    <row r="58" spans="1:19" x14ac:dyDescent="0.25">
      <c r="A58" s="9" t="str">
        <f>'10'!A58</f>
        <v>Burrell SD</v>
      </c>
      <c r="B58" s="10" t="str">
        <f>'10'!B58</f>
        <v>Westmoreland</v>
      </c>
      <c r="C58" s="90">
        <f>'10'!C58</f>
        <v>437</v>
      </c>
      <c r="D58" s="90">
        <f>'10'!D58</f>
        <v>222</v>
      </c>
      <c r="E58" s="90">
        <f>'10'!E58</f>
        <v>659</v>
      </c>
      <c r="F58" s="116"/>
      <c r="G58" s="116"/>
      <c r="H58" s="116">
        <v>0</v>
      </c>
      <c r="I58" s="116">
        <v>0</v>
      </c>
      <c r="J58" s="116">
        <v>0</v>
      </c>
      <c r="K58" s="116">
        <f t="shared" si="0"/>
        <v>0</v>
      </c>
      <c r="L58" s="116">
        <f t="shared" si="1"/>
        <v>0</v>
      </c>
      <c r="M58" s="116">
        <f t="shared" si="2"/>
        <v>0</v>
      </c>
      <c r="N58" s="117">
        <f t="shared" si="3"/>
        <v>0</v>
      </c>
      <c r="O58" s="117">
        <f t="shared" si="4"/>
        <v>0</v>
      </c>
      <c r="P58" s="121">
        <f t="shared" si="5"/>
        <v>0</v>
      </c>
      <c r="Q58" s="121">
        <f t="shared" si="6"/>
        <v>0</v>
      </c>
      <c r="R58" s="116">
        <v>273.79161205766712</v>
      </c>
      <c r="S58" s="121">
        <f t="shared" si="7"/>
        <v>0</v>
      </c>
    </row>
    <row r="59" spans="1:19" x14ac:dyDescent="0.25">
      <c r="A59" s="9" t="str">
        <f>'10'!A59</f>
        <v>Butler Area SD</v>
      </c>
      <c r="B59" s="10" t="str">
        <f>'10'!B59</f>
        <v>Butler</v>
      </c>
      <c r="C59" s="90">
        <f>'10'!C59</f>
        <v>1611</v>
      </c>
      <c r="D59" s="90">
        <f>'10'!D59</f>
        <v>1297</v>
      </c>
      <c r="E59" s="90">
        <f>'10'!E59</f>
        <v>2908</v>
      </c>
      <c r="F59" s="116" t="s">
        <v>713</v>
      </c>
      <c r="G59" s="116">
        <v>1</v>
      </c>
      <c r="H59" s="116">
        <v>20</v>
      </c>
      <c r="I59" s="116">
        <v>51</v>
      </c>
      <c r="J59" s="116">
        <v>165</v>
      </c>
      <c r="K59" s="116">
        <f t="shared" si="0"/>
        <v>216</v>
      </c>
      <c r="L59" s="116">
        <f t="shared" si="1"/>
        <v>185</v>
      </c>
      <c r="M59" s="116">
        <f t="shared" si="2"/>
        <v>236</v>
      </c>
      <c r="N59" s="117">
        <f t="shared" si="3"/>
        <v>6.8775790921595595E-3</v>
      </c>
      <c r="O59" s="117">
        <f t="shared" si="4"/>
        <v>3.165735567970205E-2</v>
      </c>
      <c r="P59" s="121">
        <f t="shared" si="5"/>
        <v>0.14263685427910563</v>
      </c>
      <c r="Q59" s="121">
        <f t="shared" si="6"/>
        <v>8.11554332874828E-2</v>
      </c>
      <c r="R59" s="116">
        <v>1614.0579374275781</v>
      </c>
      <c r="S59" s="121">
        <f t="shared" si="7"/>
        <v>0.1462153213509346</v>
      </c>
    </row>
    <row r="60" spans="1:19" x14ac:dyDescent="0.25">
      <c r="A60" s="9" t="str">
        <f>'10'!A60</f>
        <v>California Area SD</v>
      </c>
      <c r="B60" s="10" t="str">
        <f>'10'!B60</f>
        <v>Washington</v>
      </c>
      <c r="C60" s="90">
        <f>'10'!C60</f>
        <v>186</v>
      </c>
      <c r="D60" s="90">
        <f>'10'!D60</f>
        <v>133</v>
      </c>
      <c r="E60" s="90">
        <f>'10'!E60</f>
        <v>319</v>
      </c>
      <c r="F60" s="116" t="s">
        <v>706</v>
      </c>
      <c r="G60" s="116">
        <v>1</v>
      </c>
      <c r="H60" s="116">
        <v>0</v>
      </c>
      <c r="I60" s="116">
        <v>10</v>
      </c>
      <c r="J60" s="116">
        <v>3</v>
      </c>
      <c r="K60" s="116">
        <f t="shared" si="0"/>
        <v>13</v>
      </c>
      <c r="L60" s="116">
        <f t="shared" si="1"/>
        <v>3</v>
      </c>
      <c r="M60" s="116">
        <f t="shared" si="2"/>
        <v>13</v>
      </c>
      <c r="N60" s="117">
        <f t="shared" si="3"/>
        <v>0</v>
      </c>
      <c r="O60" s="117">
        <f t="shared" si="4"/>
        <v>5.3763440860215055E-2</v>
      </c>
      <c r="P60" s="121">
        <f t="shared" si="5"/>
        <v>2.2556390977443608E-2</v>
      </c>
      <c r="Q60" s="121">
        <f t="shared" si="6"/>
        <v>4.0752351097178681E-2</v>
      </c>
      <c r="R60" s="116">
        <v>193.24927536231883</v>
      </c>
      <c r="S60" s="121">
        <f t="shared" si="7"/>
        <v>6.7270627409218409E-2</v>
      </c>
    </row>
    <row r="61" spans="1:19" ht="22.5" x14ac:dyDescent="0.25">
      <c r="A61" s="9" t="str">
        <f>'10'!A61</f>
        <v>Cambria Heights SD</v>
      </c>
      <c r="B61" s="10" t="str">
        <f>'10'!B61</f>
        <v>Cambria</v>
      </c>
      <c r="C61" s="90">
        <f>'10'!C61</f>
        <v>265</v>
      </c>
      <c r="D61" s="90">
        <f>'10'!D61</f>
        <v>217</v>
      </c>
      <c r="E61" s="90">
        <f>'10'!E61</f>
        <v>482</v>
      </c>
      <c r="F61" s="116" t="s">
        <v>717</v>
      </c>
      <c r="G61" s="116">
        <v>2</v>
      </c>
      <c r="H61" s="116">
        <v>0</v>
      </c>
      <c r="I61" s="116">
        <v>13</v>
      </c>
      <c r="J61" s="116">
        <v>4</v>
      </c>
      <c r="K61" s="116">
        <f t="shared" si="0"/>
        <v>17</v>
      </c>
      <c r="L61" s="116">
        <f t="shared" si="1"/>
        <v>4</v>
      </c>
      <c r="M61" s="116">
        <f t="shared" si="2"/>
        <v>17</v>
      </c>
      <c r="N61" s="117">
        <f t="shared" si="3"/>
        <v>0</v>
      </c>
      <c r="O61" s="117">
        <f t="shared" si="4"/>
        <v>4.9056603773584909E-2</v>
      </c>
      <c r="P61" s="121">
        <f t="shared" si="5"/>
        <v>1.8433179723502304E-2</v>
      </c>
      <c r="Q61" s="121">
        <f t="shared" si="6"/>
        <v>3.5269709543568464E-2</v>
      </c>
      <c r="R61" s="116">
        <v>305.59793814432987</v>
      </c>
      <c r="S61" s="121">
        <f t="shared" si="7"/>
        <v>5.5628647572782783E-2</v>
      </c>
    </row>
    <row r="62" spans="1:19" x14ac:dyDescent="0.25">
      <c r="A62" s="9" t="str">
        <f>'10'!A62</f>
        <v>Cameron County SD</v>
      </c>
      <c r="B62" s="10" t="str">
        <f>'10'!B62</f>
        <v>Cameron</v>
      </c>
      <c r="C62" s="90">
        <f>'10'!C62</f>
        <v>103</v>
      </c>
      <c r="D62" s="90">
        <f>'10'!D62</f>
        <v>119</v>
      </c>
      <c r="E62" s="90">
        <f>'10'!E62</f>
        <v>222</v>
      </c>
      <c r="F62" s="116" t="s">
        <v>714</v>
      </c>
      <c r="G62" s="116">
        <v>1</v>
      </c>
      <c r="H62" s="116">
        <v>0</v>
      </c>
      <c r="I62" s="116">
        <v>0</v>
      </c>
      <c r="J62" s="116">
        <v>18</v>
      </c>
      <c r="K62" s="116">
        <f t="shared" si="0"/>
        <v>18</v>
      </c>
      <c r="L62" s="116">
        <f t="shared" si="1"/>
        <v>18</v>
      </c>
      <c r="M62" s="116">
        <f t="shared" si="2"/>
        <v>18</v>
      </c>
      <c r="N62" s="117">
        <f t="shared" si="3"/>
        <v>0</v>
      </c>
      <c r="O62" s="117">
        <f t="shared" si="4"/>
        <v>0</v>
      </c>
      <c r="P62" s="121">
        <f t="shared" si="5"/>
        <v>0.15126050420168066</v>
      </c>
      <c r="Q62" s="121">
        <f t="shared" si="6"/>
        <v>8.1081081081081086E-2</v>
      </c>
      <c r="R62" s="116">
        <v>205.71428571428572</v>
      </c>
      <c r="S62" s="121">
        <f t="shared" si="7"/>
        <v>8.7499999999999994E-2</v>
      </c>
    </row>
    <row r="63" spans="1:19" x14ac:dyDescent="0.25">
      <c r="A63" s="9" t="str">
        <f>'10'!A63</f>
        <v>Camp Hill SD</v>
      </c>
      <c r="B63" s="10" t="str">
        <f>'10'!B63</f>
        <v>Cumberland</v>
      </c>
      <c r="C63" s="90">
        <f>'10'!C63</f>
        <v>175</v>
      </c>
      <c r="D63" s="90">
        <f>'10'!D63</f>
        <v>241</v>
      </c>
      <c r="E63" s="90">
        <f>'10'!E63</f>
        <v>416</v>
      </c>
      <c r="F63" s="116"/>
      <c r="G63" s="116"/>
      <c r="H63" s="116">
        <v>0</v>
      </c>
      <c r="I63" s="116">
        <v>0</v>
      </c>
      <c r="J63" s="116">
        <v>0</v>
      </c>
      <c r="K63" s="116">
        <f t="shared" si="0"/>
        <v>0</v>
      </c>
      <c r="L63" s="116">
        <f t="shared" si="1"/>
        <v>0</v>
      </c>
      <c r="M63" s="116">
        <f t="shared" si="2"/>
        <v>0</v>
      </c>
      <c r="N63" s="117">
        <f t="shared" si="3"/>
        <v>0</v>
      </c>
      <c r="O63" s="117">
        <f t="shared" si="4"/>
        <v>0</v>
      </c>
      <c r="P63" s="121">
        <f t="shared" si="5"/>
        <v>0</v>
      </c>
      <c r="Q63" s="121">
        <f t="shared" si="6"/>
        <v>0</v>
      </c>
      <c r="R63" s="116">
        <v>178.16216216216216</v>
      </c>
      <c r="S63" s="121">
        <f t="shared" si="7"/>
        <v>0</v>
      </c>
    </row>
    <row r="64" spans="1:19" ht="22.5" x14ac:dyDescent="0.25">
      <c r="A64" s="9" t="str">
        <f>'10'!A64</f>
        <v>Canon-McMillan SD</v>
      </c>
      <c r="B64" s="10" t="str">
        <f>'10'!B64</f>
        <v>Washington</v>
      </c>
      <c r="C64" s="90">
        <f>'10'!C64</f>
        <v>1161</v>
      </c>
      <c r="D64" s="90">
        <f>'10'!D64</f>
        <v>1032</v>
      </c>
      <c r="E64" s="90">
        <f>'10'!E64</f>
        <v>2193</v>
      </c>
      <c r="F64" s="116" t="s">
        <v>715</v>
      </c>
      <c r="G64" s="116">
        <v>2</v>
      </c>
      <c r="H64" s="116">
        <v>11</v>
      </c>
      <c r="I64" s="116">
        <v>14</v>
      </c>
      <c r="J64" s="116">
        <v>40</v>
      </c>
      <c r="K64" s="116">
        <f t="shared" si="0"/>
        <v>54</v>
      </c>
      <c r="L64" s="116">
        <f t="shared" si="1"/>
        <v>51</v>
      </c>
      <c r="M64" s="116">
        <f t="shared" si="2"/>
        <v>65</v>
      </c>
      <c r="N64" s="117">
        <f t="shared" si="3"/>
        <v>5.0159598723210214E-3</v>
      </c>
      <c r="O64" s="117">
        <f t="shared" si="4"/>
        <v>1.2058570198105082E-2</v>
      </c>
      <c r="P64" s="121">
        <f t="shared" si="5"/>
        <v>4.9418604651162788E-2</v>
      </c>
      <c r="Q64" s="121">
        <f t="shared" si="6"/>
        <v>2.9639762881896944E-2</v>
      </c>
      <c r="R64" s="116">
        <v>663.96627510420615</v>
      </c>
      <c r="S64" s="121">
        <f t="shared" si="7"/>
        <v>9.7896538479757239E-2</v>
      </c>
    </row>
    <row r="65" spans="1:19" ht="22.5" x14ac:dyDescent="0.25">
      <c r="A65" s="9" t="str">
        <f>'10'!A65</f>
        <v>Canton Area SD</v>
      </c>
      <c r="B65" s="10" t="str">
        <f>'10'!B65</f>
        <v>Bradford</v>
      </c>
      <c r="C65" s="90">
        <f>'10'!C65</f>
        <v>323</v>
      </c>
      <c r="D65" s="90">
        <f>'10'!D65</f>
        <v>136</v>
      </c>
      <c r="E65" s="90">
        <f>'10'!E65</f>
        <v>459</v>
      </c>
      <c r="F65" s="116" t="s">
        <v>700</v>
      </c>
      <c r="G65" s="116">
        <v>1</v>
      </c>
      <c r="H65" s="116">
        <v>0</v>
      </c>
      <c r="I65" s="116">
        <v>8</v>
      </c>
      <c r="J65" s="116">
        <v>32</v>
      </c>
      <c r="K65" s="116">
        <f t="shared" si="0"/>
        <v>40</v>
      </c>
      <c r="L65" s="116">
        <f t="shared" si="1"/>
        <v>32</v>
      </c>
      <c r="M65" s="116">
        <f t="shared" si="2"/>
        <v>40</v>
      </c>
      <c r="N65" s="117">
        <f t="shared" si="3"/>
        <v>0</v>
      </c>
      <c r="O65" s="117">
        <f t="shared" si="4"/>
        <v>2.4767801857585141E-2</v>
      </c>
      <c r="P65" s="121">
        <f t="shared" si="5"/>
        <v>0.23529411764705882</v>
      </c>
      <c r="Q65" s="121">
        <f t="shared" si="6"/>
        <v>8.714596949891068E-2</v>
      </c>
      <c r="R65" s="116">
        <v>364.21606118546845</v>
      </c>
      <c r="S65" s="121">
        <f t="shared" si="7"/>
        <v>0.10982492059742237</v>
      </c>
    </row>
    <row r="66" spans="1:19" x14ac:dyDescent="0.25">
      <c r="A66" s="9" t="str">
        <f>'10'!A66</f>
        <v>Carbondale Area SD</v>
      </c>
      <c r="B66" s="10" t="str">
        <f>'10'!B66</f>
        <v>Lackawanna</v>
      </c>
      <c r="C66" s="90">
        <f>'10'!C66</f>
        <v>296</v>
      </c>
      <c r="D66" s="90">
        <f>'10'!D66</f>
        <v>176</v>
      </c>
      <c r="E66" s="90">
        <f>'10'!E66</f>
        <v>472</v>
      </c>
      <c r="F66" s="116" t="s">
        <v>691</v>
      </c>
      <c r="G66" s="116">
        <v>1</v>
      </c>
      <c r="H66" s="116">
        <v>75</v>
      </c>
      <c r="I66" s="116">
        <v>29</v>
      </c>
      <c r="J66" s="116">
        <v>30</v>
      </c>
      <c r="K66" s="116">
        <f t="shared" si="0"/>
        <v>59</v>
      </c>
      <c r="L66" s="116">
        <f t="shared" si="1"/>
        <v>105</v>
      </c>
      <c r="M66" s="116">
        <f t="shared" si="2"/>
        <v>134</v>
      </c>
      <c r="N66" s="117">
        <f t="shared" si="3"/>
        <v>0.15889830508474576</v>
      </c>
      <c r="O66" s="117">
        <f t="shared" si="4"/>
        <v>9.7972972972972971E-2</v>
      </c>
      <c r="P66" s="121">
        <f t="shared" si="5"/>
        <v>0.59659090909090906</v>
      </c>
      <c r="Q66" s="121">
        <f t="shared" si="6"/>
        <v>0.28389830508474578</v>
      </c>
      <c r="R66" s="116">
        <v>433.75322283609574</v>
      </c>
      <c r="S66" s="121">
        <f t="shared" si="7"/>
        <v>0.30893142216636665</v>
      </c>
    </row>
    <row r="67" spans="1:19" ht="22.5" x14ac:dyDescent="0.25">
      <c r="A67" s="9" t="str">
        <f>'10'!A67</f>
        <v>Carlisle Area SD</v>
      </c>
      <c r="B67" s="10" t="str">
        <f>'10'!B67</f>
        <v>Cumberland</v>
      </c>
      <c r="C67" s="90">
        <f>'10'!C67</f>
        <v>1616</v>
      </c>
      <c r="D67" s="90">
        <f>'10'!D67</f>
        <v>890</v>
      </c>
      <c r="E67" s="90">
        <f>'10'!E67</f>
        <v>2506</v>
      </c>
      <c r="F67" s="116" t="s">
        <v>716</v>
      </c>
      <c r="G67" s="116">
        <v>2</v>
      </c>
      <c r="H67" s="116">
        <v>0</v>
      </c>
      <c r="I67" s="116">
        <v>38</v>
      </c>
      <c r="J67" s="116">
        <v>49</v>
      </c>
      <c r="K67" s="116">
        <f t="shared" si="0"/>
        <v>87</v>
      </c>
      <c r="L67" s="116">
        <f t="shared" si="1"/>
        <v>49</v>
      </c>
      <c r="M67" s="116">
        <f t="shared" si="2"/>
        <v>87</v>
      </c>
      <c r="N67" s="117">
        <f t="shared" si="3"/>
        <v>0</v>
      </c>
      <c r="O67" s="117">
        <f t="shared" si="4"/>
        <v>2.3514851485148515E-2</v>
      </c>
      <c r="P67" s="121">
        <f t="shared" si="5"/>
        <v>5.5056179775280899E-2</v>
      </c>
      <c r="Q67" s="121">
        <f t="shared" si="6"/>
        <v>3.4716679968076619E-2</v>
      </c>
      <c r="R67" s="116">
        <v>1526.6534923339011</v>
      </c>
      <c r="S67" s="121">
        <f t="shared" si="7"/>
        <v>5.6987391334622411E-2</v>
      </c>
    </row>
    <row r="68" spans="1:19" x14ac:dyDescent="0.25">
      <c r="A68" s="9" t="str">
        <f>'10'!A68</f>
        <v>Carlynton SD</v>
      </c>
      <c r="B68" s="10" t="str">
        <f>'10'!B68</f>
        <v>Allegheny</v>
      </c>
      <c r="C68" s="90">
        <f>'10'!C68</f>
        <v>730</v>
      </c>
      <c r="D68" s="90">
        <f>'10'!D68</f>
        <v>237</v>
      </c>
      <c r="E68" s="90">
        <f>'10'!E68</f>
        <v>967</v>
      </c>
      <c r="F68" s="116" t="s">
        <v>693</v>
      </c>
      <c r="G68" s="116">
        <v>1</v>
      </c>
      <c r="H68" s="116">
        <v>15</v>
      </c>
      <c r="I68" s="116">
        <v>0</v>
      </c>
      <c r="J68" s="116">
        <v>34</v>
      </c>
      <c r="K68" s="116">
        <f t="shared" si="0"/>
        <v>34</v>
      </c>
      <c r="L68" s="116">
        <f t="shared" si="1"/>
        <v>49</v>
      </c>
      <c r="M68" s="116">
        <f t="shared" si="2"/>
        <v>49</v>
      </c>
      <c r="N68" s="117">
        <f t="shared" si="3"/>
        <v>1.5511892450879007E-2</v>
      </c>
      <c r="O68" s="117">
        <f t="shared" si="4"/>
        <v>0</v>
      </c>
      <c r="P68" s="121">
        <f t="shared" si="5"/>
        <v>0.20675105485232068</v>
      </c>
      <c r="Q68" s="121">
        <f t="shared" si="6"/>
        <v>5.0672182006204755E-2</v>
      </c>
      <c r="R68" s="116">
        <v>555.61959399823468</v>
      </c>
      <c r="S68" s="121">
        <f t="shared" si="7"/>
        <v>8.8189834428617511E-2</v>
      </c>
    </row>
    <row r="69" spans="1:19" x14ac:dyDescent="0.25">
      <c r="A69" s="9" t="str">
        <f>'10'!A69</f>
        <v>Carmichaels Area SD</v>
      </c>
      <c r="B69" s="10" t="str">
        <f>'10'!B69</f>
        <v>Greene</v>
      </c>
      <c r="C69" s="90">
        <f>'10'!C69</f>
        <v>238</v>
      </c>
      <c r="D69" s="90">
        <f>'10'!D69</f>
        <v>343</v>
      </c>
      <c r="E69" s="90">
        <f>'10'!E69</f>
        <v>581</v>
      </c>
      <c r="F69" s="116" t="s">
        <v>706</v>
      </c>
      <c r="G69" s="116">
        <v>1</v>
      </c>
      <c r="H69" s="116">
        <v>0</v>
      </c>
      <c r="I69" s="116">
        <v>10</v>
      </c>
      <c r="J69" s="116">
        <v>40</v>
      </c>
      <c r="K69" s="116">
        <f t="shared" ref="K69:K74" si="8">SUM(I69:J69)</f>
        <v>50</v>
      </c>
      <c r="L69" s="116">
        <f t="shared" ref="L69:L132" si="9">H69+J69</f>
        <v>40</v>
      </c>
      <c r="M69" s="116">
        <f t="shared" ref="M69:M90" si="10">SUM(H69+K69)</f>
        <v>50</v>
      </c>
      <c r="N69" s="117">
        <f t="shared" ref="N69:N132" si="11">H69/E69</f>
        <v>0</v>
      </c>
      <c r="O69" s="117">
        <f t="shared" ref="O69:O132" si="12">I69/C69</f>
        <v>4.2016806722689079E-2</v>
      </c>
      <c r="P69" s="121">
        <f t="shared" ref="P69:P132" si="13">L69/D69</f>
        <v>0.11661807580174927</v>
      </c>
      <c r="Q69" s="121">
        <f t="shared" ref="Q69:Q132" si="14">M69/E69</f>
        <v>8.6058519793459548E-2</v>
      </c>
      <c r="R69" s="116">
        <v>513.9929676511955</v>
      </c>
      <c r="S69" s="121">
        <f t="shared" ref="S69:S132" si="15">M69/R69</f>
        <v>9.727759550580245E-2</v>
      </c>
    </row>
    <row r="70" spans="1:19" x14ac:dyDescent="0.25">
      <c r="A70" s="9" t="str">
        <f>'10'!A70</f>
        <v>Catasauqua Area SD</v>
      </c>
      <c r="B70" s="10" t="str">
        <f>'10'!B70</f>
        <v>Lehigh</v>
      </c>
      <c r="C70" s="90">
        <f>'10'!C70</f>
        <v>408</v>
      </c>
      <c r="D70" s="90">
        <f>'10'!D70</f>
        <v>247</v>
      </c>
      <c r="E70" s="90">
        <f>'10'!E70</f>
        <v>655</v>
      </c>
      <c r="F70" s="116"/>
      <c r="G70" s="116"/>
      <c r="H70" s="116">
        <v>0</v>
      </c>
      <c r="I70" s="116">
        <v>0</v>
      </c>
      <c r="J70" s="116">
        <v>0</v>
      </c>
      <c r="K70" s="116">
        <f t="shared" si="8"/>
        <v>0</v>
      </c>
      <c r="L70" s="116">
        <f t="shared" si="9"/>
        <v>0</v>
      </c>
      <c r="M70" s="116">
        <f t="shared" si="10"/>
        <v>0</v>
      </c>
      <c r="N70" s="117">
        <f t="shared" si="11"/>
        <v>0</v>
      </c>
      <c r="O70" s="117">
        <f t="shared" si="12"/>
        <v>0</v>
      </c>
      <c r="P70" s="121">
        <f t="shared" si="13"/>
        <v>0</v>
      </c>
      <c r="Q70" s="121">
        <f t="shared" si="14"/>
        <v>0</v>
      </c>
      <c r="R70" s="116">
        <v>521.84065934065927</v>
      </c>
      <c r="S70" s="121">
        <f t="shared" si="15"/>
        <v>0</v>
      </c>
    </row>
    <row r="71" spans="1:19" x14ac:dyDescent="0.25">
      <c r="A71" s="9" t="str">
        <f>'10'!A71</f>
        <v>Centennial SD</v>
      </c>
      <c r="B71" s="10" t="str">
        <f>'10'!B71</f>
        <v>Bucks</v>
      </c>
      <c r="C71" s="90">
        <f>'10'!C71</f>
        <v>1218</v>
      </c>
      <c r="D71" s="90">
        <f>'10'!D71</f>
        <v>989</v>
      </c>
      <c r="E71" s="90">
        <f>'10'!E71</f>
        <v>2207</v>
      </c>
      <c r="F71" s="116" t="s">
        <v>923</v>
      </c>
      <c r="G71" s="116">
        <v>1</v>
      </c>
      <c r="H71" s="116">
        <v>0</v>
      </c>
      <c r="I71" s="116">
        <v>2</v>
      </c>
      <c r="J71" s="116">
        <v>68</v>
      </c>
      <c r="K71" s="116">
        <f t="shared" si="8"/>
        <v>70</v>
      </c>
      <c r="L71" s="116">
        <f t="shared" si="9"/>
        <v>68</v>
      </c>
      <c r="M71" s="116">
        <f t="shared" si="10"/>
        <v>70</v>
      </c>
      <c r="N71" s="117">
        <f t="shared" si="11"/>
        <v>0</v>
      </c>
      <c r="O71" s="117">
        <f t="shared" si="12"/>
        <v>1.6420361247947454E-3</v>
      </c>
      <c r="P71" s="121">
        <f t="shared" si="13"/>
        <v>6.8756319514661268E-2</v>
      </c>
      <c r="Q71" s="121">
        <f t="shared" si="14"/>
        <v>3.1717263253285E-2</v>
      </c>
      <c r="R71" s="116">
        <v>783.1552932497234</v>
      </c>
      <c r="S71" s="121">
        <f t="shared" si="15"/>
        <v>8.9382017338519373E-2</v>
      </c>
    </row>
    <row r="72" spans="1:19" ht="22.5" x14ac:dyDescent="0.25">
      <c r="A72" s="9" t="str">
        <f>'10'!A72</f>
        <v>Central Valley SD</v>
      </c>
      <c r="B72" s="10" t="str">
        <f>'10'!B72</f>
        <v>Beaver</v>
      </c>
      <c r="C72" s="90">
        <f>'10'!C72</f>
        <v>496</v>
      </c>
      <c r="D72" s="90">
        <f>'10'!D72</f>
        <v>424</v>
      </c>
      <c r="E72" s="90">
        <f>'10'!E72</f>
        <v>920</v>
      </c>
      <c r="F72" s="116" t="s">
        <v>692</v>
      </c>
      <c r="G72" s="116">
        <v>2</v>
      </c>
      <c r="H72" s="116">
        <v>0</v>
      </c>
      <c r="I72" s="116">
        <v>11</v>
      </c>
      <c r="J72" s="116">
        <v>44</v>
      </c>
      <c r="K72" s="116">
        <f t="shared" si="8"/>
        <v>55</v>
      </c>
      <c r="L72" s="116">
        <f t="shared" si="9"/>
        <v>44</v>
      </c>
      <c r="M72" s="116">
        <f t="shared" si="10"/>
        <v>55</v>
      </c>
      <c r="N72" s="117">
        <f t="shared" si="11"/>
        <v>0</v>
      </c>
      <c r="O72" s="117">
        <f t="shared" si="12"/>
        <v>2.2177419354838711E-2</v>
      </c>
      <c r="P72" s="121">
        <f t="shared" si="13"/>
        <v>0.10377358490566038</v>
      </c>
      <c r="Q72" s="121">
        <f t="shared" si="14"/>
        <v>5.9782608695652176E-2</v>
      </c>
      <c r="R72" s="116">
        <v>379.88764044943821</v>
      </c>
      <c r="S72" s="121">
        <f t="shared" si="15"/>
        <v>0.14477965099083112</v>
      </c>
    </row>
    <row r="73" spans="1:19" x14ac:dyDescent="0.25">
      <c r="A73" s="9" t="str">
        <f>'10'!A73</f>
        <v>Central Bucks SD</v>
      </c>
      <c r="B73" s="10" t="str">
        <f>'10'!B73</f>
        <v>Bucks</v>
      </c>
      <c r="C73" s="90">
        <f>'10'!C73</f>
        <v>2817</v>
      </c>
      <c r="D73" s="90">
        <f>'10'!D73</f>
        <v>2361</v>
      </c>
      <c r="E73" s="90">
        <f>'10'!E73</f>
        <v>5178</v>
      </c>
      <c r="F73" s="116"/>
      <c r="G73" s="116"/>
      <c r="H73" s="116">
        <v>0</v>
      </c>
      <c r="I73" s="116">
        <v>0</v>
      </c>
      <c r="J73" s="116">
        <v>0</v>
      </c>
      <c r="K73" s="116">
        <f t="shared" si="8"/>
        <v>0</v>
      </c>
      <c r="L73" s="116">
        <f t="shared" si="9"/>
        <v>0</v>
      </c>
      <c r="M73" s="116">
        <f t="shared" si="10"/>
        <v>0</v>
      </c>
      <c r="N73" s="117">
        <f t="shared" si="11"/>
        <v>0</v>
      </c>
      <c r="O73" s="117">
        <f t="shared" si="12"/>
        <v>0</v>
      </c>
      <c r="P73" s="121">
        <f t="shared" si="13"/>
        <v>0</v>
      </c>
      <c r="Q73" s="121">
        <f t="shared" si="14"/>
        <v>0</v>
      </c>
      <c r="R73" s="116">
        <v>1120.3146490814884</v>
      </c>
      <c r="S73" s="121">
        <f t="shared" si="15"/>
        <v>0</v>
      </c>
    </row>
    <row r="74" spans="1:19" ht="22.5" x14ac:dyDescent="0.25">
      <c r="A74" s="9" t="str">
        <f>'10'!A74</f>
        <v>Central Cambria SD</v>
      </c>
      <c r="B74" s="10" t="str">
        <f>'10'!B74</f>
        <v>Cambria</v>
      </c>
      <c r="C74" s="90">
        <f>'10'!C74</f>
        <v>358</v>
      </c>
      <c r="D74" s="90">
        <f>'10'!D74</f>
        <v>283</v>
      </c>
      <c r="E74" s="90">
        <f>'10'!E74</f>
        <v>641</v>
      </c>
      <c r="F74" s="116" t="s">
        <v>717</v>
      </c>
      <c r="G74" s="116">
        <v>2</v>
      </c>
      <c r="H74" s="116">
        <v>0</v>
      </c>
      <c r="I74" s="116">
        <v>6</v>
      </c>
      <c r="J74" s="116">
        <v>48</v>
      </c>
      <c r="K74" s="116">
        <f t="shared" si="8"/>
        <v>54</v>
      </c>
      <c r="L74" s="116">
        <f t="shared" si="9"/>
        <v>48</v>
      </c>
      <c r="M74" s="116">
        <f t="shared" si="10"/>
        <v>54</v>
      </c>
      <c r="N74" s="117">
        <f t="shared" si="11"/>
        <v>0</v>
      </c>
      <c r="O74" s="117">
        <f t="shared" si="12"/>
        <v>1.6759776536312849E-2</v>
      </c>
      <c r="P74" s="121">
        <f t="shared" si="13"/>
        <v>0.16961130742049471</v>
      </c>
      <c r="Q74" s="121">
        <f t="shared" si="14"/>
        <v>8.4243369734789394E-2</v>
      </c>
      <c r="R74" s="116">
        <v>266.86880856760376</v>
      </c>
      <c r="S74" s="121">
        <f t="shared" si="15"/>
        <v>0.20234661476491211</v>
      </c>
    </row>
    <row r="75" spans="1:19" x14ac:dyDescent="0.25">
      <c r="A75" s="9" t="str">
        <f>'10'!A75</f>
        <v>Central Columbia SD</v>
      </c>
      <c r="B75" s="10" t="str">
        <f>'10'!B75</f>
        <v>Columbia</v>
      </c>
      <c r="C75" s="90">
        <f>'10'!C75</f>
        <v>353</v>
      </c>
      <c r="D75" s="90">
        <f>'10'!D75</f>
        <v>416</v>
      </c>
      <c r="E75" s="90">
        <f>'10'!E75</f>
        <v>769</v>
      </c>
      <c r="F75" s="116" t="s">
        <v>705</v>
      </c>
      <c r="G75" s="116">
        <v>1</v>
      </c>
      <c r="H75" s="116">
        <v>0</v>
      </c>
      <c r="I75" s="116">
        <v>0</v>
      </c>
      <c r="J75" s="116">
        <v>5</v>
      </c>
      <c r="K75" s="116">
        <f>SUM(I75:J75)</f>
        <v>5</v>
      </c>
      <c r="L75" s="116">
        <f t="shared" si="9"/>
        <v>5</v>
      </c>
      <c r="M75" s="116">
        <f t="shared" si="10"/>
        <v>5</v>
      </c>
      <c r="N75" s="117">
        <f t="shared" si="11"/>
        <v>0</v>
      </c>
      <c r="O75" s="117">
        <f t="shared" si="12"/>
        <v>0</v>
      </c>
      <c r="P75" s="121">
        <f t="shared" si="13"/>
        <v>1.201923076923077E-2</v>
      </c>
      <c r="Q75" s="121">
        <f t="shared" si="14"/>
        <v>6.5019505851755524E-3</v>
      </c>
      <c r="R75" s="116">
        <v>402.34222737819027</v>
      </c>
      <c r="S75" s="121">
        <f t="shared" si="15"/>
        <v>1.2427231495390966E-2</v>
      </c>
    </row>
    <row r="76" spans="1:19" x14ac:dyDescent="0.25">
      <c r="A76" s="9" t="str">
        <f>'10'!A76</f>
        <v>Central Dauphin SD</v>
      </c>
      <c r="B76" s="10" t="str">
        <f>'10'!B76</f>
        <v>Dauphin</v>
      </c>
      <c r="C76" s="90">
        <f>'10'!C76</f>
        <v>3262</v>
      </c>
      <c r="D76" s="90">
        <f>'10'!D76</f>
        <v>2059</v>
      </c>
      <c r="E76" s="90">
        <f>'10'!E76</f>
        <v>5321</v>
      </c>
      <c r="F76" s="116" t="s">
        <v>718</v>
      </c>
      <c r="G76" s="116">
        <v>1</v>
      </c>
      <c r="H76" s="116">
        <v>64</v>
      </c>
      <c r="I76" s="116">
        <v>0</v>
      </c>
      <c r="J76" s="116">
        <v>0</v>
      </c>
      <c r="K76" s="116">
        <f t="shared" ref="K76:K97" si="16">SUM(I76:J76)</f>
        <v>0</v>
      </c>
      <c r="L76" s="116">
        <f t="shared" si="9"/>
        <v>64</v>
      </c>
      <c r="M76" s="116">
        <f t="shared" si="10"/>
        <v>64</v>
      </c>
      <c r="N76" s="117">
        <f t="shared" si="11"/>
        <v>1.2027814320616425E-2</v>
      </c>
      <c r="O76" s="117">
        <f t="shared" si="12"/>
        <v>0</v>
      </c>
      <c r="P76" s="121">
        <f t="shared" si="13"/>
        <v>3.1083050024283632E-2</v>
      </c>
      <c r="Q76" s="121">
        <f t="shared" si="14"/>
        <v>1.2027814320616425E-2</v>
      </c>
      <c r="R76" s="116">
        <v>2597.9536042347813</v>
      </c>
      <c r="S76" s="121">
        <f t="shared" si="15"/>
        <v>2.463477403741049E-2</v>
      </c>
    </row>
    <row r="77" spans="1:19" ht="22.5" x14ac:dyDescent="0.25">
      <c r="A77" s="9" t="str">
        <f>'10'!A77</f>
        <v>Central Fulton SD</v>
      </c>
      <c r="B77" s="10" t="str">
        <f>'10'!B77</f>
        <v>Fulton</v>
      </c>
      <c r="C77" s="90">
        <f>'10'!C77</f>
        <v>200</v>
      </c>
      <c r="D77" s="90">
        <f>'10'!D77</f>
        <v>232</v>
      </c>
      <c r="E77" s="90">
        <f>'10'!E77</f>
        <v>432</v>
      </c>
      <c r="F77" s="116" t="s">
        <v>924</v>
      </c>
      <c r="G77" s="116">
        <v>2</v>
      </c>
      <c r="H77" s="116">
        <v>0</v>
      </c>
      <c r="I77" s="116">
        <v>11</v>
      </c>
      <c r="J77" s="116">
        <v>37</v>
      </c>
      <c r="K77" s="116">
        <f t="shared" si="16"/>
        <v>48</v>
      </c>
      <c r="L77" s="116">
        <f t="shared" si="9"/>
        <v>37</v>
      </c>
      <c r="M77" s="116">
        <f t="shared" si="10"/>
        <v>48</v>
      </c>
      <c r="N77" s="117">
        <f t="shared" si="11"/>
        <v>0</v>
      </c>
      <c r="O77" s="117">
        <f t="shared" si="12"/>
        <v>5.5E-2</v>
      </c>
      <c r="P77" s="121">
        <f t="shared" si="13"/>
        <v>0.15948275862068967</v>
      </c>
      <c r="Q77" s="121">
        <f t="shared" si="14"/>
        <v>0.1111111111111111</v>
      </c>
      <c r="R77" s="116">
        <v>311.03999999999996</v>
      </c>
      <c r="S77" s="121">
        <f t="shared" si="15"/>
        <v>0.15432098765432101</v>
      </c>
    </row>
    <row r="78" spans="1:19" x14ac:dyDescent="0.25">
      <c r="A78" s="9" t="str">
        <f>'10'!A78</f>
        <v>Central Greene SD</v>
      </c>
      <c r="B78" s="10" t="str">
        <f>'10'!B78</f>
        <v>Greene</v>
      </c>
      <c r="C78" s="90">
        <f>'10'!C78</f>
        <v>339</v>
      </c>
      <c r="D78" s="90">
        <f>'10'!D78</f>
        <v>215</v>
      </c>
      <c r="E78" s="90">
        <f>'10'!E78</f>
        <v>554</v>
      </c>
      <c r="F78" s="116" t="s">
        <v>706</v>
      </c>
      <c r="G78" s="116">
        <v>1</v>
      </c>
      <c r="H78" s="116">
        <v>0</v>
      </c>
      <c r="I78" s="116">
        <v>20</v>
      </c>
      <c r="J78" s="116">
        <v>48</v>
      </c>
      <c r="K78" s="116">
        <f>SUM(I78:J78)</f>
        <v>68</v>
      </c>
      <c r="L78" s="116">
        <f>H78+J78</f>
        <v>48</v>
      </c>
      <c r="M78" s="116">
        <f>SUM(H78+K78)</f>
        <v>68</v>
      </c>
      <c r="N78" s="117">
        <f>H78/E78</f>
        <v>0</v>
      </c>
      <c r="O78" s="117">
        <f>I78/C78</f>
        <v>5.8997050147492625E-2</v>
      </c>
      <c r="P78" s="121">
        <f>L78/D78</f>
        <v>0.22325581395348837</v>
      </c>
      <c r="Q78" s="121">
        <f>M78/E78</f>
        <v>0.12274368231046931</v>
      </c>
      <c r="R78" s="116">
        <v>290.8723747980614</v>
      </c>
      <c r="S78" s="121">
        <f t="shared" si="15"/>
        <v>0.23377950569286307</v>
      </c>
    </row>
    <row r="79" spans="1:19" x14ac:dyDescent="0.25">
      <c r="A79" s="9" t="str">
        <f>'10'!A79</f>
        <v>Central York SD</v>
      </c>
      <c r="B79" s="10" t="str">
        <f>'10'!B79</f>
        <v>York</v>
      </c>
      <c r="C79" s="90">
        <f>'10'!C79</f>
        <v>1209</v>
      </c>
      <c r="D79" s="90">
        <f>'10'!D79</f>
        <v>775</v>
      </c>
      <c r="E79" s="90">
        <f>'10'!E79</f>
        <v>1984</v>
      </c>
      <c r="F79" s="116"/>
      <c r="G79" s="116"/>
      <c r="H79" s="116">
        <v>0</v>
      </c>
      <c r="I79" s="116">
        <v>0</v>
      </c>
      <c r="J79" s="116">
        <v>0</v>
      </c>
      <c r="K79" s="116">
        <f t="shared" si="16"/>
        <v>0</v>
      </c>
      <c r="L79" s="116">
        <f t="shared" si="9"/>
        <v>0</v>
      </c>
      <c r="M79" s="116">
        <f t="shared" si="10"/>
        <v>0</v>
      </c>
      <c r="N79" s="117">
        <f t="shared" si="11"/>
        <v>0</v>
      </c>
      <c r="O79" s="117">
        <f t="shared" si="12"/>
        <v>0</v>
      </c>
      <c r="P79" s="121">
        <f t="shared" si="13"/>
        <v>0</v>
      </c>
      <c r="Q79" s="121">
        <f t="shared" si="14"/>
        <v>0</v>
      </c>
      <c r="R79" s="116">
        <v>1067.2324906755077</v>
      </c>
      <c r="S79" s="121">
        <f t="shared" si="15"/>
        <v>0</v>
      </c>
    </row>
    <row r="80" spans="1:19" x14ac:dyDescent="0.25">
      <c r="A80" s="9" t="str">
        <f>'10'!A80</f>
        <v>Chambersburg Area SD</v>
      </c>
      <c r="B80" s="10" t="str">
        <f>'10'!B80</f>
        <v>Franklin</v>
      </c>
      <c r="C80" s="90">
        <f>'10'!C80</f>
        <v>2272</v>
      </c>
      <c r="D80" s="90">
        <f>'10'!D80</f>
        <v>1800</v>
      </c>
      <c r="E80" s="90">
        <f>'10'!E80</f>
        <v>4072</v>
      </c>
      <c r="F80" s="116" t="s">
        <v>720</v>
      </c>
      <c r="G80" s="116">
        <v>2</v>
      </c>
      <c r="H80" s="116">
        <v>20</v>
      </c>
      <c r="I80" s="116">
        <v>42</v>
      </c>
      <c r="J80" s="116">
        <v>168</v>
      </c>
      <c r="K80" s="116">
        <f t="shared" si="16"/>
        <v>210</v>
      </c>
      <c r="L80" s="116">
        <f t="shared" si="9"/>
        <v>188</v>
      </c>
      <c r="M80" s="116">
        <f t="shared" si="10"/>
        <v>230</v>
      </c>
      <c r="N80" s="117">
        <f t="shared" si="11"/>
        <v>4.911591355599214E-3</v>
      </c>
      <c r="O80" s="117">
        <f t="shared" si="12"/>
        <v>1.8485915492957746E-2</v>
      </c>
      <c r="P80" s="121">
        <f t="shared" si="13"/>
        <v>0.10444444444444445</v>
      </c>
      <c r="Q80" s="121">
        <f t="shared" si="14"/>
        <v>5.648330058939096E-2</v>
      </c>
      <c r="R80" s="116">
        <v>2477.3528061756729</v>
      </c>
      <c r="S80" s="121">
        <f t="shared" si="15"/>
        <v>9.2841035570970815E-2</v>
      </c>
    </row>
    <row r="81" spans="1:19" x14ac:dyDescent="0.25">
      <c r="A81" s="9" t="str">
        <f>'10'!A81</f>
        <v>Charleroi SD</v>
      </c>
      <c r="B81" s="10" t="str">
        <f>'10'!B81</f>
        <v>Washington</v>
      </c>
      <c r="C81" s="90">
        <f>'10'!C81</f>
        <v>262</v>
      </c>
      <c r="D81" s="90">
        <f>'10'!D81</f>
        <v>237</v>
      </c>
      <c r="E81" s="90">
        <f>'10'!E81</f>
        <v>499</v>
      </c>
      <c r="F81" s="116" t="s">
        <v>706</v>
      </c>
      <c r="G81" s="116">
        <v>1</v>
      </c>
      <c r="H81" s="116">
        <v>20</v>
      </c>
      <c r="I81" s="116">
        <v>2</v>
      </c>
      <c r="J81" s="116">
        <v>43</v>
      </c>
      <c r="K81" s="116">
        <f t="shared" si="16"/>
        <v>45</v>
      </c>
      <c r="L81" s="116">
        <f t="shared" si="9"/>
        <v>63</v>
      </c>
      <c r="M81" s="116">
        <f t="shared" si="10"/>
        <v>65</v>
      </c>
      <c r="N81" s="117">
        <f t="shared" si="11"/>
        <v>4.0080160320641281E-2</v>
      </c>
      <c r="O81" s="117">
        <f t="shared" si="12"/>
        <v>7.6335877862595417E-3</v>
      </c>
      <c r="P81" s="121">
        <f t="shared" si="13"/>
        <v>0.26582278481012656</v>
      </c>
      <c r="Q81" s="121">
        <f t="shared" si="14"/>
        <v>0.13026052104208416</v>
      </c>
      <c r="R81" s="116">
        <v>345.09538950715421</v>
      </c>
      <c r="S81" s="121">
        <f t="shared" si="15"/>
        <v>0.18835371893211711</v>
      </c>
    </row>
    <row r="82" spans="1:19" x14ac:dyDescent="0.25">
      <c r="A82" s="9" t="str">
        <f>'10'!A82</f>
        <v>Chartiers Valley SD</v>
      </c>
      <c r="B82" s="10" t="str">
        <f>'10'!B82</f>
        <v>Allegheny</v>
      </c>
      <c r="C82" s="90">
        <f>'10'!C82</f>
        <v>761</v>
      </c>
      <c r="D82" s="90">
        <f>'10'!D82</f>
        <v>575</v>
      </c>
      <c r="E82" s="90">
        <f>'10'!E82</f>
        <v>1336</v>
      </c>
      <c r="F82" s="116"/>
      <c r="G82" s="116"/>
      <c r="H82" s="116">
        <v>0</v>
      </c>
      <c r="I82" s="116">
        <v>0</v>
      </c>
      <c r="J82" s="116">
        <v>0</v>
      </c>
      <c r="K82" s="116">
        <f t="shared" si="16"/>
        <v>0</v>
      </c>
      <c r="L82" s="116">
        <f t="shared" si="9"/>
        <v>0</v>
      </c>
      <c r="M82" s="116">
        <f t="shared" si="10"/>
        <v>0</v>
      </c>
      <c r="N82" s="117">
        <f t="shared" si="11"/>
        <v>0</v>
      </c>
      <c r="O82" s="117">
        <f t="shared" si="12"/>
        <v>0</v>
      </c>
      <c r="P82" s="121">
        <f t="shared" si="13"/>
        <v>0</v>
      </c>
      <c r="Q82" s="121">
        <f t="shared" si="14"/>
        <v>0</v>
      </c>
      <c r="R82" s="116">
        <v>447.09007232084156</v>
      </c>
      <c r="S82" s="121">
        <f t="shared" si="15"/>
        <v>0</v>
      </c>
    </row>
    <row r="83" spans="1:19" x14ac:dyDescent="0.25">
      <c r="A83" s="9" t="str">
        <f>'10'!A83</f>
        <v>Chartiers-Houston SD</v>
      </c>
      <c r="B83" s="10" t="str">
        <f>'10'!B83</f>
        <v>Washington</v>
      </c>
      <c r="C83" s="90">
        <f>'10'!C83</f>
        <v>244</v>
      </c>
      <c r="D83" s="90">
        <f>'10'!D83</f>
        <v>215</v>
      </c>
      <c r="E83" s="90">
        <f>'10'!E83</f>
        <v>459</v>
      </c>
      <c r="F83" s="116"/>
      <c r="G83" s="116"/>
      <c r="H83" s="116">
        <v>0</v>
      </c>
      <c r="I83" s="116">
        <v>0</v>
      </c>
      <c r="J83" s="116">
        <v>0</v>
      </c>
      <c r="K83" s="116">
        <f t="shared" si="16"/>
        <v>0</v>
      </c>
      <c r="L83" s="116">
        <f t="shared" si="9"/>
        <v>0</v>
      </c>
      <c r="M83" s="116">
        <f t="shared" si="10"/>
        <v>0</v>
      </c>
      <c r="N83" s="117">
        <f t="shared" si="11"/>
        <v>0</v>
      </c>
      <c r="O83" s="117">
        <f t="shared" si="12"/>
        <v>0</v>
      </c>
      <c r="P83" s="121">
        <f t="shared" si="13"/>
        <v>0</v>
      </c>
      <c r="Q83" s="121">
        <f t="shared" si="14"/>
        <v>0</v>
      </c>
      <c r="R83" s="116">
        <v>147.38532110091745</v>
      </c>
      <c r="S83" s="121">
        <f t="shared" si="15"/>
        <v>0</v>
      </c>
    </row>
    <row r="84" spans="1:19" x14ac:dyDescent="0.25">
      <c r="A84" s="9" t="str">
        <f>'10'!A84</f>
        <v>Cheltenham Township SD</v>
      </c>
      <c r="B84" s="10" t="str">
        <f>'10'!B84</f>
        <v>Montgomery</v>
      </c>
      <c r="C84" s="90">
        <f>'10'!C84</f>
        <v>1023</v>
      </c>
      <c r="D84" s="90">
        <f>'10'!D84</f>
        <v>593</v>
      </c>
      <c r="E84" s="90">
        <f>'10'!E84</f>
        <v>1616</v>
      </c>
      <c r="F84" s="116"/>
      <c r="G84" s="116"/>
      <c r="H84" s="116">
        <v>0</v>
      </c>
      <c r="I84" s="116">
        <v>0</v>
      </c>
      <c r="J84" s="116">
        <v>0</v>
      </c>
      <c r="K84" s="116">
        <f t="shared" si="16"/>
        <v>0</v>
      </c>
      <c r="L84" s="116">
        <f t="shared" si="9"/>
        <v>0</v>
      </c>
      <c r="M84" s="116">
        <f t="shared" si="10"/>
        <v>0</v>
      </c>
      <c r="N84" s="117">
        <f t="shared" si="11"/>
        <v>0</v>
      </c>
      <c r="O84" s="117">
        <f t="shared" si="12"/>
        <v>0</v>
      </c>
      <c r="P84" s="121">
        <f t="shared" si="13"/>
        <v>0</v>
      </c>
      <c r="Q84" s="121">
        <f t="shared" si="14"/>
        <v>0</v>
      </c>
      <c r="R84" s="116">
        <v>655.61965134706816</v>
      </c>
      <c r="S84" s="121">
        <f t="shared" si="15"/>
        <v>0</v>
      </c>
    </row>
    <row r="85" spans="1:19" x14ac:dyDescent="0.25">
      <c r="A85" s="9" t="str">
        <f>'10'!A85</f>
        <v>Chester-Upland SD</v>
      </c>
      <c r="B85" s="10" t="str">
        <f>'10'!B85</f>
        <v>Delaware</v>
      </c>
      <c r="C85" s="90">
        <f>'10'!C85</f>
        <v>1461</v>
      </c>
      <c r="D85" s="90">
        <f>'10'!D85</f>
        <v>1232</v>
      </c>
      <c r="E85" s="90">
        <f>'10'!E85</f>
        <v>2693</v>
      </c>
      <c r="F85" s="116" t="s">
        <v>721</v>
      </c>
      <c r="G85" s="116">
        <v>1</v>
      </c>
      <c r="H85" s="116">
        <v>0</v>
      </c>
      <c r="I85" s="116">
        <v>0</v>
      </c>
      <c r="J85" s="116">
        <v>232</v>
      </c>
      <c r="K85" s="116">
        <f t="shared" si="16"/>
        <v>232</v>
      </c>
      <c r="L85" s="116">
        <f t="shared" si="9"/>
        <v>232</v>
      </c>
      <c r="M85" s="116">
        <f t="shared" si="10"/>
        <v>232</v>
      </c>
      <c r="N85" s="117">
        <f t="shared" si="11"/>
        <v>0</v>
      </c>
      <c r="O85" s="117">
        <f t="shared" si="12"/>
        <v>0</v>
      </c>
      <c r="P85" s="121">
        <f t="shared" si="13"/>
        <v>0.18831168831168832</v>
      </c>
      <c r="Q85" s="121">
        <f t="shared" si="14"/>
        <v>8.6149275900482727E-2</v>
      </c>
      <c r="R85" s="116">
        <v>2483.1974427594409</v>
      </c>
      <c r="S85" s="121">
        <f t="shared" si="15"/>
        <v>9.3427931265180078E-2</v>
      </c>
    </row>
    <row r="86" spans="1:19" ht="22.5" x14ac:dyDescent="0.25">
      <c r="A86" s="9" t="str">
        <f>'10'!A86</f>
        <v>Chestnut Ridge SD</v>
      </c>
      <c r="B86" s="10" t="str">
        <f>'10'!B86</f>
        <v>Bedford</v>
      </c>
      <c r="C86" s="90">
        <f>'10'!C86</f>
        <v>320</v>
      </c>
      <c r="D86" s="90">
        <f>'10'!D86</f>
        <v>240</v>
      </c>
      <c r="E86" s="90">
        <f>'10'!E86</f>
        <v>560</v>
      </c>
      <c r="F86" s="116" t="s">
        <v>703</v>
      </c>
      <c r="G86" s="116">
        <v>1</v>
      </c>
      <c r="H86" s="116">
        <v>0</v>
      </c>
      <c r="I86" s="116">
        <v>16</v>
      </c>
      <c r="J86" s="116">
        <v>20</v>
      </c>
      <c r="K86" s="116">
        <f t="shared" si="16"/>
        <v>36</v>
      </c>
      <c r="L86" s="116">
        <f t="shared" si="9"/>
        <v>20</v>
      </c>
      <c r="M86" s="116">
        <f t="shared" si="10"/>
        <v>36</v>
      </c>
      <c r="N86" s="117">
        <f t="shared" si="11"/>
        <v>0</v>
      </c>
      <c r="O86" s="117">
        <f t="shared" si="12"/>
        <v>0.05</v>
      </c>
      <c r="P86" s="121">
        <f t="shared" si="13"/>
        <v>8.3333333333333329E-2</v>
      </c>
      <c r="Q86" s="121">
        <f t="shared" si="14"/>
        <v>6.4285714285714279E-2</v>
      </c>
      <c r="R86" s="116">
        <v>430.83094555873924</v>
      </c>
      <c r="S86" s="121">
        <f t="shared" si="15"/>
        <v>8.3559457302474063E-2</v>
      </c>
    </row>
    <row r="87" spans="1:19" x14ac:dyDescent="0.25">
      <c r="A87" s="9" t="str">
        <f>'10'!A87</f>
        <v>Chichester SD</v>
      </c>
      <c r="B87" s="10" t="str">
        <f>'10'!B87</f>
        <v>Delaware</v>
      </c>
      <c r="C87" s="90">
        <f>'10'!C87</f>
        <v>1067</v>
      </c>
      <c r="D87" s="90">
        <f>'10'!D87</f>
        <v>482</v>
      </c>
      <c r="E87" s="90">
        <f>'10'!E87</f>
        <v>1549</v>
      </c>
      <c r="F87" s="116" t="s">
        <v>721</v>
      </c>
      <c r="G87" s="116">
        <v>1</v>
      </c>
      <c r="H87" s="116">
        <v>20</v>
      </c>
      <c r="I87" s="116">
        <v>0</v>
      </c>
      <c r="J87" s="116">
        <v>59</v>
      </c>
      <c r="K87" s="116">
        <f t="shared" si="16"/>
        <v>59</v>
      </c>
      <c r="L87" s="116">
        <f t="shared" si="9"/>
        <v>79</v>
      </c>
      <c r="M87" s="116">
        <f t="shared" si="10"/>
        <v>79</v>
      </c>
      <c r="N87" s="117">
        <f t="shared" si="11"/>
        <v>1.2911555842479019E-2</v>
      </c>
      <c r="O87" s="117">
        <f t="shared" si="12"/>
        <v>0</v>
      </c>
      <c r="P87" s="121">
        <f t="shared" si="13"/>
        <v>0.16390041493775934</v>
      </c>
      <c r="Q87" s="121">
        <f t="shared" si="14"/>
        <v>5.1000645577792124E-2</v>
      </c>
      <c r="R87" s="116">
        <v>1019.6164835164835</v>
      </c>
      <c r="S87" s="121">
        <f t="shared" si="15"/>
        <v>7.7480112647397043E-2</v>
      </c>
    </row>
    <row r="88" spans="1:19" ht="22.5" x14ac:dyDescent="0.25">
      <c r="A88" s="9" t="str">
        <f>'10'!A88</f>
        <v>Clairton City SD</v>
      </c>
      <c r="B88" s="10" t="str">
        <f>'10'!B88</f>
        <v>Allegheny</v>
      </c>
      <c r="C88" s="90">
        <f>'10'!C88</f>
        <v>238</v>
      </c>
      <c r="D88" s="90">
        <f>'10'!D88</f>
        <v>245</v>
      </c>
      <c r="E88" s="90">
        <f>'10'!E88</f>
        <v>483</v>
      </c>
      <c r="F88" s="116" t="s">
        <v>925</v>
      </c>
      <c r="G88" s="116">
        <v>2</v>
      </c>
      <c r="H88" s="116">
        <v>0</v>
      </c>
      <c r="I88" s="116">
        <v>25</v>
      </c>
      <c r="J88" s="116">
        <v>54</v>
      </c>
      <c r="K88" s="116">
        <f t="shared" si="16"/>
        <v>79</v>
      </c>
      <c r="L88" s="116">
        <f t="shared" si="9"/>
        <v>54</v>
      </c>
      <c r="M88" s="116">
        <f t="shared" si="10"/>
        <v>79</v>
      </c>
      <c r="N88" s="117">
        <f t="shared" si="11"/>
        <v>0</v>
      </c>
      <c r="O88" s="117">
        <f t="shared" si="12"/>
        <v>0.10504201680672269</v>
      </c>
      <c r="P88" s="121">
        <f t="shared" si="13"/>
        <v>0.22040816326530613</v>
      </c>
      <c r="Q88" s="121">
        <f t="shared" si="14"/>
        <v>0.16356107660455488</v>
      </c>
      <c r="R88" s="116">
        <v>456.53424657534248</v>
      </c>
      <c r="S88" s="121">
        <f t="shared" si="15"/>
        <v>0.17304287814684791</v>
      </c>
    </row>
    <row r="89" spans="1:19" x14ac:dyDescent="0.25">
      <c r="A89" s="9" t="str">
        <f>'10'!A89</f>
        <v>Clarion Area SD</v>
      </c>
      <c r="B89" s="10" t="str">
        <f>'10'!B89</f>
        <v>Clarion</v>
      </c>
      <c r="C89" s="90">
        <f>'10'!C89</f>
        <v>194</v>
      </c>
      <c r="D89" s="90">
        <f>'10'!D89</f>
        <v>114</v>
      </c>
      <c r="E89" s="90">
        <f>'10'!E89</f>
        <v>308</v>
      </c>
      <c r="F89" s="116" t="s">
        <v>712</v>
      </c>
      <c r="G89" s="116">
        <v>1</v>
      </c>
      <c r="H89" s="116">
        <v>0</v>
      </c>
      <c r="I89" s="116">
        <v>4</v>
      </c>
      <c r="J89" s="116">
        <v>15</v>
      </c>
      <c r="K89" s="116">
        <f t="shared" si="16"/>
        <v>19</v>
      </c>
      <c r="L89" s="116">
        <f t="shared" si="9"/>
        <v>15</v>
      </c>
      <c r="M89" s="116">
        <f t="shared" si="10"/>
        <v>19</v>
      </c>
      <c r="N89" s="117">
        <f t="shared" si="11"/>
        <v>0</v>
      </c>
      <c r="O89" s="117">
        <f t="shared" si="12"/>
        <v>2.0618556701030927E-2</v>
      </c>
      <c r="P89" s="121">
        <f t="shared" si="13"/>
        <v>0.13157894736842105</v>
      </c>
      <c r="Q89" s="121">
        <f t="shared" si="14"/>
        <v>6.1688311688311688E-2</v>
      </c>
      <c r="R89" s="116">
        <v>198.96640826873386</v>
      </c>
      <c r="S89" s="121">
        <f t="shared" si="15"/>
        <v>9.5493506493506491E-2</v>
      </c>
    </row>
    <row r="90" spans="1:19" x14ac:dyDescent="0.25">
      <c r="A90" s="9" t="str">
        <f>'10'!A90</f>
        <v>Clarion-Limestone Area SD</v>
      </c>
      <c r="B90" s="10" t="str">
        <f>'10'!B90</f>
        <v>Clarion</v>
      </c>
      <c r="C90" s="90">
        <f>'10'!C90</f>
        <v>239</v>
      </c>
      <c r="D90" s="90">
        <f>'10'!D90</f>
        <v>93</v>
      </c>
      <c r="E90" s="90">
        <f>'10'!E90</f>
        <v>332</v>
      </c>
      <c r="F90" s="116" t="s">
        <v>712</v>
      </c>
      <c r="G90" s="116">
        <v>1</v>
      </c>
      <c r="H90" s="116">
        <v>0</v>
      </c>
      <c r="I90" s="116">
        <v>6</v>
      </c>
      <c r="J90" s="116">
        <v>21</v>
      </c>
      <c r="K90" s="116">
        <f t="shared" si="16"/>
        <v>27</v>
      </c>
      <c r="L90" s="116">
        <f t="shared" si="9"/>
        <v>21</v>
      </c>
      <c r="M90" s="116">
        <f t="shared" si="10"/>
        <v>27</v>
      </c>
      <c r="N90" s="117">
        <f t="shared" si="11"/>
        <v>0</v>
      </c>
      <c r="O90" s="117">
        <f t="shared" si="12"/>
        <v>2.5104602510460251E-2</v>
      </c>
      <c r="P90" s="121">
        <f t="shared" si="13"/>
        <v>0.22580645161290322</v>
      </c>
      <c r="Q90" s="121">
        <f t="shared" si="14"/>
        <v>8.1325301204819275E-2</v>
      </c>
      <c r="R90" s="116">
        <v>244.63157894736841</v>
      </c>
      <c r="S90" s="121">
        <f t="shared" si="15"/>
        <v>0.11037005163511188</v>
      </c>
    </row>
    <row r="91" spans="1:19" x14ac:dyDescent="0.25">
      <c r="A91" s="9" t="str">
        <f>'10'!A91</f>
        <v>Claysburg-Kimmel SD</v>
      </c>
      <c r="B91" s="10" t="str">
        <f>'10'!B91</f>
        <v>Blair</v>
      </c>
      <c r="C91" s="90">
        <f>'10'!C91</f>
        <v>287</v>
      </c>
      <c r="D91" s="90">
        <f>'10'!D91</f>
        <v>138</v>
      </c>
      <c r="E91" s="90">
        <f>'10'!E91</f>
        <v>425</v>
      </c>
      <c r="F91" s="116" t="s">
        <v>696</v>
      </c>
      <c r="G91" s="116">
        <v>1</v>
      </c>
      <c r="H91" s="116">
        <v>0</v>
      </c>
      <c r="I91" s="116">
        <v>0</v>
      </c>
      <c r="J91" s="116">
        <v>33</v>
      </c>
      <c r="K91" s="116">
        <f t="shared" si="16"/>
        <v>33</v>
      </c>
      <c r="L91" s="116">
        <f t="shared" si="9"/>
        <v>33</v>
      </c>
      <c r="M91" s="116">
        <f>SUM(H91+K91)</f>
        <v>33</v>
      </c>
      <c r="N91" s="117">
        <f t="shared" si="11"/>
        <v>0</v>
      </c>
      <c r="O91" s="117">
        <f t="shared" si="12"/>
        <v>0</v>
      </c>
      <c r="P91" s="121">
        <f t="shared" si="13"/>
        <v>0.2391304347826087</v>
      </c>
      <c r="Q91" s="121">
        <f t="shared" si="14"/>
        <v>7.7647058823529416E-2</v>
      </c>
      <c r="R91" s="116">
        <v>372.8217821782178</v>
      </c>
      <c r="S91" s="121">
        <f t="shared" si="15"/>
        <v>8.8514141548267172E-2</v>
      </c>
    </row>
    <row r="92" spans="1:19" x14ac:dyDescent="0.25">
      <c r="A92" s="9" t="str">
        <f>'10'!A92</f>
        <v>Clearfield Area SD</v>
      </c>
      <c r="B92" s="10" t="str">
        <f>'10'!B92</f>
        <v>Clearfield</v>
      </c>
      <c r="C92" s="90">
        <f>'10'!C92</f>
        <v>564</v>
      </c>
      <c r="D92" s="90">
        <f>'10'!D92</f>
        <v>533</v>
      </c>
      <c r="E92" s="90">
        <f>'10'!E92</f>
        <v>1097</v>
      </c>
      <c r="F92" s="116" t="s">
        <v>702</v>
      </c>
      <c r="G92" s="116">
        <v>1</v>
      </c>
      <c r="H92" s="116">
        <v>44</v>
      </c>
      <c r="I92" s="116">
        <v>50</v>
      </c>
      <c r="J92" s="116">
        <v>94</v>
      </c>
      <c r="K92" s="116">
        <f t="shared" si="16"/>
        <v>144</v>
      </c>
      <c r="L92" s="116">
        <f t="shared" si="9"/>
        <v>138</v>
      </c>
      <c r="M92" s="116">
        <f t="shared" ref="M92:M115" si="17">SUM(H92+K92)</f>
        <v>188</v>
      </c>
      <c r="N92" s="117">
        <f t="shared" si="11"/>
        <v>4.0109389243391066E-2</v>
      </c>
      <c r="O92" s="117">
        <f t="shared" si="12"/>
        <v>8.8652482269503549E-2</v>
      </c>
      <c r="P92" s="121">
        <f t="shared" si="13"/>
        <v>0.25891181988742962</v>
      </c>
      <c r="Q92" s="121">
        <f t="shared" si="14"/>
        <v>0.17137648131267091</v>
      </c>
      <c r="R92" s="116">
        <v>823.42939719240303</v>
      </c>
      <c r="S92" s="121">
        <f t="shared" si="15"/>
        <v>0.228313442100819</v>
      </c>
    </row>
    <row r="93" spans="1:19" ht="22.5" x14ac:dyDescent="0.25">
      <c r="A93" s="9" t="str">
        <f>'10'!A93</f>
        <v>Coatesville Area SD</v>
      </c>
      <c r="B93" s="10" t="str">
        <f>'10'!B93</f>
        <v>Chester</v>
      </c>
      <c r="C93" s="90">
        <f>'10'!C93</f>
        <v>2855</v>
      </c>
      <c r="D93" s="90">
        <f>'10'!D93</f>
        <v>2102</v>
      </c>
      <c r="E93" s="90">
        <f>'10'!E93</f>
        <v>4957</v>
      </c>
      <c r="F93" s="116" t="s">
        <v>722</v>
      </c>
      <c r="G93" s="116">
        <v>2</v>
      </c>
      <c r="H93" s="116">
        <v>42</v>
      </c>
      <c r="I93" s="116">
        <v>31</v>
      </c>
      <c r="J93" s="116">
        <v>135</v>
      </c>
      <c r="K93" s="116">
        <f t="shared" si="16"/>
        <v>166</v>
      </c>
      <c r="L93" s="116">
        <f t="shared" si="9"/>
        <v>177</v>
      </c>
      <c r="M93" s="116">
        <f t="shared" si="17"/>
        <v>208</v>
      </c>
      <c r="N93" s="117">
        <f t="shared" si="11"/>
        <v>8.4728666532176717E-3</v>
      </c>
      <c r="O93" s="117">
        <f t="shared" si="12"/>
        <v>1.0858143607705779E-2</v>
      </c>
      <c r="P93" s="121">
        <f t="shared" si="13"/>
        <v>8.4205518553758324E-2</v>
      </c>
      <c r="Q93" s="121">
        <f t="shared" si="14"/>
        <v>4.1960863425458947E-2</v>
      </c>
      <c r="R93" s="116">
        <v>2802.1927002248744</v>
      </c>
      <c r="S93" s="121">
        <f t="shared" si="15"/>
        <v>7.422758612685991E-2</v>
      </c>
    </row>
    <row r="94" spans="1:19" x14ac:dyDescent="0.25">
      <c r="A94" s="9" t="str">
        <f>'10'!A94</f>
        <v>Cocalico SD</v>
      </c>
      <c r="B94" s="10" t="str">
        <f>'10'!B94</f>
        <v>Lancaster</v>
      </c>
      <c r="C94" s="90">
        <f>'10'!C94</f>
        <v>1090</v>
      </c>
      <c r="D94" s="90">
        <f>'10'!D94</f>
        <v>519</v>
      </c>
      <c r="E94" s="90">
        <f>'10'!E94</f>
        <v>1609</v>
      </c>
      <c r="F94" s="116"/>
      <c r="G94" s="116"/>
      <c r="H94" s="116">
        <v>0</v>
      </c>
      <c r="I94" s="116">
        <v>0</v>
      </c>
      <c r="J94" s="116">
        <v>0</v>
      </c>
      <c r="K94" s="116">
        <f t="shared" si="16"/>
        <v>0</v>
      </c>
      <c r="L94" s="116">
        <f t="shared" si="9"/>
        <v>0</v>
      </c>
      <c r="M94" s="116">
        <f t="shared" si="17"/>
        <v>0</v>
      </c>
      <c r="N94" s="117">
        <f t="shared" si="11"/>
        <v>0</v>
      </c>
      <c r="O94" s="117">
        <f t="shared" si="12"/>
        <v>0</v>
      </c>
      <c r="P94" s="121">
        <f t="shared" si="13"/>
        <v>0</v>
      </c>
      <c r="Q94" s="121">
        <f t="shared" si="14"/>
        <v>0</v>
      </c>
      <c r="R94" s="116">
        <v>970.14481305950494</v>
      </c>
      <c r="S94" s="121">
        <f t="shared" si="15"/>
        <v>0</v>
      </c>
    </row>
    <row r="95" spans="1:19" x14ac:dyDescent="0.25">
      <c r="A95" s="9" t="str">
        <f>'10'!A95</f>
        <v>Colonial SD</v>
      </c>
      <c r="B95" s="10" t="str">
        <f>'10'!B95</f>
        <v>Montgomery</v>
      </c>
      <c r="C95" s="90">
        <f>'10'!C95</f>
        <v>1425</v>
      </c>
      <c r="D95" s="90">
        <f>'10'!D95</f>
        <v>1000</v>
      </c>
      <c r="E95" s="90">
        <f>'10'!E95</f>
        <v>2425</v>
      </c>
      <c r="F95" s="116"/>
      <c r="G95" s="116"/>
      <c r="H95" s="116">
        <v>0</v>
      </c>
      <c r="I95" s="116">
        <v>0</v>
      </c>
      <c r="J95" s="116">
        <v>0</v>
      </c>
      <c r="K95" s="116">
        <f t="shared" si="16"/>
        <v>0</v>
      </c>
      <c r="L95" s="116">
        <f t="shared" si="9"/>
        <v>0</v>
      </c>
      <c r="M95" s="116">
        <f t="shared" si="17"/>
        <v>0</v>
      </c>
      <c r="N95" s="117">
        <f t="shared" si="11"/>
        <v>0</v>
      </c>
      <c r="O95" s="117">
        <f t="shared" si="12"/>
        <v>0</v>
      </c>
      <c r="P95" s="121">
        <f t="shared" si="13"/>
        <v>0</v>
      </c>
      <c r="Q95" s="121">
        <f t="shared" si="14"/>
        <v>0</v>
      </c>
      <c r="R95" s="116">
        <v>507.89847355342562</v>
      </c>
      <c r="S95" s="121">
        <f t="shared" si="15"/>
        <v>0</v>
      </c>
    </row>
    <row r="96" spans="1:19" ht="22.5" x14ac:dyDescent="0.25">
      <c r="A96" s="9" t="str">
        <f>'10'!A96</f>
        <v>Columbia Borough SD</v>
      </c>
      <c r="B96" s="10" t="str">
        <f>'10'!B96</f>
        <v>Lancaster</v>
      </c>
      <c r="C96" s="90">
        <f>'10'!C96</f>
        <v>556</v>
      </c>
      <c r="D96" s="90">
        <f>'10'!D96</f>
        <v>423</v>
      </c>
      <c r="E96" s="90">
        <f>'10'!E96</f>
        <v>979</v>
      </c>
      <c r="F96" s="116" t="s">
        <v>723</v>
      </c>
      <c r="G96" s="116">
        <v>2</v>
      </c>
      <c r="H96" s="116">
        <v>0</v>
      </c>
      <c r="I96" s="116">
        <v>8</v>
      </c>
      <c r="J96" s="116">
        <v>145</v>
      </c>
      <c r="K96" s="116">
        <f t="shared" si="16"/>
        <v>153</v>
      </c>
      <c r="L96" s="116">
        <f t="shared" si="9"/>
        <v>145</v>
      </c>
      <c r="M96" s="116">
        <f t="shared" si="17"/>
        <v>153</v>
      </c>
      <c r="N96" s="117">
        <f t="shared" si="11"/>
        <v>0</v>
      </c>
      <c r="O96" s="117">
        <f t="shared" si="12"/>
        <v>1.4388489208633094E-2</v>
      </c>
      <c r="P96" s="121">
        <f t="shared" si="13"/>
        <v>0.34278959810874704</v>
      </c>
      <c r="Q96" s="121">
        <f t="shared" si="14"/>
        <v>0.15628192032686414</v>
      </c>
      <c r="R96" s="116">
        <v>853.12857142857149</v>
      </c>
      <c r="S96" s="121">
        <f t="shared" si="15"/>
        <v>0.17933990857181131</v>
      </c>
    </row>
    <row r="97" spans="1:19" x14ac:dyDescent="0.25">
      <c r="A97" s="9" t="str">
        <f>'10'!A97</f>
        <v>Commodore Perry SD</v>
      </c>
      <c r="B97" s="10" t="str">
        <f>'10'!B97</f>
        <v>Mercer</v>
      </c>
      <c r="C97" s="90">
        <f>'10'!C97</f>
        <v>115</v>
      </c>
      <c r="D97" s="90">
        <f>'10'!D97</f>
        <v>120</v>
      </c>
      <c r="E97" s="90">
        <f>'10'!E97</f>
        <v>235</v>
      </c>
      <c r="F97" s="116" t="s">
        <v>724</v>
      </c>
      <c r="G97" s="116">
        <v>1</v>
      </c>
      <c r="H97" s="116">
        <v>0</v>
      </c>
      <c r="I97" s="116">
        <v>2</v>
      </c>
      <c r="J97" s="116">
        <v>17</v>
      </c>
      <c r="K97" s="116">
        <f t="shared" si="16"/>
        <v>19</v>
      </c>
      <c r="L97" s="116">
        <f t="shared" si="9"/>
        <v>17</v>
      </c>
      <c r="M97" s="116">
        <f t="shared" si="17"/>
        <v>19</v>
      </c>
      <c r="N97" s="117">
        <f t="shared" si="11"/>
        <v>0</v>
      </c>
      <c r="O97" s="117">
        <f t="shared" si="12"/>
        <v>1.7391304347826087E-2</v>
      </c>
      <c r="P97" s="121">
        <f t="shared" si="13"/>
        <v>0.14166666666666666</v>
      </c>
      <c r="Q97" s="121">
        <f t="shared" si="14"/>
        <v>8.085106382978724E-2</v>
      </c>
      <c r="R97" s="116">
        <v>175.41071428571428</v>
      </c>
      <c r="S97" s="121">
        <f t="shared" si="15"/>
        <v>0.10831721470019343</v>
      </c>
    </row>
    <row r="98" spans="1:19" x14ac:dyDescent="0.25">
      <c r="A98" s="9" t="str">
        <f>'10'!A98</f>
        <v>Conemaugh Township Area SD</v>
      </c>
      <c r="B98" s="10" t="str">
        <f>'10'!B98</f>
        <v>Somerset</v>
      </c>
      <c r="C98" s="90">
        <f>'10'!C98</f>
        <v>191</v>
      </c>
      <c r="D98" s="90">
        <f>'10'!D98</f>
        <v>168</v>
      </c>
      <c r="E98" s="90">
        <f>'10'!E98</f>
        <v>359</v>
      </c>
      <c r="F98" s="116" t="s">
        <v>926</v>
      </c>
      <c r="G98" s="116">
        <v>2</v>
      </c>
      <c r="H98" s="116">
        <v>0</v>
      </c>
      <c r="I98" s="116">
        <v>5</v>
      </c>
      <c r="J98" s="116">
        <v>14</v>
      </c>
      <c r="K98" s="116">
        <f>SUM(I98:J98)</f>
        <v>19</v>
      </c>
      <c r="L98" s="116">
        <f t="shared" si="9"/>
        <v>14</v>
      </c>
      <c r="M98" s="116">
        <f t="shared" si="17"/>
        <v>19</v>
      </c>
      <c r="N98" s="117">
        <f t="shared" si="11"/>
        <v>0</v>
      </c>
      <c r="O98" s="117">
        <f t="shared" si="12"/>
        <v>2.6178010471204188E-2</v>
      </c>
      <c r="P98" s="121">
        <f t="shared" si="13"/>
        <v>8.3333333333333329E-2</v>
      </c>
      <c r="Q98" s="121">
        <f t="shared" si="14"/>
        <v>5.2924791086350974E-2</v>
      </c>
      <c r="R98" s="116">
        <v>161.72772277227722</v>
      </c>
      <c r="S98" s="121">
        <f t="shared" si="15"/>
        <v>0.11748140438948239</v>
      </c>
    </row>
    <row r="99" spans="1:19" x14ac:dyDescent="0.25">
      <c r="A99" s="9" t="str">
        <f>'10'!A99</f>
        <v>Conemaugh Valley SD</v>
      </c>
      <c r="B99" s="10" t="str">
        <f>'10'!B99</f>
        <v>Cambria</v>
      </c>
      <c r="C99" s="90">
        <f>'10'!C99</f>
        <v>223</v>
      </c>
      <c r="D99" s="90">
        <f>'10'!D99</f>
        <v>110</v>
      </c>
      <c r="E99" s="90">
        <f>'10'!E99</f>
        <v>333</v>
      </c>
      <c r="F99" s="116"/>
      <c r="G99" s="116"/>
      <c r="H99" s="116">
        <v>0</v>
      </c>
      <c r="I99" s="116">
        <v>0</v>
      </c>
      <c r="J99" s="116">
        <v>0</v>
      </c>
      <c r="K99" s="116">
        <f t="shared" ref="K99:K121" si="18">SUM(I99:J99)</f>
        <v>0</v>
      </c>
      <c r="L99" s="116">
        <f t="shared" si="9"/>
        <v>0</v>
      </c>
      <c r="M99" s="116">
        <f t="shared" si="17"/>
        <v>0</v>
      </c>
      <c r="N99" s="117">
        <f t="shared" si="11"/>
        <v>0</v>
      </c>
      <c r="O99" s="117">
        <f t="shared" si="12"/>
        <v>0</v>
      </c>
      <c r="P99" s="121">
        <f t="shared" si="13"/>
        <v>0</v>
      </c>
      <c r="Q99" s="121">
        <f t="shared" si="14"/>
        <v>0</v>
      </c>
      <c r="R99" s="116">
        <v>220.54712041884818</v>
      </c>
      <c r="S99" s="121">
        <f t="shared" si="15"/>
        <v>0</v>
      </c>
    </row>
    <row r="100" spans="1:19" x14ac:dyDescent="0.25">
      <c r="A100" s="9" t="str">
        <f>'10'!A100</f>
        <v>Conestoga Valley SD</v>
      </c>
      <c r="B100" s="10" t="str">
        <f>'10'!B100</f>
        <v>Lancaster</v>
      </c>
      <c r="C100" s="90">
        <f>'10'!C100</f>
        <v>1729</v>
      </c>
      <c r="D100" s="90">
        <f>'10'!D100</f>
        <v>958</v>
      </c>
      <c r="E100" s="90">
        <f>'10'!E100</f>
        <v>2687</v>
      </c>
      <c r="F100" s="116"/>
      <c r="G100" s="116"/>
      <c r="H100" s="116">
        <v>0</v>
      </c>
      <c r="I100" s="116">
        <v>0</v>
      </c>
      <c r="J100" s="116">
        <v>0</v>
      </c>
      <c r="K100" s="116">
        <f t="shared" si="18"/>
        <v>0</v>
      </c>
      <c r="L100" s="116">
        <f t="shared" si="9"/>
        <v>0</v>
      </c>
      <c r="M100" s="116">
        <f t="shared" si="17"/>
        <v>0</v>
      </c>
      <c r="N100" s="117">
        <f t="shared" si="11"/>
        <v>0</v>
      </c>
      <c r="O100" s="117">
        <f t="shared" si="12"/>
        <v>0</v>
      </c>
      <c r="P100" s="121">
        <f t="shared" si="13"/>
        <v>0</v>
      </c>
      <c r="Q100" s="121">
        <f t="shared" si="14"/>
        <v>0</v>
      </c>
      <c r="R100" s="116">
        <v>1747.6775338928339</v>
      </c>
      <c r="S100" s="121">
        <f t="shared" si="15"/>
        <v>0</v>
      </c>
    </row>
    <row r="101" spans="1:19" x14ac:dyDescent="0.25">
      <c r="A101" s="9" t="str">
        <f>'10'!A101</f>
        <v>Conewago Valley SD</v>
      </c>
      <c r="B101" s="10" t="str">
        <f>'10'!B101</f>
        <v>Adams</v>
      </c>
      <c r="C101" s="90">
        <f>'10'!C101</f>
        <v>891</v>
      </c>
      <c r="D101" s="90">
        <f>'10'!D101</f>
        <v>533</v>
      </c>
      <c r="E101" s="90">
        <f>'10'!E101</f>
        <v>1424</v>
      </c>
      <c r="F101" s="116" t="s">
        <v>708</v>
      </c>
      <c r="G101" s="116">
        <v>1</v>
      </c>
      <c r="H101" s="116">
        <v>0</v>
      </c>
      <c r="I101" s="116">
        <v>0</v>
      </c>
      <c r="J101" s="116">
        <v>54</v>
      </c>
      <c r="K101" s="116">
        <f t="shared" si="18"/>
        <v>54</v>
      </c>
      <c r="L101" s="116">
        <f t="shared" si="9"/>
        <v>54</v>
      </c>
      <c r="M101" s="116">
        <f t="shared" si="17"/>
        <v>54</v>
      </c>
      <c r="N101" s="117">
        <f t="shared" si="11"/>
        <v>0</v>
      </c>
      <c r="O101" s="117">
        <f t="shared" si="12"/>
        <v>0</v>
      </c>
      <c r="P101" s="121">
        <f t="shared" si="13"/>
        <v>0.10131332082551595</v>
      </c>
      <c r="Q101" s="121">
        <f t="shared" si="14"/>
        <v>3.7921348314606744E-2</v>
      </c>
      <c r="R101" s="116">
        <v>833.50170648464166</v>
      </c>
      <c r="S101" s="121">
        <f t="shared" si="15"/>
        <v>6.4786909948570115E-2</v>
      </c>
    </row>
    <row r="102" spans="1:19" x14ac:dyDescent="0.25">
      <c r="A102" s="9" t="str">
        <f>'10'!A102</f>
        <v>Conneaut SD</v>
      </c>
      <c r="B102" s="10" t="str">
        <f>'10'!B102</f>
        <v>Crawford</v>
      </c>
      <c r="C102" s="90">
        <f>'10'!C102</f>
        <v>375</v>
      </c>
      <c r="D102" s="90">
        <f>'10'!D102</f>
        <v>269</v>
      </c>
      <c r="E102" s="90">
        <f>'10'!E102</f>
        <v>644</v>
      </c>
      <c r="F102" s="116" t="s">
        <v>726</v>
      </c>
      <c r="G102" s="116">
        <v>1</v>
      </c>
      <c r="H102" s="116">
        <v>0</v>
      </c>
      <c r="I102" s="116">
        <v>9</v>
      </c>
      <c r="J102" s="116">
        <v>0</v>
      </c>
      <c r="K102" s="116">
        <f t="shared" si="18"/>
        <v>9</v>
      </c>
      <c r="L102" s="116">
        <f t="shared" si="9"/>
        <v>0</v>
      </c>
      <c r="M102" s="116">
        <f t="shared" si="17"/>
        <v>9</v>
      </c>
      <c r="N102" s="117">
        <f t="shared" si="11"/>
        <v>0</v>
      </c>
      <c r="O102" s="117">
        <f t="shared" si="12"/>
        <v>2.4E-2</v>
      </c>
      <c r="P102" s="121">
        <f t="shared" si="13"/>
        <v>0</v>
      </c>
      <c r="Q102" s="121">
        <f t="shared" si="14"/>
        <v>1.3975155279503106E-2</v>
      </c>
      <c r="R102" s="116">
        <v>520</v>
      </c>
      <c r="S102" s="121">
        <f t="shared" si="15"/>
        <v>1.7307692307692309E-2</v>
      </c>
    </row>
    <row r="103" spans="1:19" x14ac:dyDescent="0.25">
      <c r="A103" s="9" t="str">
        <f>'10'!A103</f>
        <v>Connellsville Area SD</v>
      </c>
      <c r="B103" s="10" t="str">
        <f>'10'!B103</f>
        <v>Fayette</v>
      </c>
      <c r="C103" s="90">
        <f>'10'!C103</f>
        <v>1059</v>
      </c>
      <c r="D103" s="90">
        <f>'10'!D103</f>
        <v>717</v>
      </c>
      <c r="E103" s="90">
        <f>'10'!E103</f>
        <v>1776</v>
      </c>
      <c r="F103" s="116" t="s">
        <v>704</v>
      </c>
      <c r="G103" s="116">
        <v>1</v>
      </c>
      <c r="H103" s="116">
        <v>0</v>
      </c>
      <c r="I103" s="116">
        <v>94</v>
      </c>
      <c r="J103" s="116">
        <v>111</v>
      </c>
      <c r="K103" s="116">
        <f t="shared" si="18"/>
        <v>205</v>
      </c>
      <c r="L103" s="116">
        <f t="shared" si="9"/>
        <v>111</v>
      </c>
      <c r="M103" s="116">
        <f t="shared" si="17"/>
        <v>205</v>
      </c>
      <c r="N103" s="117">
        <f t="shared" si="11"/>
        <v>0</v>
      </c>
      <c r="O103" s="117">
        <f t="shared" si="12"/>
        <v>8.8762983947119928E-2</v>
      </c>
      <c r="P103" s="121">
        <f t="shared" si="13"/>
        <v>0.15481171548117154</v>
      </c>
      <c r="Q103" s="121">
        <f t="shared" si="14"/>
        <v>0.11542792792792793</v>
      </c>
      <c r="R103" s="116">
        <v>1205.568552253116</v>
      </c>
      <c r="S103" s="121">
        <f t="shared" si="15"/>
        <v>0.17004424975823282</v>
      </c>
    </row>
    <row r="104" spans="1:19" x14ac:dyDescent="0.25">
      <c r="A104" s="9" t="str">
        <f>'10'!A104</f>
        <v>Conrad Weiser Area SD</v>
      </c>
      <c r="B104" s="10" t="str">
        <f>'10'!B104</f>
        <v>Berks</v>
      </c>
      <c r="C104" s="90">
        <f>'10'!C104</f>
        <v>595</v>
      </c>
      <c r="D104" s="90">
        <f>'10'!D104</f>
        <v>370</v>
      </c>
      <c r="E104" s="90">
        <f>'10'!E104</f>
        <v>965</v>
      </c>
      <c r="F104" s="116"/>
      <c r="G104" s="116"/>
      <c r="H104" s="116">
        <v>0</v>
      </c>
      <c r="I104" s="116">
        <v>0</v>
      </c>
      <c r="J104" s="116">
        <v>0</v>
      </c>
      <c r="K104" s="116">
        <f t="shared" si="18"/>
        <v>0</v>
      </c>
      <c r="L104" s="116">
        <f t="shared" si="9"/>
        <v>0</v>
      </c>
      <c r="M104" s="116">
        <f t="shared" si="17"/>
        <v>0</v>
      </c>
      <c r="N104" s="117">
        <f t="shared" si="11"/>
        <v>0</v>
      </c>
      <c r="O104" s="117">
        <f t="shared" si="12"/>
        <v>0</v>
      </c>
      <c r="P104" s="121">
        <f t="shared" si="13"/>
        <v>0</v>
      </c>
      <c r="Q104" s="121">
        <f t="shared" si="14"/>
        <v>0</v>
      </c>
      <c r="R104" s="116">
        <v>554.6456352636128</v>
      </c>
      <c r="S104" s="121">
        <f t="shared" si="15"/>
        <v>0</v>
      </c>
    </row>
    <row r="105" spans="1:19" x14ac:dyDescent="0.25">
      <c r="A105" s="9" t="str">
        <f>'10'!A105</f>
        <v>Cornell SD</v>
      </c>
      <c r="B105" s="10" t="str">
        <f>'10'!B105</f>
        <v>Allegheny</v>
      </c>
      <c r="C105" s="90">
        <f>'10'!C105</f>
        <v>239</v>
      </c>
      <c r="D105" s="90">
        <f>'10'!D105</f>
        <v>73</v>
      </c>
      <c r="E105" s="90">
        <f>'10'!E105</f>
        <v>312</v>
      </c>
      <c r="F105" s="116" t="s">
        <v>693</v>
      </c>
      <c r="G105" s="116">
        <v>1</v>
      </c>
      <c r="H105" s="116">
        <v>0</v>
      </c>
      <c r="I105" s="116">
        <v>0</v>
      </c>
      <c r="J105" s="116">
        <v>27</v>
      </c>
      <c r="K105" s="116">
        <f t="shared" si="18"/>
        <v>27</v>
      </c>
      <c r="L105" s="116">
        <f t="shared" si="9"/>
        <v>27</v>
      </c>
      <c r="M105" s="116">
        <f t="shared" si="17"/>
        <v>27</v>
      </c>
      <c r="N105" s="117">
        <f t="shared" si="11"/>
        <v>0</v>
      </c>
      <c r="O105" s="117">
        <f t="shared" si="12"/>
        <v>0</v>
      </c>
      <c r="P105" s="121">
        <f t="shared" si="13"/>
        <v>0.36986301369863012</v>
      </c>
      <c r="Q105" s="121">
        <f t="shared" si="14"/>
        <v>8.6538461538461536E-2</v>
      </c>
      <c r="R105" s="116">
        <v>234.22608695652173</v>
      </c>
      <c r="S105" s="121">
        <f t="shared" si="15"/>
        <v>0.11527324027324028</v>
      </c>
    </row>
    <row r="106" spans="1:19" x14ac:dyDescent="0.25">
      <c r="A106" s="9" t="str">
        <f>'10'!A106</f>
        <v>Cornwall-Lebanon SD</v>
      </c>
      <c r="B106" s="10" t="str">
        <f>'10'!B106</f>
        <v>Lebanon</v>
      </c>
      <c r="C106" s="90">
        <f>'10'!C106</f>
        <v>1243</v>
      </c>
      <c r="D106" s="90">
        <f>'10'!D106</f>
        <v>862</v>
      </c>
      <c r="E106" s="90">
        <f>'10'!E106</f>
        <v>2105</v>
      </c>
      <c r="F106" s="116" t="s">
        <v>806</v>
      </c>
      <c r="G106" s="116">
        <v>1</v>
      </c>
      <c r="H106" s="116">
        <v>15</v>
      </c>
      <c r="I106" s="116">
        <v>0</v>
      </c>
      <c r="J106" s="116">
        <v>59</v>
      </c>
      <c r="K106" s="116">
        <f t="shared" si="18"/>
        <v>59</v>
      </c>
      <c r="L106" s="116">
        <f t="shared" si="9"/>
        <v>74</v>
      </c>
      <c r="M106" s="116">
        <f t="shared" si="17"/>
        <v>74</v>
      </c>
      <c r="N106" s="117">
        <f t="shared" si="11"/>
        <v>7.1258907363420431E-3</v>
      </c>
      <c r="O106" s="117">
        <f t="shared" si="12"/>
        <v>0</v>
      </c>
      <c r="P106" s="121">
        <f t="shared" si="13"/>
        <v>8.584686774941995E-2</v>
      </c>
      <c r="Q106" s="121">
        <f t="shared" si="14"/>
        <v>3.5154394299287413E-2</v>
      </c>
      <c r="R106" s="116">
        <v>1261.8324088748018</v>
      </c>
      <c r="S106" s="121">
        <f t="shared" si="15"/>
        <v>5.8644871917648007E-2</v>
      </c>
    </row>
    <row r="107" spans="1:19" x14ac:dyDescent="0.25">
      <c r="A107" s="9" t="str">
        <f>'10'!A107</f>
        <v>Corry Area SD</v>
      </c>
      <c r="B107" s="10" t="str">
        <f>'10'!B107</f>
        <v>Erie</v>
      </c>
      <c r="C107" s="90">
        <f>'10'!C107</f>
        <v>654</v>
      </c>
      <c r="D107" s="90">
        <f>'10'!D107</f>
        <v>450</v>
      </c>
      <c r="E107" s="90">
        <f>'10'!E107</f>
        <v>1104</v>
      </c>
      <c r="F107" s="116" t="s">
        <v>727</v>
      </c>
      <c r="G107" s="116">
        <v>1</v>
      </c>
      <c r="H107" s="116">
        <v>0</v>
      </c>
      <c r="I107" s="116">
        <v>0</v>
      </c>
      <c r="J107" s="116">
        <v>36</v>
      </c>
      <c r="K107" s="116">
        <f t="shared" si="18"/>
        <v>36</v>
      </c>
      <c r="L107" s="116">
        <f t="shared" si="9"/>
        <v>36</v>
      </c>
      <c r="M107" s="116">
        <f t="shared" si="17"/>
        <v>36</v>
      </c>
      <c r="N107" s="117">
        <f t="shared" si="11"/>
        <v>0</v>
      </c>
      <c r="O107" s="117">
        <f t="shared" si="12"/>
        <v>0</v>
      </c>
      <c r="P107" s="121">
        <f t="shared" si="13"/>
        <v>0.08</v>
      </c>
      <c r="Q107" s="121">
        <f t="shared" si="14"/>
        <v>3.2608695652173912E-2</v>
      </c>
      <c r="R107" s="116">
        <v>971.95117982099271</v>
      </c>
      <c r="S107" s="121">
        <f t="shared" si="15"/>
        <v>3.7038897372016391E-2</v>
      </c>
    </row>
    <row r="108" spans="1:19" x14ac:dyDescent="0.25">
      <c r="A108" s="9" t="str">
        <f>'10'!A108</f>
        <v>Coudersport Area SD</v>
      </c>
      <c r="B108" s="10" t="str">
        <f>'10'!B108</f>
        <v>Potter</v>
      </c>
      <c r="C108" s="90">
        <f>'10'!C108</f>
        <v>201</v>
      </c>
      <c r="D108" s="90">
        <f>'10'!D108</f>
        <v>154</v>
      </c>
      <c r="E108" s="90">
        <f>'10'!E108</f>
        <v>355</v>
      </c>
      <c r="F108" s="116" t="s">
        <v>714</v>
      </c>
      <c r="G108" s="116">
        <v>1</v>
      </c>
      <c r="H108" s="116">
        <v>0</v>
      </c>
      <c r="I108" s="116">
        <v>0</v>
      </c>
      <c r="J108" s="116">
        <v>31</v>
      </c>
      <c r="K108" s="116">
        <f t="shared" si="18"/>
        <v>31</v>
      </c>
      <c r="L108" s="116">
        <f t="shared" si="9"/>
        <v>31</v>
      </c>
      <c r="M108" s="116">
        <f t="shared" si="17"/>
        <v>31</v>
      </c>
      <c r="N108" s="117">
        <f t="shared" si="11"/>
        <v>0</v>
      </c>
      <c r="O108" s="117">
        <f t="shared" si="12"/>
        <v>0</v>
      </c>
      <c r="P108" s="121">
        <f t="shared" si="13"/>
        <v>0.20129870129870131</v>
      </c>
      <c r="Q108" s="121">
        <f t="shared" si="14"/>
        <v>8.7323943661971826E-2</v>
      </c>
      <c r="R108" s="116">
        <v>198.66180048661801</v>
      </c>
      <c r="S108" s="121">
        <f t="shared" si="15"/>
        <v>0.15604409063074096</v>
      </c>
    </row>
    <row r="109" spans="1:19" x14ac:dyDescent="0.25">
      <c r="A109" s="9" t="str">
        <f>'10'!A109</f>
        <v>Council Rock SD</v>
      </c>
      <c r="B109" s="10" t="str">
        <f>'10'!B109</f>
        <v>Bucks</v>
      </c>
      <c r="C109" s="90">
        <f>'10'!C109</f>
        <v>1630</v>
      </c>
      <c r="D109" s="90">
        <f>'10'!D109</f>
        <v>1615</v>
      </c>
      <c r="E109" s="90">
        <f>'10'!E109</f>
        <v>3245</v>
      </c>
      <c r="F109" s="116"/>
      <c r="G109" s="116"/>
      <c r="H109" s="116">
        <v>0</v>
      </c>
      <c r="I109" s="116">
        <v>0</v>
      </c>
      <c r="J109" s="116">
        <v>0</v>
      </c>
      <c r="K109" s="116">
        <f t="shared" si="18"/>
        <v>0</v>
      </c>
      <c r="L109" s="116">
        <f t="shared" si="9"/>
        <v>0</v>
      </c>
      <c r="M109" s="116">
        <f t="shared" si="17"/>
        <v>0</v>
      </c>
      <c r="N109" s="117">
        <f t="shared" si="11"/>
        <v>0</v>
      </c>
      <c r="O109" s="117">
        <f t="shared" si="12"/>
        <v>0</v>
      </c>
      <c r="P109" s="121">
        <f t="shared" si="13"/>
        <v>0</v>
      </c>
      <c r="Q109" s="121">
        <f t="shared" si="14"/>
        <v>0</v>
      </c>
      <c r="R109" s="116">
        <v>371.43016069221261</v>
      </c>
      <c r="S109" s="121">
        <f t="shared" si="15"/>
        <v>0</v>
      </c>
    </row>
    <row r="110" spans="1:19" ht="33.75" x14ac:dyDescent="0.25">
      <c r="A110" s="9" t="str">
        <f>'10'!A110</f>
        <v>Cranberry Area SD</v>
      </c>
      <c r="B110" s="10" t="str">
        <f>'10'!B110</f>
        <v>Venango</v>
      </c>
      <c r="C110" s="90">
        <f>'10'!C110</f>
        <v>257</v>
      </c>
      <c r="D110" s="90">
        <f>'10'!D110</f>
        <v>270</v>
      </c>
      <c r="E110" s="90">
        <f>'10'!E110</f>
        <v>527</v>
      </c>
      <c r="F110" s="116" t="s">
        <v>986</v>
      </c>
      <c r="G110" s="116">
        <v>3</v>
      </c>
      <c r="H110" s="116">
        <v>0</v>
      </c>
      <c r="I110" s="116">
        <v>19</v>
      </c>
      <c r="J110" s="116">
        <v>20</v>
      </c>
      <c r="K110" s="116">
        <f t="shared" si="18"/>
        <v>39</v>
      </c>
      <c r="L110" s="116">
        <f t="shared" si="9"/>
        <v>20</v>
      </c>
      <c r="M110" s="116">
        <f t="shared" si="17"/>
        <v>39</v>
      </c>
      <c r="N110" s="117">
        <f t="shared" si="11"/>
        <v>0</v>
      </c>
      <c r="O110" s="117">
        <f t="shared" si="12"/>
        <v>7.3929961089494164E-2</v>
      </c>
      <c r="P110" s="121">
        <f t="shared" si="13"/>
        <v>7.407407407407407E-2</v>
      </c>
      <c r="Q110" s="121">
        <f t="shared" si="14"/>
        <v>7.4003795066413663E-2</v>
      </c>
      <c r="R110" s="116">
        <v>305.76791808873719</v>
      </c>
      <c r="S110" s="121">
        <f t="shared" si="15"/>
        <v>0.12754771737917178</v>
      </c>
    </row>
    <row r="111" spans="1:19" ht="22.5" x14ac:dyDescent="0.25">
      <c r="A111" s="9" t="str">
        <f>'10'!A111</f>
        <v>Crawford Central SD</v>
      </c>
      <c r="B111" s="10" t="str">
        <f>'10'!B111</f>
        <v>Crawford</v>
      </c>
      <c r="C111" s="90">
        <f>'10'!C111</f>
        <v>1068</v>
      </c>
      <c r="D111" s="90">
        <f>'10'!D111</f>
        <v>900</v>
      </c>
      <c r="E111" s="90">
        <f>'10'!E111</f>
        <v>1968</v>
      </c>
      <c r="F111" s="116" t="s">
        <v>987</v>
      </c>
      <c r="G111" s="116">
        <v>2</v>
      </c>
      <c r="H111" s="116">
        <v>0</v>
      </c>
      <c r="I111" s="116">
        <v>55</v>
      </c>
      <c r="J111" s="116">
        <v>180</v>
      </c>
      <c r="K111" s="116">
        <f t="shared" si="18"/>
        <v>235</v>
      </c>
      <c r="L111" s="116">
        <f t="shared" si="9"/>
        <v>180</v>
      </c>
      <c r="M111" s="116">
        <f t="shared" si="17"/>
        <v>235</v>
      </c>
      <c r="N111" s="117">
        <f t="shared" si="11"/>
        <v>0</v>
      </c>
      <c r="O111" s="117">
        <f t="shared" si="12"/>
        <v>5.1498127340823971E-2</v>
      </c>
      <c r="P111" s="121">
        <f t="shared" si="13"/>
        <v>0.2</v>
      </c>
      <c r="Q111" s="121">
        <f t="shared" si="14"/>
        <v>0.11941056910569106</v>
      </c>
      <c r="R111" s="116">
        <v>1553.7332071901608</v>
      </c>
      <c r="S111" s="121">
        <f t="shared" si="15"/>
        <v>0.15124861778875429</v>
      </c>
    </row>
    <row r="112" spans="1:19" x14ac:dyDescent="0.25">
      <c r="A112" s="9" t="str">
        <f>'10'!A112</f>
        <v>Crestwood SD</v>
      </c>
      <c r="B112" s="10" t="str">
        <f>'10'!B112</f>
        <v>Luzerne</v>
      </c>
      <c r="C112" s="90">
        <f>'10'!C112</f>
        <v>514</v>
      </c>
      <c r="D112" s="90">
        <f>'10'!D112</f>
        <v>532</v>
      </c>
      <c r="E112" s="90">
        <f>'10'!E112</f>
        <v>1046</v>
      </c>
      <c r="F112" s="116"/>
      <c r="G112" s="116"/>
      <c r="H112" s="116">
        <v>0</v>
      </c>
      <c r="I112" s="116">
        <v>0</v>
      </c>
      <c r="J112" s="116">
        <v>0</v>
      </c>
      <c r="K112" s="116">
        <f t="shared" si="18"/>
        <v>0</v>
      </c>
      <c r="L112" s="116">
        <f t="shared" si="9"/>
        <v>0</v>
      </c>
      <c r="M112" s="116">
        <f t="shared" si="17"/>
        <v>0</v>
      </c>
      <c r="N112" s="117">
        <f t="shared" si="11"/>
        <v>0</v>
      </c>
      <c r="O112" s="117">
        <f t="shared" si="12"/>
        <v>0</v>
      </c>
      <c r="P112" s="121">
        <f t="shared" si="13"/>
        <v>0</v>
      </c>
      <c r="Q112" s="121">
        <f t="shared" si="14"/>
        <v>0</v>
      </c>
      <c r="R112" s="116">
        <v>351.84424192212094</v>
      </c>
      <c r="S112" s="121">
        <f t="shared" si="15"/>
        <v>0</v>
      </c>
    </row>
    <row r="113" spans="1:19" x14ac:dyDescent="0.25">
      <c r="A113" s="9" t="str">
        <f>'10'!A113</f>
        <v>Cumberland Valley SD</v>
      </c>
      <c r="B113" s="10" t="str">
        <f>'10'!B113</f>
        <v>Cumberland</v>
      </c>
      <c r="C113" s="90">
        <f>'10'!C113</f>
        <v>1420</v>
      </c>
      <c r="D113" s="90">
        <f>'10'!D113</f>
        <v>1381</v>
      </c>
      <c r="E113" s="90">
        <f>'10'!E113</f>
        <v>2801</v>
      </c>
      <c r="F113" s="116"/>
      <c r="G113" s="116"/>
      <c r="H113" s="116">
        <v>0</v>
      </c>
      <c r="I113" s="116">
        <v>0</v>
      </c>
      <c r="J113" s="116">
        <v>0</v>
      </c>
      <c r="K113" s="116">
        <f t="shared" si="18"/>
        <v>0</v>
      </c>
      <c r="L113" s="116">
        <f t="shared" si="9"/>
        <v>0</v>
      </c>
      <c r="M113" s="116">
        <f t="shared" si="17"/>
        <v>0</v>
      </c>
      <c r="N113" s="117">
        <f t="shared" si="11"/>
        <v>0</v>
      </c>
      <c r="O113" s="117">
        <f t="shared" si="12"/>
        <v>0</v>
      </c>
      <c r="P113" s="121">
        <f t="shared" si="13"/>
        <v>0</v>
      </c>
      <c r="Q113" s="121">
        <f t="shared" si="14"/>
        <v>0</v>
      </c>
      <c r="R113" s="116">
        <v>986.10434525569019</v>
      </c>
      <c r="S113" s="121">
        <f t="shared" si="15"/>
        <v>0</v>
      </c>
    </row>
    <row r="114" spans="1:19" x14ac:dyDescent="0.25">
      <c r="A114" s="9" t="str">
        <f>'10'!A114</f>
        <v>Curwensville Area SD</v>
      </c>
      <c r="B114" s="10" t="str">
        <f>'10'!B114</f>
        <v>Clearfield</v>
      </c>
      <c r="C114" s="90">
        <f>'10'!C114</f>
        <v>232</v>
      </c>
      <c r="D114" s="90">
        <f>'10'!D114</f>
        <v>150</v>
      </c>
      <c r="E114" s="90">
        <f>'10'!E114</f>
        <v>382</v>
      </c>
      <c r="F114" s="116" t="s">
        <v>702</v>
      </c>
      <c r="G114" s="116">
        <v>1</v>
      </c>
      <c r="H114" s="116">
        <v>0</v>
      </c>
      <c r="I114" s="116">
        <v>17</v>
      </c>
      <c r="J114" s="116">
        <v>32</v>
      </c>
      <c r="K114" s="116">
        <f t="shared" si="18"/>
        <v>49</v>
      </c>
      <c r="L114" s="116">
        <f t="shared" si="9"/>
        <v>32</v>
      </c>
      <c r="M114" s="116">
        <f t="shared" si="17"/>
        <v>49</v>
      </c>
      <c r="N114" s="117">
        <f t="shared" si="11"/>
        <v>0</v>
      </c>
      <c r="O114" s="117">
        <f t="shared" si="12"/>
        <v>7.3275862068965511E-2</v>
      </c>
      <c r="P114" s="121">
        <f t="shared" si="13"/>
        <v>0.21333333333333335</v>
      </c>
      <c r="Q114" s="121">
        <f t="shared" si="14"/>
        <v>0.12827225130890052</v>
      </c>
      <c r="R114" s="116">
        <v>316.80087527352299</v>
      </c>
      <c r="S114" s="121">
        <f t="shared" si="15"/>
        <v>0.15467128983685366</v>
      </c>
    </row>
    <row r="115" spans="1:19" x14ac:dyDescent="0.25">
      <c r="A115" s="9" t="str">
        <f>'10'!A115</f>
        <v>Dallas SD</v>
      </c>
      <c r="B115" s="10" t="str">
        <f>'10'!B115</f>
        <v>Luzerne</v>
      </c>
      <c r="C115" s="90">
        <f>'10'!C115</f>
        <v>397</v>
      </c>
      <c r="D115" s="90">
        <f>'10'!D115</f>
        <v>415</v>
      </c>
      <c r="E115" s="90">
        <f>'10'!E115</f>
        <v>812</v>
      </c>
      <c r="F115" s="116" t="s">
        <v>728</v>
      </c>
      <c r="G115" s="116">
        <v>1</v>
      </c>
      <c r="H115" s="116">
        <v>0</v>
      </c>
      <c r="I115" s="116">
        <v>0</v>
      </c>
      <c r="J115" s="116">
        <v>16</v>
      </c>
      <c r="K115" s="116">
        <f t="shared" si="18"/>
        <v>16</v>
      </c>
      <c r="L115" s="116">
        <f t="shared" si="9"/>
        <v>16</v>
      </c>
      <c r="M115" s="116">
        <f t="shared" si="17"/>
        <v>16</v>
      </c>
      <c r="N115" s="117">
        <f t="shared" si="11"/>
        <v>0</v>
      </c>
      <c r="O115" s="117">
        <f t="shared" si="12"/>
        <v>0</v>
      </c>
      <c r="P115" s="121">
        <f t="shared" si="13"/>
        <v>3.8554216867469883E-2</v>
      </c>
      <c r="Q115" s="121">
        <f t="shared" si="14"/>
        <v>1.9704433497536946E-2</v>
      </c>
      <c r="R115" s="116">
        <v>404.89171974522293</v>
      </c>
      <c r="S115" s="121">
        <f t="shared" si="15"/>
        <v>3.9516737981374277E-2</v>
      </c>
    </row>
    <row r="116" spans="1:19" ht="22.5" x14ac:dyDescent="0.25">
      <c r="A116" s="9" t="str">
        <f>'10'!A116</f>
        <v>Dallastown Area SD</v>
      </c>
      <c r="B116" s="10" t="str">
        <f>'10'!B116</f>
        <v>York</v>
      </c>
      <c r="C116" s="90">
        <f>'10'!C116</f>
        <v>1192</v>
      </c>
      <c r="D116" s="90">
        <f>'10'!D116</f>
        <v>776</v>
      </c>
      <c r="E116" s="90">
        <f>'10'!E116</f>
        <v>1968</v>
      </c>
      <c r="F116" s="116" t="s">
        <v>719</v>
      </c>
      <c r="G116" s="116">
        <v>1</v>
      </c>
      <c r="H116" s="116">
        <v>0</v>
      </c>
      <c r="I116" s="116">
        <v>0</v>
      </c>
      <c r="J116" s="116">
        <v>2</v>
      </c>
      <c r="K116" s="116">
        <f t="shared" si="18"/>
        <v>2</v>
      </c>
      <c r="L116" s="116">
        <f t="shared" si="9"/>
        <v>2</v>
      </c>
      <c r="M116" s="116">
        <f>SUM(H116+K116)</f>
        <v>2</v>
      </c>
      <c r="N116" s="117">
        <f t="shared" si="11"/>
        <v>0</v>
      </c>
      <c r="O116" s="117">
        <f t="shared" si="12"/>
        <v>0</v>
      </c>
      <c r="P116" s="121">
        <f t="shared" si="13"/>
        <v>2.5773195876288659E-3</v>
      </c>
      <c r="Q116" s="121">
        <f t="shared" si="14"/>
        <v>1.0162601626016261E-3</v>
      </c>
      <c r="R116" s="116">
        <v>1052.8395061728395</v>
      </c>
      <c r="S116" s="121">
        <f t="shared" si="15"/>
        <v>1.8996247654784241E-3</v>
      </c>
    </row>
    <row r="117" spans="1:19" x14ac:dyDescent="0.25">
      <c r="A117" s="9" t="str">
        <f>'10'!A117</f>
        <v>Daniel Boone Area SD</v>
      </c>
      <c r="B117" s="10" t="str">
        <f>'10'!B117</f>
        <v>Berks</v>
      </c>
      <c r="C117" s="90">
        <f>'10'!C117</f>
        <v>487</v>
      </c>
      <c r="D117" s="90">
        <f>'10'!D117</f>
        <v>464</v>
      </c>
      <c r="E117" s="90">
        <f>'10'!E117</f>
        <v>951</v>
      </c>
      <c r="F117" s="116"/>
      <c r="G117" s="116"/>
      <c r="H117" s="116">
        <v>0</v>
      </c>
      <c r="I117" s="116">
        <v>0</v>
      </c>
      <c r="J117" s="116">
        <v>0</v>
      </c>
      <c r="K117" s="116">
        <f t="shared" si="18"/>
        <v>0</v>
      </c>
      <c r="L117" s="116">
        <f t="shared" si="9"/>
        <v>0</v>
      </c>
      <c r="M117" s="116">
        <f t="shared" ref="M117:M140" si="19">SUM(H117+K117)</f>
        <v>0</v>
      </c>
      <c r="N117" s="117">
        <f t="shared" si="11"/>
        <v>0</v>
      </c>
      <c r="O117" s="117">
        <f t="shared" si="12"/>
        <v>0</v>
      </c>
      <c r="P117" s="121">
        <f t="shared" si="13"/>
        <v>0</v>
      </c>
      <c r="Q117" s="121">
        <f t="shared" si="14"/>
        <v>0</v>
      </c>
      <c r="R117" s="116">
        <v>297.08519793459556</v>
      </c>
      <c r="S117" s="121">
        <f t="shared" si="15"/>
        <v>0</v>
      </c>
    </row>
    <row r="118" spans="1:19" x14ac:dyDescent="0.25">
      <c r="A118" s="9" t="str">
        <f>'10'!A118</f>
        <v>Danville Area SD</v>
      </c>
      <c r="B118" s="10" t="str">
        <f>'10'!B118</f>
        <v>Montour</v>
      </c>
      <c r="C118" s="90">
        <f>'10'!C118</f>
        <v>702</v>
      </c>
      <c r="D118" s="90">
        <f>'10'!D118</f>
        <v>379</v>
      </c>
      <c r="E118" s="90">
        <f>'10'!E118</f>
        <v>1081</v>
      </c>
      <c r="F118" s="116" t="s">
        <v>142</v>
      </c>
      <c r="G118" s="116">
        <v>1</v>
      </c>
      <c r="H118" s="116">
        <v>0</v>
      </c>
      <c r="I118" s="116">
        <v>0</v>
      </c>
      <c r="J118" s="116">
        <v>85</v>
      </c>
      <c r="K118" s="116">
        <f t="shared" si="18"/>
        <v>85</v>
      </c>
      <c r="L118" s="116">
        <f t="shared" si="9"/>
        <v>85</v>
      </c>
      <c r="M118" s="116">
        <f t="shared" si="19"/>
        <v>85</v>
      </c>
      <c r="N118" s="117">
        <f t="shared" si="11"/>
        <v>0</v>
      </c>
      <c r="O118" s="117">
        <f t="shared" si="12"/>
        <v>0</v>
      </c>
      <c r="P118" s="121">
        <f t="shared" si="13"/>
        <v>0.22427440633245382</v>
      </c>
      <c r="Q118" s="121">
        <f t="shared" si="14"/>
        <v>7.8630897317298803E-2</v>
      </c>
      <c r="R118" s="116">
        <v>537.46104417670676</v>
      </c>
      <c r="S118" s="121">
        <f t="shared" si="15"/>
        <v>0.15815099702752344</v>
      </c>
    </row>
    <row r="119" spans="1:19" x14ac:dyDescent="0.25">
      <c r="A119" s="9" t="str">
        <f>'10'!A119</f>
        <v>Deer Lakes SD</v>
      </c>
      <c r="B119" s="10" t="str">
        <f>'10'!B119</f>
        <v>Allegheny</v>
      </c>
      <c r="C119" s="90">
        <f>'10'!C119</f>
        <v>368</v>
      </c>
      <c r="D119" s="90">
        <f>'10'!D119</f>
        <v>397</v>
      </c>
      <c r="E119" s="90">
        <f>'10'!E119</f>
        <v>765</v>
      </c>
      <c r="F119" s="116"/>
      <c r="G119" s="116"/>
      <c r="H119" s="116">
        <v>0</v>
      </c>
      <c r="I119" s="116">
        <v>0</v>
      </c>
      <c r="J119" s="116">
        <v>0</v>
      </c>
      <c r="K119" s="116">
        <f t="shared" si="18"/>
        <v>0</v>
      </c>
      <c r="L119" s="116">
        <f t="shared" si="9"/>
        <v>0</v>
      </c>
      <c r="M119" s="116">
        <f t="shared" si="19"/>
        <v>0</v>
      </c>
      <c r="N119" s="117">
        <f t="shared" si="11"/>
        <v>0</v>
      </c>
      <c r="O119" s="117">
        <f t="shared" si="12"/>
        <v>0</v>
      </c>
      <c r="P119" s="121">
        <f t="shared" si="13"/>
        <v>0</v>
      </c>
      <c r="Q119" s="121">
        <f t="shared" si="14"/>
        <v>0</v>
      </c>
      <c r="R119" s="116">
        <v>336.93442622950818</v>
      </c>
      <c r="S119" s="121">
        <f t="shared" si="15"/>
        <v>0</v>
      </c>
    </row>
    <row r="120" spans="1:19" x14ac:dyDescent="0.25">
      <c r="A120" s="9" t="str">
        <f>'10'!A120</f>
        <v>Delaware Valley SD</v>
      </c>
      <c r="B120" s="10" t="str">
        <f>'10'!B120</f>
        <v>Pike</v>
      </c>
      <c r="C120" s="90">
        <f>'10'!C120</f>
        <v>667</v>
      </c>
      <c r="D120" s="90">
        <f>'10'!D120</f>
        <v>369</v>
      </c>
      <c r="E120" s="90">
        <f>'10'!E120</f>
        <v>1036</v>
      </c>
      <c r="F120" s="116" t="s">
        <v>691</v>
      </c>
      <c r="G120" s="116">
        <v>1</v>
      </c>
      <c r="H120" s="116">
        <v>50</v>
      </c>
      <c r="I120" s="116">
        <v>20</v>
      </c>
      <c r="J120" s="116">
        <v>55</v>
      </c>
      <c r="K120" s="116">
        <f t="shared" si="18"/>
        <v>75</v>
      </c>
      <c r="L120" s="116">
        <f t="shared" si="9"/>
        <v>105</v>
      </c>
      <c r="M120" s="116">
        <f t="shared" si="19"/>
        <v>125</v>
      </c>
      <c r="N120" s="117">
        <f t="shared" si="11"/>
        <v>4.8262548262548263E-2</v>
      </c>
      <c r="O120" s="117">
        <f t="shared" si="12"/>
        <v>2.9985007496251874E-2</v>
      </c>
      <c r="P120" s="121">
        <f t="shared" si="13"/>
        <v>0.28455284552845528</v>
      </c>
      <c r="Q120" s="121">
        <f t="shared" si="14"/>
        <v>0.12065637065637065</v>
      </c>
      <c r="R120" s="116">
        <v>544.99436619718301</v>
      </c>
      <c r="S120" s="121">
        <f t="shared" si="15"/>
        <v>0.22936016911920529</v>
      </c>
    </row>
    <row r="121" spans="1:19" x14ac:dyDescent="0.25">
      <c r="A121" s="9" t="str">
        <f>'10'!A121</f>
        <v>Derry Area SD</v>
      </c>
      <c r="B121" s="10" t="str">
        <f>'10'!B121</f>
        <v>Westmoreland</v>
      </c>
      <c r="C121" s="90">
        <f>'10'!C121</f>
        <v>388</v>
      </c>
      <c r="D121" s="90">
        <f>'10'!D121</f>
        <v>378</v>
      </c>
      <c r="E121" s="90">
        <f>'10'!E121</f>
        <v>766</v>
      </c>
      <c r="F121" s="116" t="s">
        <v>704</v>
      </c>
      <c r="G121" s="116">
        <v>1</v>
      </c>
      <c r="H121" s="116">
        <v>0</v>
      </c>
      <c r="I121" s="116">
        <v>6</v>
      </c>
      <c r="J121" s="116">
        <v>22</v>
      </c>
      <c r="K121" s="116">
        <f t="shared" si="18"/>
        <v>28</v>
      </c>
      <c r="L121" s="116">
        <f t="shared" si="9"/>
        <v>22</v>
      </c>
      <c r="M121" s="116">
        <f t="shared" si="19"/>
        <v>28</v>
      </c>
      <c r="N121" s="117">
        <f t="shared" si="11"/>
        <v>0</v>
      </c>
      <c r="O121" s="117">
        <f t="shared" si="12"/>
        <v>1.5463917525773196E-2</v>
      </c>
      <c r="P121" s="121">
        <f t="shared" si="13"/>
        <v>5.8201058201058198E-2</v>
      </c>
      <c r="Q121" s="121">
        <f t="shared" si="14"/>
        <v>3.6553524804177548E-2</v>
      </c>
      <c r="R121" s="116">
        <v>572.96449026345931</v>
      </c>
      <c r="S121" s="121">
        <f t="shared" si="15"/>
        <v>4.8868648015385908E-2</v>
      </c>
    </row>
    <row r="122" spans="1:19" x14ac:dyDescent="0.25">
      <c r="A122" s="9" t="str">
        <f>'10'!A122</f>
        <v>Derry Township SD</v>
      </c>
      <c r="B122" s="10" t="str">
        <f>'10'!B122</f>
        <v>Dauphin</v>
      </c>
      <c r="C122" s="90">
        <f>'10'!C122</f>
        <v>601</v>
      </c>
      <c r="D122" s="90">
        <f>'10'!D122</f>
        <v>455</v>
      </c>
      <c r="E122" s="90">
        <f>'10'!E122</f>
        <v>1056</v>
      </c>
      <c r="F122" s="116" t="s">
        <v>718</v>
      </c>
      <c r="G122" s="116">
        <v>1</v>
      </c>
      <c r="H122" s="116">
        <v>0</v>
      </c>
      <c r="I122" s="116">
        <v>0</v>
      </c>
      <c r="J122" s="116">
        <v>44</v>
      </c>
      <c r="K122" s="116">
        <f>SUM(I122:J122)</f>
        <v>44</v>
      </c>
      <c r="L122" s="116">
        <f t="shared" si="9"/>
        <v>44</v>
      </c>
      <c r="M122" s="116">
        <f t="shared" si="19"/>
        <v>44</v>
      </c>
      <c r="N122" s="117">
        <f t="shared" si="11"/>
        <v>0</v>
      </c>
      <c r="O122" s="117">
        <f t="shared" si="12"/>
        <v>0</v>
      </c>
      <c r="P122" s="121">
        <f t="shared" si="13"/>
        <v>9.6703296703296707E-2</v>
      </c>
      <c r="Q122" s="121">
        <f t="shared" si="14"/>
        <v>4.1666666666666664E-2</v>
      </c>
      <c r="R122" s="116">
        <v>468.55629139072846</v>
      </c>
      <c r="S122" s="121">
        <f t="shared" si="15"/>
        <v>9.3905472636815923E-2</v>
      </c>
    </row>
    <row r="123" spans="1:19" ht="22.5" x14ac:dyDescent="0.25">
      <c r="A123" s="9" t="str">
        <f>'10'!A123</f>
        <v>Donegal SD</v>
      </c>
      <c r="B123" s="10" t="str">
        <f>'10'!B123</f>
        <v>Lancaster</v>
      </c>
      <c r="C123" s="90">
        <f>'10'!C123</f>
        <v>798</v>
      </c>
      <c r="D123" s="90">
        <f>'10'!D123</f>
        <v>450</v>
      </c>
      <c r="E123" s="90">
        <f>'10'!E123</f>
        <v>1248</v>
      </c>
      <c r="F123" s="116" t="s">
        <v>927</v>
      </c>
      <c r="G123" s="116">
        <v>2</v>
      </c>
      <c r="H123" s="116">
        <v>0</v>
      </c>
      <c r="I123" s="116">
        <v>7</v>
      </c>
      <c r="J123" s="116">
        <v>62</v>
      </c>
      <c r="K123" s="116">
        <f t="shared" ref="K123:K142" si="20">SUM(I123:J123)</f>
        <v>69</v>
      </c>
      <c r="L123" s="116">
        <f t="shared" si="9"/>
        <v>62</v>
      </c>
      <c r="M123" s="116">
        <f t="shared" si="19"/>
        <v>69</v>
      </c>
      <c r="N123" s="117">
        <f t="shared" si="11"/>
        <v>0</v>
      </c>
      <c r="O123" s="117">
        <f t="shared" si="12"/>
        <v>8.771929824561403E-3</v>
      </c>
      <c r="P123" s="121">
        <f t="shared" si="13"/>
        <v>0.13777777777777778</v>
      </c>
      <c r="Q123" s="121">
        <f t="shared" si="14"/>
        <v>5.5288461538461536E-2</v>
      </c>
      <c r="R123" s="116">
        <v>776.06060606060612</v>
      </c>
      <c r="S123" s="121">
        <f t="shared" si="15"/>
        <v>8.8910581803982813E-2</v>
      </c>
    </row>
    <row r="124" spans="1:19" ht="22.5" x14ac:dyDescent="0.25">
      <c r="A124" s="9" t="str">
        <f>'10'!A124</f>
        <v>Dover Area SD</v>
      </c>
      <c r="B124" s="10" t="str">
        <f>'10'!B124</f>
        <v>York</v>
      </c>
      <c r="C124" s="90">
        <f>'10'!C124</f>
        <v>782</v>
      </c>
      <c r="D124" s="90">
        <f>'10'!D124</f>
        <v>668</v>
      </c>
      <c r="E124" s="90">
        <f>'10'!E124</f>
        <v>1450</v>
      </c>
      <c r="F124" s="116" t="s">
        <v>719</v>
      </c>
      <c r="G124" s="116">
        <v>1</v>
      </c>
      <c r="H124" s="116">
        <v>0</v>
      </c>
      <c r="I124" s="116">
        <v>1</v>
      </c>
      <c r="J124" s="116">
        <v>1</v>
      </c>
      <c r="K124" s="116">
        <f t="shared" si="20"/>
        <v>2</v>
      </c>
      <c r="L124" s="116">
        <f t="shared" si="9"/>
        <v>1</v>
      </c>
      <c r="M124" s="116">
        <f t="shared" si="19"/>
        <v>2</v>
      </c>
      <c r="N124" s="117">
        <f t="shared" si="11"/>
        <v>0</v>
      </c>
      <c r="O124" s="117">
        <f t="shared" si="12"/>
        <v>1.2787723785166241E-3</v>
      </c>
      <c r="P124" s="121">
        <f t="shared" si="13"/>
        <v>1.4970059880239522E-3</v>
      </c>
      <c r="Q124" s="121">
        <f t="shared" si="14"/>
        <v>1.3793103448275861E-3</v>
      </c>
      <c r="R124" s="116">
        <v>853.29934013197351</v>
      </c>
      <c r="S124" s="121">
        <f t="shared" si="15"/>
        <v>2.3438433688354604E-3</v>
      </c>
    </row>
    <row r="125" spans="1:19" x14ac:dyDescent="0.25">
      <c r="A125" s="9" t="str">
        <f>'10'!A125</f>
        <v>Downingtown Area SD</v>
      </c>
      <c r="B125" s="10" t="str">
        <f>'10'!B125</f>
        <v>Chester</v>
      </c>
      <c r="C125" s="90">
        <f>'10'!C125</f>
        <v>2625</v>
      </c>
      <c r="D125" s="90">
        <f>'10'!D125</f>
        <v>1642</v>
      </c>
      <c r="E125" s="90">
        <f>'10'!E125</f>
        <v>4267</v>
      </c>
      <c r="F125" s="116" t="s">
        <v>701</v>
      </c>
      <c r="G125" s="116">
        <v>1</v>
      </c>
      <c r="H125" s="116">
        <v>19</v>
      </c>
      <c r="I125" s="116">
        <v>4</v>
      </c>
      <c r="J125" s="116">
        <v>0</v>
      </c>
      <c r="K125" s="116">
        <f t="shared" si="20"/>
        <v>4</v>
      </c>
      <c r="L125" s="116">
        <f t="shared" si="9"/>
        <v>19</v>
      </c>
      <c r="M125" s="116">
        <f t="shared" si="19"/>
        <v>23</v>
      </c>
      <c r="N125" s="117">
        <f t="shared" si="11"/>
        <v>4.4527771267869696E-3</v>
      </c>
      <c r="O125" s="117">
        <f t="shared" si="12"/>
        <v>1.5238095238095239E-3</v>
      </c>
      <c r="P125" s="121">
        <f t="shared" si="13"/>
        <v>1.1571254567600487E-2</v>
      </c>
      <c r="Q125" s="121">
        <f t="shared" si="14"/>
        <v>5.3902038903210683E-3</v>
      </c>
      <c r="R125" s="116">
        <v>745.6416938110749</v>
      </c>
      <c r="S125" s="121">
        <f t="shared" si="15"/>
        <v>3.0845914587264975E-2</v>
      </c>
    </row>
    <row r="126" spans="1:19" x14ac:dyDescent="0.25">
      <c r="A126" s="9" t="str">
        <f>'10'!A126</f>
        <v>DuBois Area SD</v>
      </c>
      <c r="B126" s="10" t="str">
        <f>'10'!B126</f>
        <v>Clearfield</v>
      </c>
      <c r="C126" s="90">
        <f>'10'!C126</f>
        <v>851</v>
      </c>
      <c r="D126" s="90">
        <f>'10'!D126</f>
        <v>585</v>
      </c>
      <c r="E126" s="90">
        <f>'10'!E126</f>
        <v>1436</v>
      </c>
      <c r="F126" s="116" t="s">
        <v>730</v>
      </c>
      <c r="G126" s="116">
        <v>2</v>
      </c>
      <c r="H126" s="116">
        <v>17</v>
      </c>
      <c r="I126" s="116">
        <v>50</v>
      </c>
      <c r="J126" s="116">
        <v>134</v>
      </c>
      <c r="K126" s="116">
        <f t="shared" si="20"/>
        <v>184</v>
      </c>
      <c r="L126" s="116">
        <f t="shared" si="9"/>
        <v>151</v>
      </c>
      <c r="M126" s="116">
        <f t="shared" si="19"/>
        <v>201</v>
      </c>
      <c r="N126" s="117">
        <f t="shared" si="11"/>
        <v>1.1838440111420613E-2</v>
      </c>
      <c r="O126" s="117">
        <f t="shared" si="12"/>
        <v>5.8754406580493537E-2</v>
      </c>
      <c r="P126" s="121">
        <f t="shared" si="13"/>
        <v>0.25811965811965815</v>
      </c>
      <c r="Q126" s="121">
        <f t="shared" si="14"/>
        <v>0.13997214484679665</v>
      </c>
      <c r="R126" s="116">
        <v>1030.7587822014052</v>
      </c>
      <c r="S126" s="121">
        <f t="shared" si="15"/>
        <v>0.19500197667074118</v>
      </c>
    </row>
    <row r="127" spans="1:19" x14ac:dyDescent="0.25">
      <c r="A127" s="9" t="str">
        <f>'10'!A127</f>
        <v>Dunmore SD</v>
      </c>
      <c r="B127" s="10" t="str">
        <f>'10'!B127</f>
        <v>Lackawanna</v>
      </c>
      <c r="C127" s="90">
        <f>'10'!C127</f>
        <v>232</v>
      </c>
      <c r="D127" s="90">
        <f>'10'!D127</f>
        <v>351</v>
      </c>
      <c r="E127" s="90">
        <f>'10'!E127</f>
        <v>583</v>
      </c>
      <c r="F127" s="116" t="s">
        <v>691</v>
      </c>
      <c r="G127" s="116">
        <v>1</v>
      </c>
      <c r="H127" s="116">
        <v>4</v>
      </c>
      <c r="I127" s="116">
        <v>5</v>
      </c>
      <c r="J127" s="116">
        <v>28</v>
      </c>
      <c r="K127" s="116">
        <f t="shared" si="20"/>
        <v>33</v>
      </c>
      <c r="L127" s="116">
        <f t="shared" si="9"/>
        <v>32</v>
      </c>
      <c r="M127" s="116">
        <f t="shared" si="19"/>
        <v>37</v>
      </c>
      <c r="N127" s="117">
        <f t="shared" si="11"/>
        <v>6.8610634648370496E-3</v>
      </c>
      <c r="O127" s="117">
        <f t="shared" si="12"/>
        <v>2.1551724137931036E-2</v>
      </c>
      <c r="P127" s="121">
        <f t="shared" si="13"/>
        <v>9.1168091168091173E-2</v>
      </c>
      <c r="Q127" s="121">
        <f t="shared" si="14"/>
        <v>6.3464837049742706E-2</v>
      </c>
      <c r="R127" s="116">
        <v>362.26106870229006</v>
      </c>
      <c r="S127" s="121">
        <f t="shared" si="15"/>
        <v>0.10213628566973336</v>
      </c>
    </row>
    <row r="128" spans="1:19" ht="22.5" x14ac:dyDescent="0.25">
      <c r="A128" s="9" t="str">
        <f>'10'!A128</f>
        <v>Duquesne City SD</v>
      </c>
      <c r="B128" s="10" t="str">
        <f>'10'!B128</f>
        <v>Allegheny</v>
      </c>
      <c r="C128" s="90">
        <f>'10'!C128</f>
        <v>361</v>
      </c>
      <c r="D128" s="90">
        <f>'10'!D128</f>
        <v>217</v>
      </c>
      <c r="E128" s="90">
        <f>'10'!E128</f>
        <v>578</v>
      </c>
      <c r="F128" s="116" t="s">
        <v>731</v>
      </c>
      <c r="G128" s="116">
        <v>2</v>
      </c>
      <c r="H128" s="116">
        <v>34</v>
      </c>
      <c r="I128" s="116">
        <v>8</v>
      </c>
      <c r="J128" s="116">
        <v>44</v>
      </c>
      <c r="K128" s="116">
        <f t="shared" si="20"/>
        <v>52</v>
      </c>
      <c r="L128" s="116">
        <f t="shared" si="9"/>
        <v>78</v>
      </c>
      <c r="M128" s="116">
        <f t="shared" si="19"/>
        <v>86</v>
      </c>
      <c r="N128" s="117">
        <f t="shared" si="11"/>
        <v>5.8823529411764705E-2</v>
      </c>
      <c r="O128" s="117">
        <f t="shared" si="12"/>
        <v>2.2160664819944598E-2</v>
      </c>
      <c r="P128" s="121">
        <f t="shared" si="13"/>
        <v>0.35944700460829493</v>
      </c>
      <c r="Q128" s="121">
        <f t="shared" si="14"/>
        <v>0.14878892733564014</v>
      </c>
      <c r="R128" s="116">
        <v>556.37414965986397</v>
      </c>
      <c r="S128" s="121">
        <f t="shared" si="15"/>
        <v>0.15457224253243179</v>
      </c>
    </row>
    <row r="129" spans="1:19" x14ac:dyDescent="0.25">
      <c r="A129" s="9" t="str">
        <f>'10'!A129</f>
        <v>East Allegheny SD</v>
      </c>
      <c r="B129" s="10" t="str">
        <f>'10'!B129</f>
        <v>Allegheny</v>
      </c>
      <c r="C129" s="90">
        <f>'10'!C129</f>
        <v>683</v>
      </c>
      <c r="D129" s="90">
        <f>'10'!D129</f>
        <v>259</v>
      </c>
      <c r="E129" s="90">
        <f>'10'!E129</f>
        <v>942</v>
      </c>
      <c r="F129" s="116" t="s">
        <v>693</v>
      </c>
      <c r="G129" s="116">
        <v>1</v>
      </c>
      <c r="H129" s="116">
        <v>18</v>
      </c>
      <c r="I129" s="116">
        <v>0</v>
      </c>
      <c r="J129" s="116">
        <v>36</v>
      </c>
      <c r="K129" s="116">
        <f t="shared" si="20"/>
        <v>36</v>
      </c>
      <c r="L129" s="116">
        <f t="shared" si="9"/>
        <v>54</v>
      </c>
      <c r="M129" s="116">
        <f t="shared" si="19"/>
        <v>54</v>
      </c>
      <c r="N129" s="117">
        <f t="shared" si="11"/>
        <v>1.9108280254777069E-2</v>
      </c>
      <c r="O129" s="117">
        <f t="shared" si="12"/>
        <v>0</v>
      </c>
      <c r="P129" s="121">
        <f t="shared" si="13"/>
        <v>0.20849420849420849</v>
      </c>
      <c r="Q129" s="121">
        <f t="shared" si="14"/>
        <v>5.7324840764331211E-2</v>
      </c>
      <c r="R129" s="116">
        <v>818.44465116279071</v>
      </c>
      <c r="S129" s="121">
        <f t="shared" si="15"/>
        <v>6.5978804948239878E-2</v>
      </c>
    </row>
    <row r="130" spans="1:19" ht="22.5" x14ac:dyDescent="0.25">
      <c r="A130" s="9" t="str">
        <f>'10'!A130</f>
        <v>East Lycoming SD</v>
      </c>
      <c r="B130" s="10" t="str">
        <f>'10'!B130</f>
        <v>Lycoming</v>
      </c>
      <c r="C130" s="90">
        <f>'10'!C130</f>
        <v>339</v>
      </c>
      <c r="D130" s="90">
        <f>'10'!D130</f>
        <v>226</v>
      </c>
      <c r="E130" s="90">
        <f>'10'!E130</f>
        <v>565</v>
      </c>
      <c r="F130" s="116" t="s">
        <v>759</v>
      </c>
      <c r="G130" s="116">
        <v>1</v>
      </c>
      <c r="H130" s="116">
        <v>0</v>
      </c>
      <c r="I130" s="116">
        <v>0</v>
      </c>
      <c r="J130" s="116">
        <v>12</v>
      </c>
      <c r="K130" s="116">
        <f t="shared" si="20"/>
        <v>12</v>
      </c>
      <c r="L130" s="116">
        <f t="shared" si="9"/>
        <v>12</v>
      </c>
      <c r="M130" s="116">
        <f t="shared" si="19"/>
        <v>12</v>
      </c>
      <c r="N130" s="117">
        <f t="shared" si="11"/>
        <v>0</v>
      </c>
      <c r="O130" s="117">
        <f t="shared" si="12"/>
        <v>0</v>
      </c>
      <c r="P130" s="121">
        <f t="shared" si="13"/>
        <v>5.3097345132743362E-2</v>
      </c>
      <c r="Q130" s="121">
        <f t="shared" si="14"/>
        <v>2.1238938053097345E-2</v>
      </c>
      <c r="R130" s="116">
        <v>351.28260869565213</v>
      </c>
      <c r="S130" s="121">
        <f t="shared" si="15"/>
        <v>3.4160529735750976E-2</v>
      </c>
    </row>
    <row r="131" spans="1:19" x14ac:dyDescent="0.25">
      <c r="A131" s="9" t="str">
        <f>'10'!A131</f>
        <v>East Penn SD</v>
      </c>
      <c r="B131" s="10" t="str">
        <f>'10'!B131</f>
        <v>Lehigh</v>
      </c>
      <c r="C131" s="90">
        <f>'10'!C131</f>
        <v>1651</v>
      </c>
      <c r="D131" s="90">
        <f>'10'!D131</f>
        <v>1505</v>
      </c>
      <c r="E131" s="90">
        <f>'10'!E131</f>
        <v>3156</v>
      </c>
      <c r="F131" s="116" t="s">
        <v>695</v>
      </c>
      <c r="G131" s="116">
        <v>1</v>
      </c>
      <c r="H131" s="116">
        <v>0</v>
      </c>
      <c r="I131" s="116">
        <v>1</v>
      </c>
      <c r="J131" s="116">
        <v>20</v>
      </c>
      <c r="K131" s="116">
        <f t="shared" si="20"/>
        <v>21</v>
      </c>
      <c r="L131" s="116">
        <f t="shared" si="9"/>
        <v>20</v>
      </c>
      <c r="M131" s="116">
        <f t="shared" si="19"/>
        <v>21</v>
      </c>
      <c r="N131" s="117">
        <f t="shared" si="11"/>
        <v>0</v>
      </c>
      <c r="O131" s="117">
        <f t="shared" si="12"/>
        <v>6.0569351907934583E-4</v>
      </c>
      <c r="P131" s="121">
        <f t="shared" si="13"/>
        <v>1.3289036544850499E-2</v>
      </c>
      <c r="Q131" s="121">
        <f t="shared" si="14"/>
        <v>6.653992395437262E-3</v>
      </c>
      <c r="R131" s="116">
        <v>1134.249684741488</v>
      </c>
      <c r="S131" s="121">
        <f t="shared" si="15"/>
        <v>1.8514441998532454E-2</v>
      </c>
    </row>
    <row r="132" spans="1:19" x14ac:dyDescent="0.25">
      <c r="A132" s="9" t="str">
        <f>'10'!A132</f>
        <v>East Pennsboro Area SD</v>
      </c>
      <c r="B132" s="10" t="str">
        <f>'10'!B132</f>
        <v>Cumberland</v>
      </c>
      <c r="C132" s="90">
        <f>'10'!C132</f>
        <v>477</v>
      </c>
      <c r="D132" s="90">
        <f>'10'!D132</f>
        <v>522</v>
      </c>
      <c r="E132" s="90">
        <f>'10'!E132</f>
        <v>999</v>
      </c>
      <c r="F132" s="116"/>
      <c r="G132" s="116"/>
      <c r="H132" s="116">
        <v>0</v>
      </c>
      <c r="I132" s="116">
        <v>0</v>
      </c>
      <c r="J132" s="116">
        <v>0</v>
      </c>
      <c r="K132" s="116">
        <f t="shared" si="20"/>
        <v>0</v>
      </c>
      <c r="L132" s="116">
        <f t="shared" si="9"/>
        <v>0</v>
      </c>
      <c r="M132" s="116">
        <f t="shared" si="19"/>
        <v>0</v>
      </c>
      <c r="N132" s="117">
        <f t="shared" si="11"/>
        <v>0</v>
      </c>
      <c r="O132" s="117">
        <f t="shared" si="12"/>
        <v>0</v>
      </c>
      <c r="P132" s="121">
        <f t="shared" si="13"/>
        <v>0</v>
      </c>
      <c r="Q132" s="121">
        <f t="shared" si="14"/>
        <v>0</v>
      </c>
      <c r="R132" s="116">
        <v>508.78125000000006</v>
      </c>
      <c r="S132" s="121">
        <f t="shared" si="15"/>
        <v>0</v>
      </c>
    </row>
    <row r="133" spans="1:19" ht="22.5" x14ac:dyDescent="0.25">
      <c r="A133" s="9" t="str">
        <f>'10'!A133</f>
        <v>East Stroudsburg Area SD</v>
      </c>
      <c r="B133" s="10" t="str">
        <f>'10'!B133</f>
        <v>Monroe</v>
      </c>
      <c r="C133" s="90">
        <f>'10'!C133</f>
        <v>1078</v>
      </c>
      <c r="D133" s="90">
        <f>'10'!D133</f>
        <v>932</v>
      </c>
      <c r="E133" s="90">
        <f>'10'!E133</f>
        <v>2010</v>
      </c>
      <c r="F133" s="116" t="s">
        <v>732</v>
      </c>
      <c r="G133" s="116">
        <v>2</v>
      </c>
      <c r="H133" s="116">
        <v>103</v>
      </c>
      <c r="I133" s="116">
        <v>0</v>
      </c>
      <c r="J133" s="116">
        <v>60</v>
      </c>
      <c r="K133" s="116">
        <f t="shared" si="20"/>
        <v>60</v>
      </c>
      <c r="L133" s="116">
        <f t="shared" ref="L133:L196" si="21">H133+J133</f>
        <v>163</v>
      </c>
      <c r="M133" s="116">
        <f t="shared" si="19"/>
        <v>163</v>
      </c>
      <c r="N133" s="117">
        <f t="shared" ref="N133:N196" si="22">H133/E133</f>
        <v>5.124378109452736E-2</v>
      </c>
      <c r="O133" s="117">
        <f t="shared" ref="O133:O196" si="23">I133/C133</f>
        <v>0</v>
      </c>
      <c r="P133" s="121">
        <f t="shared" ref="P133:P196" si="24">L133/D133</f>
        <v>0.17489270386266095</v>
      </c>
      <c r="Q133" s="121">
        <f t="shared" ref="Q133:Q196" si="25">M133/E133</f>
        <v>8.109452736318408E-2</v>
      </c>
      <c r="R133" s="116">
        <v>1198.9039408866995</v>
      </c>
      <c r="S133" s="121">
        <f t="shared" ref="S133:S196" si="26">M133/R133</f>
        <v>0.13595751456071328</v>
      </c>
    </row>
    <row r="134" spans="1:19" x14ac:dyDescent="0.25">
      <c r="A134" s="9" t="str">
        <f>'10'!A134</f>
        <v>Eastern Lancaster County SD</v>
      </c>
      <c r="B134" s="10" t="str">
        <f>'10'!B134</f>
        <v>Lancaster</v>
      </c>
      <c r="C134" s="90">
        <f>'10'!C134</f>
        <v>1525</v>
      </c>
      <c r="D134" s="90">
        <f>'10'!D134</f>
        <v>910</v>
      </c>
      <c r="E134" s="90">
        <f>'10'!E134</f>
        <v>2435</v>
      </c>
      <c r="F134" s="116" t="s">
        <v>729</v>
      </c>
      <c r="G134" s="116">
        <v>1</v>
      </c>
      <c r="H134" s="116">
        <v>0</v>
      </c>
      <c r="I134" s="116">
        <v>0</v>
      </c>
      <c r="J134" s="116">
        <v>12</v>
      </c>
      <c r="K134" s="116">
        <f t="shared" si="20"/>
        <v>12</v>
      </c>
      <c r="L134" s="116">
        <f t="shared" si="21"/>
        <v>12</v>
      </c>
      <c r="M134" s="116">
        <f t="shared" si="19"/>
        <v>12</v>
      </c>
      <c r="N134" s="117">
        <f t="shared" si="22"/>
        <v>0</v>
      </c>
      <c r="O134" s="117">
        <f t="shared" si="23"/>
        <v>0</v>
      </c>
      <c r="P134" s="121">
        <f t="shared" si="24"/>
        <v>1.3186813186813187E-2</v>
      </c>
      <c r="Q134" s="121">
        <f t="shared" si="25"/>
        <v>4.9281314168377827E-3</v>
      </c>
      <c r="R134" s="116">
        <v>1676.8594594594595</v>
      </c>
      <c r="S134" s="121">
        <f t="shared" si="26"/>
        <v>7.1562347889716623E-3</v>
      </c>
    </row>
    <row r="135" spans="1:19" x14ac:dyDescent="0.25">
      <c r="A135" s="9" t="str">
        <f>'10'!A135</f>
        <v>Eastern Lebanon County SD</v>
      </c>
      <c r="B135" s="10" t="str">
        <f>'10'!B135</f>
        <v>Lebanon</v>
      </c>
      <c r="C135" s="90">
        <f>'10'!C135</f>
        <v>875</v>
      </c>
      <c r="D135" s="90">
        <f>'10'!D135</f>
        <v>801</v>
      </c>
      <c r="E135" s="90">
        <f>'10'!E135</f>
        <v>1676</v>
      </c>
      <c r="F135" s="116" t="s">
        <v>806</v>
      </c>
      <c r="G135" s="116">
        <v>1</v>
      </c>
      <c r="H135" s="116">
        <v>0</v>
      </c>
      <c r="I135" s="116">
        <v>0</v>
      </c>
      <c r="J135" s="116">
        <v>21</v>
      </c>
      <c r="K135" s="116">
        <f t="shared" si="20"/>
        <v>21</v>
      </c>
      <c r="L135" s="116">
        <f t="shared" si="21"/>
        <v>21</v>
      </c>
      <c r="M135" s="116">
        <f t="shared" si="19"/>
        <v>21</v>
      </c>
      <c r="N135" s="117">
        <f t="shared" si="22"/>
        <v>0</v>
      </c>
      <c r="O135" s="117">
        <f t="shared" si="23"/>
        <v>0</v>
      </c>
      <c r="P135" s="121">
        <f t="shared" si="24"/>
        <v>2.6217228464419477E-2</v>
      </c>
      <c r="Q135" s="121">
        <f t="shared" si="25"/>
        <v>1.2529832935560859E-2</v>
      </c>
      <c r="R135" s="116">
        <v>1196.4437956204379</v>
      </c>
      <c r="S135" s="121">
        <f t="shared" si="26"/>
        <v>1.7552015461879733E-2</v>
      </c>
    </row>
    <row r="136" spans="1:19" ht="22.5" x14ac:dyDescent="0.25">
      <c r="A136" s="9" t="str">
        <f>'10'!A136</f>
        <v>Eastern York SD</v>
      </c>
      <c r="B136" s="10" t="str">
        <f>'10'!B136</f>
        <v>York</v>
      </c>
      <c r="C136" s="90">
        <f>'10'!C136</f>
        <v>673</v>
      </c>
      <c r="D136" s="90">
        <f>'10'!D136</f>
        <v>389</v>
      </c>
      <c r="E136" s="90">
        <f>'10'!E136</f>
        <v>1062</v>
      </c>
      <c r="F136" s="116" t="s">
        <v>719</v>
      </c>
      <c r="G136" s="116">
        <v>1</v>
      </c>
      <c r="H136" s="116">
        <v>0</v>
      </c>
      <c r="I136" s="116">
        <v>0</v>
      </c>
      <c r="J136" s="116">
        <v>16</v>
      </c>
      <c r="K136" s="116">
        <f t="shared" si="20"/>
        <v>16</v>
      </c>
      <c r="L136" s="116">
        <f t="shared" si="21"/>
        <v>16</v>
      </c>
      <c r="M136" s="116">
        <f t="shared" si="19"/>
        <v>16</v>
      </c>
      <c r="N136" s="117">
        <f t="shared" si="22"/>
        <v>0</v>
      </c>
      <c r="O136" s="117">
        <f t="shared" si="23"/>
        <v>0</v>
      </c>
      <c r="P136" s="121">
        <f t="shared" si="24"/>
        <v>4.1131105398457581E-2</v>
      </c>
      <c r="Q136" s="121">
        <f t="shared" si="25"/>
        <v>1.5065913370998116E-2</v>
      </c>
      <c r="R136" s="116">
        <v>682.28571428571433</v>
      </c>
      <c r="S136" s="121">
        <f t="shared" si="26"/>
        <v>2.3450586264656615E-2</v>
      </c>
    </row>
    <row r="137" spans="1:19" x14ac:dyDescent="0.25">
      <c r="A137" s="9" t="str">
        <f>'10'!A137</f>
        <v>Easton Area SD</v>
      </c>
      <c r="B137" s="10" t="str">
        <f>'10'!B137</f>
        <v>Northampton</v>
      </c>
      <c r="C137" s="90">
        <f>'10'!C137</f>
        <v>1980</v>
      </c>
      <c r="D137" s="90">
        <f>'10'!D137</f>
        <v>1699</v>
      </c>
      <c r="E137" s="90">
        <f>'10'!E137</f>
        <v>3679</v>
      </c>
      <c r="F137" s="116" t="s">
        <v>695</v>
      </c>
      <c r="G137" s="116">
        <v>1</v>
      </c>
      <c r="H137" s="116">
        <v>52</v>
      </c>
      <c r="I137" s="116">
        <v>23</v>
      </c>
      <c r="J137" s="116">
        <v>77</v>
      </c>
      <c r="K137" s="116">
        <f t="shared" si="20"/>
        <v>100</v>
      </c>
      <c r="L137" s="116">
        <f t="shared" si="21"/>
        <v>129</v>
      </c>
      <c r="M137" s="116">
        <f t="shared" si="19"/>
        <v>152</v>
      </c>
      <c r="N137" s="117">
        <f t="shared" si="22"/>
        <v>1.4134275618374558E-2</v>
      </c>
      <c r="O137" s="117">
        <f t="shared" si="23"/>
        <v>1.1616161616161616E-2</v>
      </c>
      <c r="P137" s="121">
        <f t="shared" si="24"/>
        <v>7.5927015891701005E-2</v>
      </c>
      <c r="Q137" s="121">
        <f t="shared" si="25"/>
        <v>4.1315574884479477E-2</v>
      </c>
      <c r="R137" s="116">
        <v>1786.2224187486181</v>
      </c>
      <c r="S137" s="121">
        <f t="shared" si="26"/>
        <v>8.5095785611339111E-2</v>
      </c>
    </row>
    <row r="138" spans="1:19" x14ac:dyDescent="0.25">
      <c r="A138" s="9" t="str">
        <f>'10'!A138</f>
        <v>Elizabeth Forward SD</v>
      </c>
      <c r="B138" s="10" t="str">
        <f>'10'!B138</f>
        <v>Allegheny</v>
      </c>
      <c r="C138" s="90">
        <f>'10'!C138</f>
        <v>457</v>
      </c>
      <c r="D138" s="90">
        <f>'10'!D138</f>
        <v>240</v>
      </c>
      <c r="E138" s="90">
        <f>'10'!E138</f>
        <v>697</v>
      </c>
      <c r="F138" s="116" t="s">
        <v>693</v>
      </c>
      <c r="G138" s="116">
        <v>1</v>
      </c>
      <c r="H138" s="116">
        <v>0</v>
      </c>
      <c r="I138" s="116">
        <v>0</v>
      </c>
      <c r="J138" s="116">
        <v>34</v>
      </c>
      <c r="K138" s="116">
        <f t="shared" si="20"/>
        <v>34</v>
      </c>
      <c r="L138" s="116">
        <f t="shared" si="21"/>
        <v>34</v>
      </c>
      <c r="M138" s="116">
        <f t="shared" si="19"/>
        <v>34</v>
      </c>
      <c r="N138" s="117">
        <f t="shared" si="22"/>
        <v>0</v>
      </c>
      <c r="O138" s="117">
        <f t="shared" si="23"/>
        <v>0</v>
      </c>
      <c r="P138" s="121">
        <f t="shared" si="24"/>
        <v>0.14166666666666666</v>
      </c>
      <c r="Q138" s="121">
        <f t="shared" si="25"/>
        <v>4.878048780487805E-2</v>
      </c>
      <c r="R138" s="116">
        <v>354.03174603174602</v>
      </c>
      <c r="S138" s="121">
        <f t="shared" si="26"/>
        <v>9.6036585365853661E-2</v>
      </c>
    </row>
    <row r="139" spans="1:19" x14ac:dyDescent="0.25">
      <c r="A139" s="9" t="str">
        <f>'10'!A139</f>
        <v>Elizabethtown Area SD</v>
      </c>
      <c r="B139" s="10" t="str">
        <f>'10'!B139</f>
        <v>Lancaster</v>
      </c>
      <c r="C139" s="90">
        <f>'10'!C139</f>
        <v>978</v>
      </c>
      <c r="D139" s="90">
        <f>'10'!D139</f>
        <v>664</v>
      </c>
      <c r="E139" s="90">
        <f>'10'!E139</f>
        <v>1642</v>
      </c>
      <c r="F139" s="116"/>
      <c r="G139" s="116"/>
      <c r="H139" s="116">
        <v>0</v>
      </c>
      <c r="I139" s="116">
        <v>0</v>
      </c>
      <c r="J139" s="116">
        <v>0</v>
      </c>
      <c r="K139" s="116">
        <f t="shared" si="20"/>
        <v>0</v>
      </c>
      <c r="L139" s="116">
        <f t="shared" si="21"/>
        <v>0</v>
      </c>
      <c r="M139" s="116">
        <f t="shared" si="19"/>
        <v>0</v>
      </c>
      <c r="N139" s="117">
        <f t="shared" si="22"/>
        <v>0</v>
      </c>
      <c r="O139" s="117">
        <f t="shared" si="23"/>
        <v>0</v>
      </c>
      <c r="P139" s="121">
        <f t="shared" si="24"/>
        <v>0</v>
      </c>
      <c r="Q139" s="121">
        <f t="shared" si="25"/>
        <v>0</v>
      </c>
      <c r="R139" s="116">
        <v>959.05105386416869</v>
      </c>
      <c r="S139" s="121">
        <f t="shared" si="26"/>
        <v>0</v>
      </c>
    </row>
    <row r="140" spans="1:19" ht="22.5" x14ac:dyDescent="0.25">
      <c r="A140" s="9" t="str">
        <f>'10'!A140</f>
        <v>Elk Lake SD</v>
      </c>
      <c r="B140" s="10" t="str">
        <f>'10'!B140</f>
        <v>Susquehanna</v>
      </c>
      <c r="C140" s="90">
        <f>'10'!C140</f>
        <v>157</v>
      </c>
      <c r="D140" s="90">
        <f>'10'!D140</f>
        <v>156</v>
      </c>
      <c r="E140" s="90">
        <f>'10'!E140</f>
        <v>313</v>
      </c>
      <c r="F140" s="116" t="s">
        <v>733</v>
      </c>
      <c r="G140" s="116">
        <v>2</v>
      </c>
      <c r="H140" s="116">
        <v>18</v>
      </c>
      <c r="I140" s="116">
        <v>4</v>
      </c>
      <c r="J140" s="116">
        <v>7</v>
      </c>
      <c r="K140" s="116">
        <f t="shared" si="20"/>
        <v>11</v>
      </c>
      <c r="L140" s="116">
        <f t="shared" si="21"/>
        <v>25</v>
      </c>
      <c r="M140" s="116">
        <f t="shared" si="19"/>
        <v>29</v>
      </c>
      <c r="N140" s="117">
        <f t="shared" si="22"/>
        <v>5.7507987220447282E-2</v>
      </c>
      <c r="O140" s="117">
        <f t="shared" si="23"/>
        <v>2.5477707006369428E-2</v>
      </c>
      <c r="P140" s="121">
        <f t="shared" si="24"/>
        <v>0.16025641025641027</v>
      </c>
      <c r="Q140" s="121">
        <f t="shared" si="25"/>
        <v>9.2651757188498399E-2</v>
      </c>
      <c r="R140" s="116">
        <v>207.38177339901478</v>
      </c>
      <c r="S140" s="121">
        <f t="shared" si="26"/>
        <v>0.13983871159304964</v>
      </c>
    </row>
    <row r="141" spans="1:19" ht="22.5" x14ac:dyDescent="0.25">
      <c r="A141" s="9" t="str">
        <f>'10'!A141</f>
        <v>Ellwood City Area SD</v>
      </c>
      <c r="B141" s="10" t="str">
        <f>'10'!B141</f>
        <v>Lawrence</v>
      </c>
      <c r="C141" s="90">
        <f>'10'!C141</f>
        <v>466</v>
      </c>
      <c r="D141" s="90">
        <f>'10'!D141</f>
        <v>349</v>
      </c>
      <c r="E141" s="90">
        <f>'10'!E141</f>
        <v>815</v>
      </c>
      <c r="F141" s="116" t="s">
        <v>734</v>
      </c>
      <c r="G141" s="116">
        <v>2</v>
      </c>
      <c r="H141" s="116">
        <v>10</v>
      </c>
      <c r="I141" s="116">
        <v>27</v>
      </c>
      <c r="J141" s="116">
        <v>57</v>
      </c>
      <c r="K141" s="116">
        <f t="shared" si="20"/>
        <v>84</v>
      </c>
      <c r="L141" s="116">
        <f t="shared" si="21"/>
        <v>67</v>
      </c>
      <c r="M141" s="116">
        <f>SUM(H141+K141)</f>
        <v>94</v>
      </c>
      <c r="N141" s="117">
        <f t="shared" si="22"/>
        <v>1.2269938650306749E-2</v>
      </c>
      <c r="O141" s="117">
        <f t="shared" si="23"/>
        <v>5.7939914163090127E-2</v>
      </c>
      <c r="P141" s="121">
        <f t="shared" si="24"/>
        <v>0.19197707736389685</v>
      </c>
      <c r="Q141" s="121">
        <f t="shared" si="25"/>
        <v>0.11533742331288344</v>
      </c>
      <c r="R141" s="116">
        <v>466.34636264929429</v>
      </c>
      <c r="S141" s="121">
        <f t="shared" si="26"/>
        <v>0.20156692005913782</v>
      </c>
    </row>
    <row r="142" spans="1:19" x14ac:dyDescent="0.25">
      <c r="A142" s="9" t="str">
        <f>'10'!A142</f>
        <v>Ephrata Area SD</v>
      </c>
      <c r="B142" s="10" t="str">
        <f>'10'!B142</f>
        <v>Lancaster</v>
      </c>
      <c r="C142" s="90">
        <f>'10'!C142</f>
        <v>1634</v>
      </c>
      <c r="D142" s="90">
        <f>'10'!D142</f>
        <v>1027</v>
      </c>
      <c r="E142" s="90">
        <f>'10'!E142</f>
        <v>2661</v>
      </c>
      <c r="F142" s="116" t="s">
        <v>729</v>
      </c>
      <c r="G142" s="116">
        <v>1</v>
      </c>
      <c r="H142" s="116">
        <v>0</v>
      </c>
      <c r="I142" s="116">
        <v>0</v>
      </c>
      <c r="J142" s="116">
        <v>48</v>
      </c>
      <c r="K142" s="116">
        <f t="shared" si="20"/>
        <v>48</v>
      </c>
      <c r="L142" s="116">
        <f t="shared" si="21"/>
        <v>48</v>
      </c>
      <c r="M142" s="116">
        <f t="shared" ref="M142:M159" si="27">SUM(H142+K142)</f>
        <v>48</v>
      </c>
      <c r="N142" s="117">
        <f t="shared" si="22"/>
        <v>0</v>
      </c>
      <c r="O142" s="117">
        <f t="shared" si="23"/>
        <v>0</v>
      </c>
      <c r="P142" s="121">
        <f t="shared" si="24"/>
        <v>4.6738072054527749E-2</v>
      </c>
      <c r="Q142" s="121">
        <f t="shared" si="25"/>
        <v>1.8038331454340473E-2</v>
      </c>
      <c r="R142" s="116">
        <v>1784.6867469879519</v>
      </c>
      <c r="S142" s="121">
        <f t="shared" si="26"/>
        <v>2.6895476240304059E-2</v>
      </c>
    </row>
    <row r="143" spans="1:19" ht="22.5" x14ac:dyDescent="0.25">
      <c r="A143" s="9" t="str">
        <f>'10'!A143</f>
        <v>Erie City SD</v>
      </c>
      <c r="B143" s="10" t="str">
        <f>'10'!B143</f>
        <v>Erie</v>
      </c>
      <c r="C143" s="90">
        <f>'10'!C143</f>
        <v>4190</v>
      </c>
      <c r="D143" s="90">
        <f>'10'!D143</f>
        <v>2677</v>
      </c>
      <c r="E143" s="90">
        <f>'10'!E143</f>
        <v>6867</v>
      </c>
      <c r="F143" s="116" t="s">
        <v>735</v>
      </c>
      <c r="G143" s="116">
        <v>2</v>
      </c>
      <c r="H143" s="116">
        <v>78</v>
      </c>
      <c r="I143" s="116">
        <v>95</v>
      </c>
      <c r="J143" s="116">
        <v>542</v>
      </c>
      <c r="K143" s="116">
        <f>SUM(I143:J143)</f>
        <v>637</v>
      </c>
      <c r="L143" s="116">
        <f t="shared" si="21"/>
        <v>620</v>
      </c>
      <c r="M143" s="116">
        <f t="shared" si="27"/>
        <v>715</v>
      </c>
      <c r="N143" s="117">
        <f t="shared" si="22"/>
        <v>1.1358671909130624E-2</v>
      </c>
      <c r="O143" s="117">
        <f t="shared" si="23"/>
        <v>2.2673031026252982E-2</v>
      </c>
      <c r="P143" s="121">
        <f t="shared" si="24"/>
        <v>0.23160254015689205</v>
      </c>
      <c r="Q143" s="121">
        <f t="shared" si="25"/>
        <v>0.10412115916703073</v>
      </c>
      <c r="R143" s="116">
        <v>5881.926387315968</v>
      </c>
      <c r="S143" s="121">
        <f t="shared" si="26"/>
        <v>0.12155881473488955</v>
      </c>
    </row>
    <row r="144" spans="1:19" ht="22.5" x14ac:dyDescent="0.25">
      <c r="A144" s="9" t="str">
        <f>'10'!A144</f>
        <v>Everett Area SD</v>
      </c>
      <c r="B144" s="10" t="str">
        <f>'10'!B144</f>
        <v>Bedford</v>
      </c>
      <c r="C144" s="90">
        <f>'10'!C144</f>
        <v>273</v>
      </c>
      <c r="D144" s="90">
        <f>'10'!D144</f>
        <v>282</v>
      </c>
      <c r="E144" s="90">
        <f>'10'!E144</f>
        <v>555</v>
      </c>
      <c r="F144" s="116" t="s">
        <v>703</v>
      </c>
      <c r="G144" s="116">
        <v>1</v>
      </c>
      <c r="H144" s="116">
        <v>0</v>
      </c>
      <c r="I144" s="116">
        <v>26</v>
      </c>
      <c r="J144" s="116">
        <v>42</v>
      </c>
      <c r="K144" s="116">
        <f t="shared" ref="K144:K165" si="28">SUM(I144:J144)</f>
        <v>68</v>
      </c>
      <c r="L144" s="116">
        <f t="shared" si="21"/>
        <v>42</v>
      </c>
      <c r="M144" s="116">
        <f t="shared" si="27"/>
        <v>68</v>
      </c>
      <c r="N144" s="117">
        <f t="shared" si="22"/>
        <v>0</v>
      </c>
      <c r="O144" s="117">
        <f t="shared" si="23"/>
        <v>9.5238095238095233E-2</v>
      </c>
      <c r="P144" s="121">
        <f t="shared" si="24"/>
        <v>0.14893617021276595</v>
      </c>
      <c r="Q144" s="121">
        <f t="shared" si="25"/>
        <v>0.12252252252252252</v>
      </c>
      <c r="R144" s="116">
        <v>446.02739726027397</v>
      </c>
      <c r="S144" s="121">
        <f t="shared" si="26"/>
        <v>0.15245700245700244</v>
      </c>
    </row>
    <row r="145" spans="1:19" x14ac:dyDescent="0.25">
      <c r="A145" s="9" t="str">
        <f>'10'!A145</f>
        <v>Exeter Township SD</v>
      </c>
      <c r="B145" s="10" t="str">
        <f>'10'!B145</f>
        <v>Berks</v>
      </c>
      <c r="C145" s="90">
        <f>'10'!C145</f>
        <v>964</v>
      </c>
      <c r="D145" s="90">
        <f>'10'!D145</f>
        <v>741</v>
      </c>
      <c r="E145" s="90">
        <f>'10'!E145</f>
        <v>1705</v>
      </c>
      <c r="F145" s="116"/>
      <c r="G145" s="116"/>
      <c r="H145" s="116">
        <v>0</v>
      </c>
      <c r="I145" s="116">
        <v>0</v>
      </c>
      <c r="J145" s="116">
        <v>0</v>
      </c>
      <c r="K145" s="116">
        <f t="shared" si="28"/>
        <v>0</v>
      </c>
      <c r="L145" s="116">
        <f t="shared" si="21"/>
        <v>0</v>
      </c>
      <c r="M145" s="116">
        <f t="shared" si="27"/>
        <v>0</v>
      </c>
      <c r="N145" s="117">
        <f t="shared" si="22"/>
        <v>0</v>
      </c>
      <c r="O145" s="117">
        <f t="shared" si="23"/>
        <v>0</v>
      </c>
      <c r="P145" s="121">
        <f t="shared" si="24"/>
        <v>0</v>
      </c>
      <c r="Q145" s="121">
        <f t="shared" si="25"/>
        <v>0</v>
      </c>
      <c r="R145" s="116">
        <v>392.29297693920336</v>
      </c>
      <c r="S145" s="121">
        <f t="shared" si="26"/>
        <v>0</v>
      </c>
    </row>
    <row r="146" spans="1:19" x14ac:dyDescent="0.25">
      <c r="A146" s="9" t="str">
        <f>'10'!A146</f>
        <v>Fairfield Area SD</v>
      </c>
      <c r="B146" s="10" t="str">
        <f>'10'!B146</f>
        <v>Adams</v>
      </c>
      <c r="C146" s="90">
        <f>'10'!C146</f>
        <v>192</v>
      </c>
      <c r="D146" s="90">
        <f>'10'!D146</f>
        <v>185</v>
      </c>
      <c r="E146" s="90">
        <f>'10'!E146</f>
        <v>377</v>
      </c>
      <c r="F146" s="116"/>
      <c r="G146" s="116"/>
      <c r="H146" s="116">
        <v>0</v>
      </c>
      <c r="I146" s="116">
        <v>0</v>
      </c>
      <c r="J146" s="116">
        <v>0</v>
      </c>
      <c r="K146" s="116">
        <f t="shared" si="28"/>
        <v>0</v>
      </c>
      <c r="L146" s="116">
        <f t="shared" si="21"/>
        <v>0</v>
      </c>
      <c r="M146" s="116">
        <f t="shared" si="27"/>
        <v>0</v>
      </c>
      <c r="N146" s="117">
        <f t="shared" si="22"/>
        <v>0</v>
      </c>
      <c r="O146" s="117">
        <f t="shared" si="23"/>
        <v>0</v>
      </c>
      <c r="P146" s="121">
        <f t="shared" si="24"/>
        <v>0</v>
      </c>
      <c r="Q146" s="121">
        <f t="shared" si="25"/>
        <v>0</v>
      </c>
      <c r="R146" s="116">
        <v>157.71588366890379</v>
      </c>
      <c r="S146" s="121">
        <f t="shared" si="26"/>
        <v>0</v>
      </c>
    </row>
    <row r="147" spans="1:19" x14ac:dyDescent="0.25">
      <c r="A147" s="9" t="str">
        <f>'10'!A147</f>
        <v>Fairview SD</v>
      </c>
      <c r="B147" s="10" t="str">
        <f>'10'!B147</f>
        <v>Erie</v>
      </c>
      <c r="C147" s="90">
        <f>'10'!C147</f>
        <v>240</v>
      </c>
      <c r="D147" s="90">
        <f>'10'!D147</f>
        <v>193</v>
      </c>
      <c r="E147" s="90">
        <f>'10'!E147</f>
        <v>433</v>
      </c>
      <c r="F147" s="116"/>
      <c r="G147" s="116"/>
      <c r="H147" s="116">
        <v>0</v>
      </c>
      <c r="I147" s="116">
        <v>0</v>
      </c>
      <c r="J147" s="116">
        <v>0</v>
      </c>
      <c r="K147" s="116">
        <f t="shared" si="28"/>
        <v>0</v>
      </c>
      <c r="L147" s="116">
        <f t="shared" si="21"/>
        <v>0</v>
      </c>
      <c r="M147" s="116">
        <f t="shared" si="27"/>
        <v>0</v>
      </c>
      <c r="N147" s="117">
        <f t="shared" si="22"/>
        <v>0</v>
      </c>
      <c r="O147" s="117">
        <f t="shared" si="23"/>
        <v>0</v>
      </c>
      <c r="P147" s="121">
        <f t="shared" si="24"/>
        <v>0</v>
      </c>
      <c r="Q147" s="121">
        <f t="shared" si="25"/>
        <v>0</v>
      </c>
      <c r="R147" s="116">
        <v>152.68947368421053</v>
      </c>
      <c r="S147" s="121">
        <f t="shared" si="26"/>
        <v>0</v>
      </c>
    </row>
    <row r="148" spans="1:19" x14ac:dyDescent="0.25">
      <c r="A148" s="9" t="str">
        <f>'10'!A148</f>
        <v>Fannett-Metal SD</v>
      </c>
      <c r="B148" s="10" t="str">
        <f>'10'!B148</f>
        <v>Franklin</v>
      </c>
      <c r="C148" s="90">
        <f>'10'!C148</f>
        <v>199</v>
      </c>
      <c r="D148" s="90">
        <f>'10'!D148</f>
        <v>125</v>
      </c>
      <c r="E148" s="90">
        <f>'10'!E148</f>
        <v>324</v>
      </c>
      <c r="F148" s="116" t="s">
        <v>736</v>
      </c>
      <c r="G148" s="116">
        <v>1</v>
      </c>
      <c r="H148" s="116">
        <v>0</v>
      </c>
      <c r="I148" s="116">
        <v>1</v>
      </c>
      <c r="J148" s="116">
        <v>0</v>
      </c>
      <c r="K148" s="116">
        <f t="shared" si="28"/>
        <v>1</v>
      </c>
      <c r="L148" s="116">
        <f t="shared" si="21"/>
        <v>0</v>
      </c>
      <c r="M148" s="116">
        <f t="shared" si="27"/>
        <v>1</v>
      </c>
      <c r="N148" s="117">
        <f t="shared" si="22"/>
        <v>0</v>
      </c>
      <c r="O148" s="117">
        <f t="shared" si="23"/>
        <v>5.0251256281407036E-3</v>
      </c>
      <c r="P148" s="121">
        <f t="shared" si="24"/>
        <v>0</v>
      </c>
      <c r="Q148" s="121">
        <f t="shared" si="25"/>
        <v>3.0864197530864196E-3</v>
      </c>
      <c r="R148" s="116">
        <v>274.93714285714282</v>
      </c>
      <c r="S148" s="121">
        <f t="shared" si="26"/>
        <v>3.6371949952196873E-3</v>
      </c>
    </row>
    <row r="149" spans="1:19" x14ac:dyDescent="0.25">
      <c r="A149" s="9" t="str">
        <f>'10'!A149</f>
        <v>Farrell Area SD</v>
      </c>
      <c r="B149" s="10" t="str">
        <f>'10'!B149</f>
        <v>Mercer</v>
      </c>
      <c r="C149" s="90">
        <f>'10'!C149</f>
        <v>192</v>
      </c>
      <c r="D149" s="90">
        <f>'10'!D149</f>
        <v>116</v>
      </c>
      <c r="E149" s="90">
        <f>'10'!E149</f>
        <v>308</v>
      </c>
      <c r="F149" s="116" t="s">
        <v>724</v>
      </c>
      <c r="G149" s="116">
        <v>1</v>
      </c>
      <c r="H149" s="116">
        <v>64</v>
      </c>
      <c r="I149" s="116">
        <v>6</v>
      </c>
      <c r="J149" s="116">
        <v>0</v>
      </c>
      <c r="K149" s="116">
        <f t="shared" si="28"/>
        <v>6</v>
      </c>
      <c r="L149" s="116">
        <f t="shared" si="21"/>
        <v>64</v>
      </c>
      <c r="M149" s="116">
        <f t="shared" si="27"/>
        <v>70</v>
      </c>
      <c r="N149" s="117">
        <f t="shared" si="22"/>
        <v>0.20779220779220781</v>
      </c>
      <c r="O149" s="117">
        <f t="shared" si="23"/>
        <v>3.125E-2</v>
      </c>
      <c r="P149" s="121">
        <f t="shared" si="24"/>
        <v>0.55172413793103448</v>
      </c>
      <c r="Q149" s="121">
        <f t="shared" si="25"/>
        <v>0.22727272727272727</v>
      </c>
      <c r="R149" s="116">
        <v>256.08988764044943</v>
      </c>
      <c r="S149" s="121">
        <f t="shared" si="26"/>
        <v>0.27334152334152334</v>
      </c>
    </row>
    <row r="150" spans="1:19" x14ac:dyDescent="0.25">
      <c r="A150" s="9" t="str">
        <f>'10'!A150</f>
        <v>Ferndale Area SD</v>
      </c>
      <c r="B150" s="10" t="str">
        <f>'10'!B150</f>
        <v>Cambria</v>
      </c>
      <c r="C150" s="90">
        <f>'10'!C150</f>
        <v>119</v>
      </c>
      <c r="D150" s="90">
        <f>'10'!D150</f>
        <v>100</v>
      </c>
      <c r="E150" s="90">
        <f>'10'!E150</f>
        <v>219</v>
      </c>
      <c r="F150" s="116" t="s">
        <v>725</v>
      </c>
      <c r="G150" s="116">
        <v>1</v>
      </c>
      <c r="H150" s="116">
        <v>0</v>
      </c>
      <c r="I150" s="116">
        <v>3</v>
      </c>
      <c r="J150" s="116">
        <v>0</v>
      </c>
      <c r="K150" s="116">
        <f t="shared" si="28"/>
        <v>3</v>
      </c>
      <c r="L150" s="116">
        <f t="shared" si="21"/>
        <v>0</v>
      </c>
      <c r="M150" s="116">
        <f t="shared" si="27"/>
        <v>3</v>
      </c>
      <c r="N150" s="117">
        <f t="shared" si="22"/>
        <v>0</v>
      </c>
      <c r="O150" s="117">
        <f t="shared" si="23"/>
        <v>2.5210084033613446E-2</v>
      </c>
      <c r="P150" s="121">
        <f t="shared" si="24"/>
        <v>0</v>
      </c>
      <c r="Q150" s="121">
        <f t="shared" si="25"/>
        <v>1.3698630136986301E-2</v>
      </c>
      <c r="R150" s="116">
        <v>177.4795539033457</v>
      </c>
      <c r="S150" s="121">
        <f t="shared" si="26"/>
        <v>1.6903355536006033E-2</v>
      </c>
    </row>
    <row r="151" spans="1:19" x14ac:dyDescent="0.25">
      <c r="A151" s="9" t="str">
        <f>'10'!A151</f>
        <v>Fleetwood Area SD</v>
      </c>
      <c r="B151" s="10" t="str">
        <f>'10'!B151</f>
        <v>Berks</v>
      </c>
      <c r="C151" s="90">
        <f>'10'!C151</f>
        <v>600</v>
      </c>
      <c r="D151" s="90">
        <f>'10'!D151</f>
        <v>328</v>
      </c>
      <c r="E151" s="90">
        <f>'10'!E151</f>
        <v>928</v>
      </c>
      <c r="F151" s="116" t="s">
        <v>697</v>
      </c>
      <c r="G151" s="116">
        <v>2</v>
      </c>
      <c r="H151" s="116">
        <v>0</v>
      </c>
      <c r="I151" s="116">
        <v>16</v>
      </c>
      <c r="J151" s="116">
        <v>0</v>
      </c>
      <c r="K151" s="116">
        <f t="shared" si="28"/>
        <v>16</v>
      </c>
      <c r="L151" s="116">
        <f t="shared" si="21"/>
        <v>0</v>
      </c>
      <c r="M151" s="116">
        <f t="shared" si="27"/>
        <v>16</v>
      </c>
      <c r="N151" s="117">
        <f t="shared" si="22"/>
        <v>0</v>
      </c>
      <c r="O151" s="117">
        <f t="shared" si="23"/>
        <v>2.6666666666666668E-2</v>
      </c>
      <c r="P151" s="121">
        <f t="shared" si="24"/>
        <v>0</v>
      </c>
      <c r="Q151" s="121">
        <f t="shared" si="25"/>
        <v>1.7241379310344827E-2</v>
      </c>
      <c r="R151" s="116">
        <v>433.18406072106262</v>
      </c>
      <c r="S151" s="121">
        <f t="shared" si="26"/>
        <v>3.693580039248668E-2</v>
      </c>
    </row>
    <row r="152" spans="1:19" ht="22.5" x14ac:dyDescent="0.25">
      <c r="A152" s="9" t="str">
        <f>'10'!A152</f>
        <v>Forbes Road SD</v>
      </c>
      <c r="B152" s="10" t="str">
        <f>'10'!B152</f>
        <v>Fulton</v>
      </c>
      <c r="C152" s="90">
        <f>'10'!C152</f>
        <v>65</v>
      </c>
      <c r="D152" s="90">
        <f>'10'!D152</f>
        <v>70</v>
      </c>
      <c r="E152" s="90">
        <f>'10'!E152</f>
        <v>135</v>
      </c>
      <c r="F152" s="116" t="s">
        <v>924</v>
      </c>
      <c r="G152" s="116">
        <v>2</v>
      </c>
      <c r="H152" s="116">
        <v>0</v>
      </c>
      <c r="I152" s="116">
        <v>10</v>
      </c>
      <c r="J152" s="116">
        <v>3</v>
      </c>
      <c r="K152" s="116">
        <f t="shared" si="28"/>
        <v>13</v>
      </c>
      <c r="L152" s="116">
        <f t="shared" si="21"/>
        <v>3</v>
      </c>
      <c r="M152" s="116">
        <f t="shared" si="27"/>
        <v>13</v>
      </c>
      <c r="N152" s="117">
        <f t="shared" si="22"/>
        <v>0</v>
      </c>
      <c r="O152" s="117">
        <f t="shared" si="23"/>
        <v>0.15384615384615385</v>
      </c>
      <c r="P152" s="121">
        <f t="shared" si="24"/>
        <v>4.2857142857142858E-2</v>
      </c>
      <c r="Q152" s="121">
        <f t="shared" si="25"/>
        <v>9.6296296296296297E-2</v>
      </c>
      <c r="R152" s="116">
        <v>93.401162790697668</v>
      </c>
      <c r="S152" s="121">
        <f t="shared" si="26"/>
        <v>0.13918456271397447</v>
      </c>
    </row>
    <row r="153" spans="1:19" x14ac:dyDescent="0.25">
      <c r="A153" s="9" t="str">
        <f>'10'!A153</f>
        <v>Forest Area SD</v>
      </c>
      <c r="B153" s="10" t="str">
        <f>'10'!B153</f>
        <v>Forest</v>
      </c>
      <c r="C153" s="90">
        <f>'10'!C153</f>
        <v>27</v>
      </c>
      <c r="D153" s="90">
        <f>'10'!D153</f>
        <v>21</v>
      </c>
      <c r="E153" s="90">
        <f>'10'!E153</f>
        <v>48</v>
      </c>
      <c r="F153" s="116"/>
      <c r="G153" s="116"/>
      <c r="H153" s="116">
        <v>0</v>
      </c>
      <c r="I153" s="116">
        <v>0</v>
      </c>
      <c r="J153" s="116">
        <v>0</v>
      </c>
      <c r="K153" s="116">
        <f t="shared" si="28"/>
        <v>0</v>
      </c>
      <c r="L153" s="116">
        <f t="shared" si="21"/>
        <v>0</v>
      </c>
      <c r="M153" s="116">
        <f t="shared" si="27"/>
        <v>0</v>
      </c>
      <c r="N153" s="117">
        <f t="shared" si="22"/>
        <v>0</v>
      </c>
      <c r="O153" s="117">
        <f t="shared" si="23"/>
        <v>0</v>
      </c>
      <c r="P153" s="121">
        <f t="shared" si="24"/>
        <v>0</v>
      </c>
      <c r="Q153" s="121">
        <f t="shared" si="25"/>
        <v>0</v>
      </c>
      <c r="R153" s="116">
        <v>37.787234042553195</v>
      </c>
      <c r="S153" s="121">
        <f t="shared" si="26"/>
        <v>0</v>
      </c>
    </row>
    <row r="154" spans="1:19" x14ac:dyDescent="0.25">
      <c r="A154" s="9" t="str">
        <f>'10'!A154</f>
        <v>Forest City Regional SD</v>
      </c>
      <c r="B154" s="10" t="str">
        <f>'10'!B154</f>
        <v>Susquehanna</v>
      </c>
      <c r="C154" s="90">
        <f>'10'!C154</f>
        <v>175</v>
      </c>
      <c r="D154" s="90">
        <f>'10'!D154</f>
        <v>148</v>
      </c>
      <c r="E154" s="90">
        <f>'10'!E154</f>
        <v>323</v>
      </c>
      <c r="F154" s="116" t="s">
        <v>691</v>
      </c>
      <c r="G154" s="116">
        <v>1</v>
      </c>
      <c r="H154" s="116">
        <v>0</v>
      </c>
      <c r="I154" s="116">
        <v>4</v>
      </c>
      <c r="J154" s="116">
        <v>6</v>
      </c>
      <c r="K154" s="116">
        <f t="shared" si="28"/>
        <v>10</v>
      </c>
      <c r="L154" s="116">
        <f t="shared" si="21"/>
        <v>6</v>
      </c>
      <c r="M154" s="116">
        <f t="shared" si="27"/>
        <v>10</v>
      </c>
      <c r="N154" s="117">
        <f t="shared" si="22"/>
        <v>0</v>
      </c>
      <c r="O154" s="117">
        <f t="shared" si="23"/>
        <v>2.2857142857142857E-2</v>
      </c>
      <c r="P154" s="121">
        <f t="shared" si="24"/>
        <v>4.0540540540540543E-2</v>
      </c>
      <c r="Q154" s="121">
        <f t="shared" si="25"/>
        <v>3.0959752321981424E-2</v>
      </c>
      <c r="R154" s="116">
        <v>243.1</v>
      </c>
      <c r="S154" s="121">
        <f t="shared" si="26"/>
        <v>4.1135335252982311E-2</v>
      </c>
    </row>
    <row r="155" spans="1:19" ht="22.5" x14ac:dyDescent="0.25">
      <c r="A155" s="9" t="str">
        <f>'10'!A155</f>
        <v>Forest Hills SD</v>
      </c>
      <c r="B155" s="10" t="str">
        <f>'10'!B155</f>
        <v>Cambria</v>
      </c>
      <c r="C155" s="90">
        <f>'10'!C155</f>
        <v>402</v>
      </c>
      <c r="D155" s="90">
        <f>'10'!D155</f>
        <v>210</v>
      </c>
      <c r="E155" s="90">
        <f>'10'!E155</f>
        <v>612</v>
      </c>
      <c r="F155" s="116" t="s">
        <v>717</v>
      </c>
      <c r="G155" s="116">
        <v>2</v>
      </c>
      <c r="H155" s="116">
        <v>0</v>
      </c>
      <c r="I155" s="116">
        <v>6</v>
      </c>
      <c r="J155" s="116">
        <v>17</v>
      </c>
      <c r="K155" s="116">
        <f t="shared" si="28"/>
        <v>23</v>
      </c>
      <c r="L155" s="116">
        <f t="shared" si="21"/>
        <v>17</v>
      </c>
      <c r="M155" s="116">
        <f t="shared" si="27"/>
        <v>23</v>
      </c>
      <c r="N155" s="117">
        <f t="shared" si="22"/>
        <v>0</v>
      </c>
      <c r="O155" s="117">
        <f t="shared" si="23"/>
        <v>1.4925373134328358E-2</v>
      </c>
      <c r="P155" s="121">
        <f t="shared" si="24"/>
        <v>8.0952380952380956E-2</v>
      </c>
      <c r="Q155" s="121">
        <f t="shared" si="25"/>
        <v>3.7581699346405227E-2</v>
      </c>
      <c r="R155" s="116">
        <v>316.14364640883974</v>
      </c>
      <c r="S155" s="121">
        <f t="shared" si="26"/>
        <v>7.2751738841704244E-2</v>
      </c>
    </row>
    <row r="156" spans="1:19" x14ac:dyDescent="0.25">
      <c r="A156" s="9" t="str">
        <f>'10'!A156</f>
        <v>Fort Cherry SD</v>
      </c>
      <c r="B156" s="10" t="str">
        <f>'10'!B156</f>
        <v>Washington</v>
      </c>
      <c r="C156" s="90">
        <f>'10'!C156</f>
        <v>221</v>
      </c>
      <c r="D156" s="90">
        <f>'10'!D156</f>
        <v>176</v>
      </c>
      <c r="E156" s="90">
        <f>'10'!E156</f>
        <v>397</v>
      </c>
      <c r="F156" s="116"/>
      <c r="G156" s="116"/>
      <c r="H156" s="116">
        <v>0</v>
      </c>
      <c r="I156" s="116">
        <v>0</v>
      </c>
      <c r="J156" s="116">
        <v>0</v>
      </c>
      <c r="K156" s="116">
        <f t="shared" si="28"/>
        <v>0</v>
      </c>
      <c r="L156" s="116">
        <f t="shared" si="21"/>
        <v>0</v>
      </c>
      <c r="M156" s="116">
        <f t="shared" si="27"/>
        <v>0</v>
      </c>
      <c r="N156" s="117">
        <f t="shared" si="22"/>
        <v>0</v>
      </c>
      <c r="O156" s="117">
        <f t="shared" si="23"/>
        <v>0</v>
      </c>
      <c r="P156" s="121">
        <f t="shared" si="24"/>
        <v>0</v>
      </c>
      <c r="Q156" s="121">
        <f t="shared" si="25"/>
        <v>0</v>
      </c>
      <c r="R156" s="116">
        <v>223.4659793814433</v>
      </c>
      <c r="S156" s="121">
        <f t="shared" si="26"/>
        <v>0</v>
      </c>
    </row>
    <row r="157" spans="1:19" x14ac:dyDescent="0.25">
      <c r="A157" s="9" t="str">
        <f>'10'!A157</f>
        <v>Fort LeBoeuf SD</v>
      </c>
      <c r="B157" s="10" t="str">
        <f>'10'!B157</f>
        <v>Erie</v>
      </c>
      <c r="C157" s="90">
        <f>'10'!C157</f>
        <v>423</v>
      </c>
      <c r="D157" s="90">
        <f>'10'!D157</f>
        <v>272</v>
      </c>
      <c r="E157" s="90">
        <f>'10'!E157</f>
        <v>695</v>
      </c>
      <c r="F157" s="116"/>
      <c r="G157" s="116"/>
      <c r="H157" s="116">
        <v>0</v>
      </c>
      <c r="I157" s="116">
        <v>0</v>
      </c>
      <c r="J157" s="116">
        <v>0</v>
      </c>
      <c r="K157" s="116">
        <f t="shared" si="28"/>
        <v>0</v>
      </c>
      <c r="L157" s="116">
        <f t="shared" si="21"/>
        <v>0</v>
      </c>
      <c r="M157" s="116">
        <f t="shared" si="27"/>
        <v>0</v>
      </c>
      <c r="N157" s="117">
        <f t="shared" si="22"/>
        <v>0</v>
      </c>
      <c r="O157" s="117">
        <f t="shared" si="23"/>
        <v>0</v>
      </c>
      <c r="P157" s="121">
        <f t="shared" si="24"/>
        <v>0</v>
      </c>
      <c r="Q157" s="121">
        <f t="shared" si="25"/>
        <v>0</v>
      </c>
      <c r="R157" s="116">
        <v>361.43377885783718</v>
      </c>
      <c r="S157" s="121">
        <f t="shared" si="26"/>
        <v>0</v>
      </c>
    </row>
    <row r="158" spans="1:19" ht="22.5" x14ac:dyDescent="0.25">
      <c r="A158" s="9" t="str">
        <f>'10'!A158</f>
        <v>Fox Chapel Area SD</v>
      </c>
      <c r="B158" s="10" t="str">
        <f>'10'!B158</f>
        <v>Allegheny</v>
      </c>
      <c r="C158" s="90">
        <f>'10'!C158</f>
        <v>850</v>
      </c>
      <c r="D158" s="90">
        <f>'10'!D158</f>
        <v>752</v>
      </c>
      <c r="E158" s="90">
        <f>'10'!E158</f>
        <v>1602</v>
      </c>
      <c r="F158" s="116" t="s">
        <v>731</v>
      </c>
      <c r="G158" s="116">
        <v>2</v>
      </c>
      <c r="H158" s="116">
        <v>0</v>
      </c>
      <c r="I158" s="116">
        <v>0</v>
      </c>
      <c r="J158" s="116">
        <v>111</v>
      </c>
      <c r="K158" s="116">
        <f t="shared" si="28"/>
        <v>111</v>
      </c>
      <c r="L158" s="116">
        <f t="shared" si="21"/>
        <v>111</v>
      </c>
      <c r="M158" s="116">
        <f t="shared" si="27"/>
        <v>111</v>
      </c>
      <c r="N158" s="117">
        <f t="shared" si="22"/>
        <v>0</v>
      </c>
      <c r="O158" s="117">
        <f t="shared" si="23"/>
        <v>0</v>
      </c>
      <c r="P158" s="121">
        <f t="shared" si="24"/>
        <v>0.14760638297872342</v>
      </c>
      <c r="Q158" s="121">
        <f t="shared" si="25"/>
        <v>6.9288389513108617E-2</v>
      </c>
      <c r="R158" s="116">
        <v>624.32699228791773</v>
      </c>
      <c r="S158" s="121">
        <f t="shared" si="26"/>
        <v>0.17779144802506103</v>
      </c>
    </row>
    <row r="159" spans="1:19" ht="33.75" x14ac:dyDescent="0.25">
      <c r="A159" s="9" t="str">
        <f>'10'!A159</f>
        <v>Franklin Area SD</v>
      </c>
      <c r="B159" s="10" t="str">
        <f>'10'!B159</f>
        <v>Venango</v>
      </c>
      <c r="C159" s="90">
        <f>'10'!C159</f>
        <v>494</v>
      </c>
      <c r="D159" s="90">
        <f>'10'!D159</f>
        <v>371</v>
      </c>
      <c r="E159" s="90">
        <f>'10'!E159</f>
        <v>865</v>
      </c>
      <c r="F159" s="116" t="s">
        <v>986</v>
      </c>
      <c r="G159" s="116">
        <v>3</v>
      </c>
      <c r="H159" s="116">
        <v>20</v>
      </c>
      <c r="I159" s="116">
        <v>61</v>
      </c>
      <c r="J159" s="116">
        <v>100</v>
      </c>
      <c r="K159" s="116">
        <f t="shared" si="28"/>
        <v>161</v>
      </c>
      <c r="L159" s="116">
        <f t="shared" si="21"/>
        <v>120</v>
      </c>
      <c r="M159" s="116">
        <f t="shared" si="27"/>
        <v>181</v>
      </c>
      <c r="N159" s="117">
        <f t="shared" si="22"/>
        <v>2.3121387283236993E-2</v>
      </c>
      <c r="O159" s="117">
        <f t="shared" si="23"/>
        <v>0.12348178137651822</v>
      </c>
      <c r="P159" s="121">
        <f t="shared" si="24"/>
        <v>0.32345013477088946</v>
      </c>
      <c r="Q159" s="121">
        <f t="shared" si="25"/>
        <v>0.2092485549132948</v>
      </c>
      <c r="R159" s="116">
        <v>674.78199052132697</v>
      </c>
      <c r="S159" s="121">
        <f t="shared" si="26"/>
        <v>0.26823478181473392</v>
      </c>
    </row>
    <row r="160" spans="1:19" x14ac:dyDescent="0.25">
      <c r="A160" s="9" t="str">
        <f>'10'!A160</f>
        <v>Franklin Regional SD</v>
      </c>
      <c r="B160" s="10" t="str">
        <f>'10'!B160</f>
        <v>Westmoreland</v>
      </c>
      <c r="C160" s="90">
        <f>'10'!C160</f>
        <v>570</v>
      </c>
      <c r="D160" s="90">
        <f>'10'!D160</f>
        <v>425</v>
      </c>
      <c r="E160" s="90">
        <f>'10'!E160</f>
        <v>995</v>
      </c>
      <c r="F160" s="116"/>
      <c r="G160" s="116"/>
      <c r="H160" s="116">
        <v>0</v>
      </c>
      <c r="I160" s="116">
        <v>0</v>
      </c>
      <c r="J160" s="116">
        <v>0</v>
      </c>
      <c r="K160" s="116">
        <f t="shared" si="28"/>
        <v>0</v>
      </c>
      <c r="L160" s="116">
        <f t="shared" si="21"/>
        <v>0</v>
      </c>
      <c r="M160" s="116">
        <f>SUM(H160+K160)</f>
        <v>0</v>
      </c>
      <c r="N160" s="117">
        <f t="shared" si="22"/>
        <v>0</v>
      </c>
      <c r="O160" s="117">
        <f t="shared" si="23"/>
        <v>0</v>
      </c>
      <c r="P160" s="121">
        <f t="shared" si="24"/>
        <v>0</v>
      </c>
      <c r="Q160" s="121">
        <f t="shared" si="25"/>
        <v>0</v>
      </c>
      <c r="R160" s="116">
        <v>284.71841704718418</v>
      </c>
      <c r="S160" s="121">
        <f t="shared" si="26"/>
        <v>0</v>
      </c>
    </row>
    <row r="161" spans="1:19" x14ac:dyDescent="0.25">
      <c r="A161" s="9" t="str">
        <f>'10'!A161</f>
        <v>Frazier SD</v>
      </c>
      <c r="B161" s="10" t="str">
        <f>'10'!B161</f>
        <v>Fayette</v>
      </c>
      <c r="C161" s="90">
        <f>'10'!C161</f>
        <v>169</v>
      </c>
      <c r="D161" s="90">
        <f>'10'!D161</f>
        <v>140</v>
      </c>
      <c r="E161" s="90">
        <f>'10'!E161</f>
        <v>309</v>
      </c>
      <c r="F161" s="116" t="s">
        <v>704</v>
      </c>
      <c r="G161" s="116">
        <v>1</v>
      </c>
      <c r="H161" s="116">
        <v>0</v>
      </c>
      <c r="I161" s="116">
        <v>4</v>
      </c>
      <c r="J161" s="116">
        <v>20</v>
      </c>
      <c r="K161" s="116">
        <f t="shared" si="28"/>
        <v>24</v>
      </c>
      <c r="L161" s="116">
        <f t="shared" si="21"/>
        <v>20</v>
      </c>
      <c r="M161" s="116">
        <f t="shared" ref="M161:M191" si="29">SUM(H161+K161)</f>
        <v>24</v>
      </c>
      <c r="N161" s="117">
        <f t="shared" si="22"/>
        <v>0</v>
      </c>
      <c r="O161" s="117">
        <f t="shared" si="23"/>
        <v>2.3668639053254437E-2</v>
      </c>
      <c r="P161" s="121">
        <f t="shared" si="24"/>
        <v>0.14285714285714285</v>
      </c>
      <c r="Q161" s="121">
        <f t="shared" si="25"/>
        <v>7.7669902912621352E-2</v>
      </c>
      <c r="R161" s="116">
        <v>145.84799999999998</v>
      </c>
      <c r="S161" s="121">
        <f t="shared" si="26"/>
        <v>0.16455487905216393</v>
      </c>
    </row>
    <row r="162" spans="1:19" ht="22.5" x14ac:dyDescent="0.25">
      <c r="A162" s="9" t="str">
        <f>'10'!A162</f>
        <v>Freedom Area SD</v>
      </c>
      <c r="B162" s="10" t="str">
        <f>'10'!B162</f>
        <v>Beaver</v>
      </c>
      <c r="C162" s="90">
        <f>'10'!C162</f>
        <v>394</v>
      </c>
      <c r="D162" s="90">
        <f>'10'!D162</f>
        <v>293</v>
      </c>
      <c r="E162" s="90">
        <f>'10'!E162</f>
        <v>687</v>
      </c>
      <c r="F162" s="116" t="s">
        <v>692</v>
      </c>
      <c r="G162" s="116">
        <v>2</v>
      </c>
      <c r="H162" s="116">
        <v>0</v>
      </c>
      <c r="I162" s="116">
        <v>7</v>
      </c>
      <c r="J162" s="116">
        <v>21</v>
      </c>
      <c r="K162" s="116">
        <f t="shared" si="28"/>
        <v>28</v>
      </c>
      <c r="L162" s="116">
        <f t="shared" si="21"/>
        <v>21</v>
      </c>
      <c r="M162" s="116">
        <f t="shared" si="29"/>
        <v>28</v>
      </c>
      <c r="N162" s="117">
        <f t="shared" si="22"/>
        <v>0</v>
      </c>
      <c r="O162" s="117">
        <f t="shared" si="23"/>
        <v>1.7766497461928935E-2</v>
      </c>
      <c r="P162" s="121">
        <f t="shared" si="24"/>
        <v>7.1672354948805458E-2</v>
      </c>
      <c r="Q162" s="121">
        <f t="shared" si="25"/>
        <v>4.0756914119359534E-2</v>
      </c>
      <c r="R162" s="116">
        <v>432.71518193224591</v>
      </c>
      <c r="S162" s="121">
        <f t="shared" si="26"/>
        <v>6.4707690344879581E-2</v>
      </c>
    </row>
    <row r="163" spans="1:19" x14ac:dyDescent="0.25">
      <c r="A163" s="9" t="str">
        <f>'10'!A163</f>
        <v>Freeport Area SD</v>
      </c>
      <c r="B163" s="10" t="str">
        <f>'10'!B163</f>
        <v>Armstrong</v>
      </c>
      <c r="C163" s="90">
        <f>'10'!C163</f>
        <v>348</v>
      </c>
      <c r="D163" s="90">
        <f>'10'!D163</f>
        <v>191</v>
      </c>
      <c r="E163" s="90">
        <f>'10'!E163</f>
        <v>539</v>
      </c>
      <c r="F163" s="116" t="s">
        <v>699</v>
      </c>
      <c r="G163" s="116">
        <v>1</v>
      </c>
      <c r="H163" s="116">
        <v>0</v>
      </c>
      <c r="I163" s="116">
        <v>0</v>
      </c>
      <c r="J163" s="116">
        <v>20</v>
      </c>
      <c r="K163" s="116">
        <f t="shared" si="28"/>
        <v>20</v>
      </c>
      <c r="L163" s="116">
        <f t="shared" si="21"/>
        <v>20</v>
      </c>
      <c r="M163" s="116">
        <f t="shared" si="29"/>
        <v>20</v>
      </c>
      <c r="N163" s="117">
        <f t="shared" si="22"/>
        <v>0</v>
      </c>
      <c r="O163" s="117">
        <f t="shared" si="23"/>
        <v>0</v>
      </c>
      <c r="P163" s="121">
        <f t="shared" si="24"/>
        <v>0.10471204188481675</v>
      </c>
      <c r="Q163" s="121">
        <f t="shared" si="25"/>
        <v>3.7105751391465679E-2</v>
      </c>
      <c r="R163" s="116">
        <v>158.37061769616025</v>
      </c>
      <c r="S163" s="121">
        <f t="shared" si="26"/>
        <v>0.12628605161072695</v>
      </c>
    </row>
    <row r="164" spans="1:19" x14ac:dyDescent="0.25">
      <c r="A164" s="9" t="str">
        <f>'10'!A164</f>
        <v>Galeton Area SD</v>
      </c>
      <c r="B164" s="10" t="str">
        <f>'10'!B164</f>
        <v>Potter</v>
      </c>
      <c r="C164" s="90">
        <f>'10'!C164</f>
        <v>86</v>
      </c>
      <c r="D164" s="90">
        <f>'10'!D164</f>
        <v>63</v>
      </c>
      <c r="E164" s="90">
        <f>'10'!E164</f>
        <v>149</v>
      </c>
      <c r="F164" s="116"/>
      <c r="G164" s="116"/>
      <c r="H164" s="116">
        <v>0</v>
      </c>
      <c r="I164" s="116">
        <v>0</v>
      </c>
      <c r="J164" s="116">
        <v>0</v>
      </c>
      <c r="K164" s="116">
        <f t="shared" si="28"/>
        <v>0</v>
      </c>
      <c r="L164" s="116">
        <f t="shared" si="21"/>
        <v>0</v>
      </c>
      <c r="M164" s="116">
        <f t="shared" si="29"/>
        <v>0</v>
      </c>
      <c r="N164" s="117">
        <f t="shared" si="22"/>
        <v>0</v>
      </c>
      <c r="O164" s="117">
        <f t="shared" si="23"/>
        <v>0</v>
      </c>
      <c r="P164" s="121">
        <f t="shared" si="24"/>
        <v>0</v>
      </c>
      <c r="Q164" s="121">
        <f t="shared" si="25"/>
        <v>0</v>
      </c>
      <c r="R164" s="116">
        <v>117.23350253807106</v>
      </c>
      <c r="S164" s="121">
        <f t="shared" si="26"/>
        <v>0</v>
      </c>
    </row>
    <row r="165" spans="1:19" x14ac:dyDescent="0.25">
      <c r="A165" s="9" t="str">
        <f>'10'!A165</f>
        <v>Garnet Valley SD</v>
      </c>
      <c r="B165" s="10" t="str">
        <f>'10'!B165</f>
        <v>Delaware</v>
      </c>
      <c r="C165" s="90">
        <f>'10'!C165</f>
        <v>564</v>
      </c>
      <c r="D165" s="90">
        <f>'10'!D165</f>
        <v>583</v>
      </c>
      <c r="E165" s="90">
        <f>'10'!E165</f>
        <v>1147</v>
      </c>
      <c r="F165" s="116"/>
      <c r="G165" s="116"/>
      <c r="H165" s="116">
        <v>0</v>
      </c>
      <c r="I165" s="116">
        <v>0</v>
      </c>
      <c r="J165" s="116">
        <v>0</v>
      </c>
      <c r="K165" s="116">
        <f t="shared" si="28"/>
        <v>0</v>
      </c>
      <c r="L165" s="116">
        <f t="shared" si="21"/>
        <v>0</v>
      </c>
      <c r="M165" s="116">
        <f t="shared" si="29"/>
        <v>0</v>
      </c>
      <c r="N165" s="117">
        <f t="shared" si="22"/>
        <v>0</v>
      </c>
      <c r="O165" s="117">
        <f t="shared" si="23"/>
        <v>0</v>
      </c>
      <c r="P165" s="121">
        <f t="shared" si="24"/>
        <v>0</v>
      </c>
      <c r="Q165" s="121">
        <f t="shared" si="25"/>
        <v>0</v>
      </c>
      <c r="R165" s="116">
        <v>332.76664330763839</v>
      </c>
      <c r="S165" s="121">
        <v>0</v>
      </c>
    </row>
    <row r="166" spans="1:19" ht="22.5" x14ac:dyDescent="0.25">
      <c r="A166" s="9" t="str">
        <f>'10'!A166</f>
        <v>Gateway SD</v>
      </c>
      <c r="B166" s="10" t="str">
        <f>'10'!B166</f>
        <v>Allegheny</v>
      </c>
      <c r="C166" s="90">
        <f>'10'!C166</f>
        <v>711</v>
      </c>
      <c r="D166" s="90">
        <f>'10'!D166</f>
        <v>699</v>
      </c>
      <c r="E166" s="90">
        <f>'10'!E166</f>
        <v>1410</v>
      </c>
      <c r="F166" s="116" t="s">
        <v>731</v>
      </c>
      <c r="G166" s="116">
        <v>2</v>
      </c>
      <c r="H166" s="116">
        <v>0</v>
      </c>
      <c r="I166" s="116">
        <v>37</v>
      </c>
      <c r="J166" s="116">
        <v>98</v>
      </c>
      <c r="K166" s="116">
        <f>SUM(I166:J166)</f>
        <v>135</v>
      </c>
      <c r="L166" s="116">
        <f t="shared" si="21"/>
        <v>98</v>
      </c>
      <c r="M166" s="116">
        <f t="shared" si="29"/>
        <v>135</v>
      </c>
      <c r="N166" s="117">
        <f t="shared" si="22"/>
        <v>0</v>
      </c>
      <c r="O166" s="117">
        <f t="shared" si="23"/>
        <v>5.2039381153305204E-2</v>
      </c>
      <c r="P166" s="121">
        <f t="shared" si="24"/>
        <v>0.1402002861230329</v>
      </c>
      <c r="Q166" s="121">
        <f t="shared" si="25"/>
        <v>9.5744680851063829E-2</v>
      </c>
      <c r="R166" s="116">
        <v>774.51905626134305</v>
      </c>
      <c r="S166" s="121">
        <f t="shared" si="26"/>
        <v>0.1743017152497891</v>
      </c>
    </row>
    <row r="167" spans="1:19" x14ac:dyDescent="0.25">
      <c r="A167" s="9" t="str">
        <f>'10'!A167</f>
        <v>General McLane SD</v>
      </c>
      <c r="B167" s="10" t="str">
        <f>'10'!B167</f>
        <v>Erie</v>
      </c>
      <c r="C167" s="90">
        <f>'10'!C167</f>
        <v>508</v>
      </c>
      <c r="D167" s="90">
        <f>'10'!D167</f>
        <v>265</v>
      </c>
      <c r="E167" s="90">
        <f>'10'!E167</f>
        <v>773</v>
      </c>
      <c r="F167" s="116"/>
      <c r="G167" s="116"/>
      <c r="H167" s="116">
        <v>0</v>
      </c>
      <c r="I167" s="116">
        <v>0</v>
      </c>
      <c r="J167" s="116">
        <v>0</v>
      </c>
      <c r="K167" s="116">
        <f t="shared" ref="K167:K187" si="30">SUM(I167:J167)</f>
        <v>0</v>
      </c>
      <c r="L167" s="116">
        <f t="shared" si="21"/>
        <v>0</v>
      </c>
      <c r="M167" s="116">
        <f t="shared" si="29"/>
        <v>0</v>
      </c>
      <c r="N167" s="117">
        <f t="shared" si="22"/>
        <v>0</v>
      </c>
      <c r="O167" s="117">
        <f t="shared" si="23"/>
        <v>0</v>
      </c>
      <c r="P167" s="121">
        <f t="shared" si="24"/>
        <v>0</v>
      </c>
      <c r="Q167" s="121">
        <f t="shared" si="25"/>
        <v>0</v>
      </c>
      <c r="R167" s="116">
        <v>507.01224944320711</v>
      </c>
      <c r="S167" s="121">
        <f t="shared" si="26"/>
        <v>0</v>
      </c>
    </row>
    <row r="168" spans="1:19" x14ac:dyDescent="0.25">
      <c r="A168" s="9" t="str">
        <f>'10'!A168</f>
        <v>Gettysburg Area SD</v>
      </c>
      <c r="B168" s="10" t="str">
        <f>'10'!B168</f>
        <v>Adams</v>
      </c>
      <c r="C168" s="90">
        <f>'10'!C168</f>
        <v>719</v>
      </c>
      <c r="D168" s="90">
        <f>'10'!D168</f>
        <v>427</v>
      </c>
      <c r="E168" s="90">
        <f>'10'!E168</f>
        <v>1146</v>
      </c>
      <c r="F168" s="116" t="s">
        <v>708</v>
      </c>
      <c r="G168" s="116">
        <v>1</v>
      </c>
      <c r="H168" s="116">
        <v>0</v>
      </c>
      <c r="I168" s="116">
        <v>0</v>
      </c>
      <c r="J168" s="116">
        <v>90</v>
      </c>
      <c r="K168" s="116">
        <f t="shared" si="30"/>
        <v>90</v>
      </c>
      <c r="L168" s="116">
        <f t="shared" si="21"/>
        <v>90</v>
      </c>
      <c r="M168" s="116">
        <f t="shared" si="29"/>
        <v>90</v>
      </c>
      <c r="N168" s="117">
        <f t="shared" si="22"/>
        <v>0</v>
      </c>
      <c r="O168" s="117">
        <f t="shared" si="23"/>
        <v>0</v>
      </c>
      <c r="P168" s="121">
        <f t="shared" si="24"/>
        <v>0.21077283372365341</v>
      </c>
      <c r="Q168" s="121">
        <f t="shared" si="25"/>
        <v>7.8534031413612565E-2</v>
      </c>
      <c r="R168" s="116">
        <v>743.27830188679252</v>
      </c>
      <c r="S168" s="121">
        <f t="shared" si="26"/>
        <v>0.12108519752498809</v>
      </c>
    </row>
    <row r="169" spans="1:19" x14ac:dyDescent="0.25">
      <c r="A169" s="9" t="str">
        <f>'10'!A169</f>
        <v>Girard SD</v>
      </c>
      <c r="B169" s="10" t="str">
        <f>'10'!B169</f>
        <v>Erie</v>
      </c>
      <c r="C169" s="90">
        <f>'10'!C169</f>
        <v>382</v>
      </c>
      <c r="D169" s="90">
        <f>'10'!D169</f>
        <v>282</v>
      </c>
      <c r="E169" s="90">
        <f>'10'!E169</f>
        <v>664</v>
      </c>
      <c r="F169" s="116" t="s">
        <v>727</v>
      </c>
      <c r="G169" s="116">
        <v>1</v>
      </c>
      <c r="H169" s="116">
        <v>0</v>
      </c>
      <c r="I169" s="116">
        <v>0</v>
      </c>
      <c r="J169" s="116">
        <v>38</v>
      </c>
      <c r="K169" s="116">
        <f t="shared" si="30"/>
        <v>38</v>
      </c>
      <c r="L169" s="116">
        <f t="shared" si="21"/>
        <v>38</v>
      </c>
      <c r="M169" s="116">
        <f t="shared" si="29"/>
        <v>38</v>
      </c>
      <c r="N169" s="117">
        <f t="shared" si="22"/>
        <v>0</v>
      </c>
      <c r="O169" s="117">
        <f t="shared" si="23"/>
        <v>0</v>
      </c>
      <c r="P169" s="121">
        <f t="shared" si="24"/>
        <v>0.13475177304964539</v>
      </c>
      <c r="Q169" s="121">
        <f t="shared" si="25"/>
        <v>5.7228915662650599E-2</v>
      </c>
      <c r="R169" s="116">
        <v>559.06507304116872</v>
      </c>
      <c r="S169" s="121">
        <f t="shared" si="26"/>
        <v>6.7970620652958835E-2</v>
      </c>
    </row>
    <row r="170" spans="1:19" ht="22.5" x14ac:dyDescent="0.25">
      <c r="A170" s="9" t="str">
        <f>'10'!A170</f>
        <v>Glendale SD</v>
      </c>
      <c r="B170" s="10" t="str">
        <f>'10'!B170</f>
        <v>Clearfield</v>
      </c>
      <c r="C170" s="90">
        <f>'10'!C170</f>
        <v>117</v>
      </c>
      <c r="D170" s="90">
        <f>'10'!D170</f>
        <v>126</v>
      </c>
      <c r="E170" s="90">
        <f>'10'!E170</f>
        <v>243</v>
      </c>
      <c r="F170" s="116" t="s">
        <v>928</v>
      </c>
      <c r="G170" s="116">
        <v>2</v>
      </c>
      <c r="H170" s="116">
        <v>0</v>
      </c>
      <c r="I170" s="116">
        <v>13</v>
      </c>
      <c r="J170" s="116">
        <v>17</v>
      </c>
      <c r="K170" s="116">
        <f t="shared" si="30"/>
        <v>30</v>
      </c>
      <c r="L170" s="116">
        <f t="shared" si="21"/>
        <v>17</v>
      </c>
      <c r="M170" s="116">
        <f t="shared" si="29"/>
        <v>30</v>
      </c>
      <c r="N170" s="117">
        <f t="shared" si="22"/>
        <v>0</v>
      </c>
      <c r="O170" s="117">
        <f t="shared" si="23"/>
        <v>0.1111111111111111</v>
      </c>
      <c r="P170" s="121">
        <f t="shared" si="24"/>
        <v>0.13492063492063491</v>
      </c>
      <c r="Q170" s="121">
        <f t="shared" si="25"/>
        <v>0.12345679012345678</v>
      </c>
      <c r="R170" s="116">
        <v>179.48863636363637</v>
      </c>
      <c r="S170" s="121">
        <f t="shared" si="26"/>
        <v>0.16714150047483381</v>
      </c>
    </row>
    <row r="171" spans="1:19" x14ac:dyDescent="0.25">
      <c r="A171" s="9" t="str">
        <f>'10'!A171</f>
        <v>Governor Mifflin SD</v>
      </c>
      <c r="B171" s="10" t="str">
        <f>'10'!B171</f>
        <v>Berks</v>
      </c>
      <c r="C171" s="90">
        <f>'10'!C171</f>
        <v>940</v>
      </c>
      <c r="D171" s="90">
        <f>'10'!D171</f>
        <v>630</v>
      </c>
      <c r="E171" s="90">
        <f>'10'!E171</f>
        <v>1570</v>
      </c>
      <c r="F171" s="116" t="s">
        <v>698</v>
      </c>
      <c r="G171" s="116">
        <v>1</v>
      </c>
      <c r="H171" s="116">
        <v>0</v>
      </c>
      <c r="I171" s="116">
        <v>0</v>
      </c>
      <c r="J171" s="116">
        <v>34</v>
      </c>
      <c r="K171" s="116">
        <f t="shared" si="30"/>
        <v>34</v>
      </c>
      <c r="L171" s="116">
        <f t="shared" si="21"/>
        <v>34</v>
      </c>
      <c r="M171" s="116">
        <f t="shared" si="29"/>
        <v>34</v>
      </c>
      <c r="N171" s="117">
        <f t="shared" si="22"/>
        <v>0</v>
      </c>
      <c r="O171" s="117">
        <f t="shared" si="23"/>
        <v>0</v>
      </c>
      <c r="P171" s="121">
        <f t="shared" si="24"/>
        <v>5.3968253968253971E-2</v>
      </c>
      <c r="Q171" s="121">
        <f t="shared" si="25"/>
        <v>2.1656050955414011E-2</v>
      </c>
      <c r="R171" s="116">
        <v>817.29430379746839</v>
      </c>
      <c r="S171" s="121">
        <f t="shared" si="26"/>
        <v>4.1600681470582539E-2</v>
      </c>
    </row>
    <row r="172" spans="1:19" x14ac:dyDescent="0.25">
      <c r="A172" s="9" t="str">
        <f>'10'!A172</f>
        <v>Great Valley SD</v>
      </c>
      <c r="B172" s="10" t="str">
        <f>'10'!B172</f>
        <v>Chester</v>
      </c>
      <c r="C172" s="90">
        <f>'10'!C172</f>
        <v>648</v>
      </c>
      <c r="D172" s="90">
        <f>'10'!D172</f>
        <v>853</v>
      </c>
      <c r="E172" s="90">
        <f>'10'!E172</f>
        <v>1501</v>
      </c>
      <c r="F172" s="116" t="s">
        <v>697</v>
      </c>
      <c r="G172" s="116">
        <v>1</v>
      </c>
      <c r="H172" s="116">
        <v>0</v>
      </c>
      <c r="I172" s="116">
        <v>9</v>
      </c>
      <c r="J172" s="116">
        <v>0</v>
      </c>
      <c r="K172" s="116">
        <f t="shared" si="30"/>
        <v>9</v>
      </c>
      <c r="L172" s="116">
        <f t="shared" si="21"/>
        <v>0</v>
      </c>
      <c r="M172" s="116">
        <f t="shared" si="29"/>
        <v>9</v>
      </c>
      <c r="N172" s="117">
        <f t="shared" si="22"/>
        <v>0</v>
      </c>
      <c r="O172" s="117">
        <f t="shared" si="23"/>
        <v>1.3888888888888888E-2</v>
      </c>
      <c r="P172" s="121">
        <f t="shared" si="24"/>
        <v>0</v>
      </c>
      <c r="Q172" s="121">
        <f t="shared" si="25"/>
        <v>5.996002664890073E-3</v>
      </c>
      <c r="R172" s="116">
        <v>365.28401084010841</v>
      </c>
      <c r="S172" s="121">
        <f t="shared" si="26"/>
        <v>2.4638362843479252E-2</v>
      </c>
    </row>
    <row r="173" spans="1:19" ht="22.5" x14ac:dyDescent="0.25">
      <c r="A173" s="9" t="str">
        <f>'10'!A173</f>
        <v>Greater Johnstown SD</v>
      </c>
      <c r="B173" s="10" t="str">
        <f>'10'!B173</f>
        <v>Cambria</v>
      </c>
      <c r="C173" s="90">
        <f>'10'!C173</f>
        <v>862</v>
      </c>
      <c r="D173" s="90">
        <f>'10'!D173</f>
        <v>736</v>
      </c>
      <c r="E173" s="90">
        <f>'10'!E173</f>
        <v>1598</v>
      </c>
      <c r="F173" s="116" t="s">
        <v>717</v>
      </c>
      <c r="G173" s="116">
        <v>2</v>
      </c>
      <c r="H173" s="116">
        <v>18</v>
      </c>
      <c r="I173" s="116">
        <v>38</v>
      </c>
      <c r="J173" s="116">
        <v>216</v>
      </c>
      <c r="K173" s="116">
        <f t="shared" si="30"/>
        <v>254</v>
      </c>
      <c r="L173" s="116">
        <f t="shared" si="21"/>
        <v>234</v>
      </c>
      <c r="M173" s="116">
        <f t="shared" si="29"/>
        <v>272</v>
      </c>
      <c r="N173" s="117">
        <f t="shared" si="22"/>
        <v>1.1264080100125156E-2</v>
      </c>
      <c r="O173" s="117">
        <f t="shared" si="23"/>
        <v>4.4083526682134569E-2</v>
      </c>
      <c r="P173" s="121">
        <f t="shared" si="24"/>
        <v>0.31793478260869568</v>
      </c>
      <c r="Q173" s="121">
        <f t="shared" si="25"/>
        <v>0.1702127659574468</v>
      </c>
      <c r="R173" s="116">
        <v>1463.9020979020979</v>
      </c>
      <c r="S173" s="121">
        <f t="shared" si="26"/>
        <v>0.18580477505278545</v>
      </c>
    </row>
    <row r="174" spans="1:19" ht="22.5" x14ac:dyDescent="0.25">
      <c r="A174" s="9" t="str">
        <f>'10'!A174</f>
        <v>Greater Latrobe SD</v>
      </c>
      <c r="B174" s="10" t="str">
        <f>'10'!B174</f>
        <v>Westmoreland</v>
      </c>
      <c r="C174" s="90">
        <f>'10'!C174</f>
        <v>751</v>
      </c>
      <c r="D174" s="90">
        <f>'10'!D174</f>
        <v>437</v>
      </c>
      <c r="E174" s="90">
        <f>'10'!E174</f>
        <v>1188</v>
      </c>
      <c r="F174" s="116" t="s">
        <v>738</v>
      </c>
      <c r="G174" s="116">
        <v>2</v>
      </c>
      <c r="H174" s="116">
        <v>0</v>
      </c>
      <c r="I174" s="116">
        <v>12</v>
      </c>
      <c r="J174" s="116">
        <v>52</v>
      </c>
      <c r="K174" s="116">
        <f t="shared" si="30"/>
        <v>64</v>
      </c>
      <c r="L174" s="116">
        <f t="shared" si="21"/>
        <v>52</v>
      </c>
      <c r="M174" s="116">
        <f t="shared" si="29"/>
        <v>64</v>
      </c>
      <c r="N174" s="117">
        <f t="shared" si="22"/>
        <v>0</v>
      </c>
      <c r="O174" s="117">
        <f t="shared" si="23"/>
        <v>1.5978695073235686E-2</v>
      </c>
      <c r="P174" s="121">
        <f t="shared" si="24"/>
        <v>0.11899313501144165</v>
      </c>
      <c r="Q174" s="121">
        <f t="shared" si="25"/>
        <v>5.387205387205387E-2</v>
      </c>
      <c r="R174" s="116">
        <v>494.18181818181819</v>
      </c>
      <c r="S174" s="121">
        <f t="shared" si="26"/>
        <v>0.12950699043414274</v>
      </c>
    </row>
    <row r="175" spans="1:19" x14ac:dyDescent="0.25">
      <c r="A175" s="9" t="str">
        <f>'10'!A175</f>
        <v>Greater Nanticoke Area SD</v>
      </c>
      <c r="B175" s="10" t="str">
        <f>'10'!B175</f>
        <v>Luzerne</v>
      </c>
      <c r="C175" s="90">
        <f>'10'!C175</f>
        <v>391</v>
      </c>
      <c r="D175" s="90">
        <f>'10'!D175</f>
        <v>239</v>
      </c>
      <c r="E175" s="90">
        <f>'10'!E175</f>
        <v>630</v>
      </c>
      <c r="F175" s="116" t="s">
        <v>728</v>
      </c>
      <c r="G175" s="116">
        <v>1</v>
      </c>
      <c r="H175" s="116">
        <v>0</v>
      </c>
      <c r="I175" s="116">
        <v>3</v>
      </c>
      <c r="J175" s="116">
        <v>53</v>
      </c>
      <c r="K175" s="116">
        <f t="shared" si="30"/>
        <v>56</v>
      </c>
      <c r="L175" s="116">
        <f t="shared" si="21"/>
        <v>53</v>
      </c>
      <c r="M175" s="116">
        <f t="shared" si="29"/>
        <v>56</v>
      </c>
      <c r="N175" s="117">
        <f t="shared" si="22"/>
        <v>0</v>
      </c>
      <c r="O175" s="117">
        <f t="shared" si="23"/>
        <v>7.6726342710997444E-3</v>
      </c>
      <c r="P175" s="121">
        <f t="shared" si="24"/>
        <v>0.22175732217573221</v>
      </c>
      <c r="Q175" s="121">
        <f t="shared" si="25"/>
        <v>8.8888888888888892E-2</v>
      </c>
      <c r="R175" s="116">
        <v>494.35797665369648</v>
      </c>
      <c r="S175" s="121">
        <f t="shared" si="26"/>
        <v>0.11327823691460055</v>
      </c>
    </row>
    <row r="176" spans="1:19" x14ac:dyDescent="0.25">
      <c r="A176" s="9" t="str">
        <f>'10'!A176</f>
        <v>Greencastle-Antrim SD</v>
      </c>
      <c r="B176" s="10" t="str">
        <f>'10'!B176</f>
        <v>Franklin</v>
      </c>
      <c r="C176" s="90">
        <f>'10'!C176</f>
        <v>459</v>
      </c>
      <c r="D176" s="90">
        <f>'10'!D176</f>
        <v>309</v>
      </c>
      <c r="E176" s="90">
        <f>'10'!E176</f>
        <v>768</v>
      </c>
      <c r="F176" s="116" t="s">
        <v>736</v>
      </c>
      <c r="G176" s="116">
        <v>1</v>
      </c>
      <c r="H176" s="116">
        <v>0</v>
      </c>
      <c r="I176" s="116">
        <v>5</v>
      </c>
      <c r="J176" s="116">
        <v>40</v>
      </c>
      <c r="K176" s="116">
        <f t="shared" si="30"/>
        <v>45</v>
      </c>
      <c r="L176" s="116">
        <f t="shared" si="21"/>
        <v>40</v>
      </c>
      <c r="M176" s="116">
        <f t="shared" si="29"/>
        <v>45</v>
      </c>
      <c r="N176" s="117">
        <f t="shared" si="22"/>
        <v>0</v>
      </c>
      <c r="O176" s="117">
        <f t="shared" si="23"/>
        <v>1.0893246187363835E-2</v>
      </c>
      <c r="P176" s="121">
        <f t="shared" si="24"/>
        <v>0.12944983818770225</v>
      </c>
      <c r="Q176" s="121">
        <f t="shared" si="25"/>
        <v>5.859375E-2</v>
      </c>
      <c r="R176" s="116">
        <v>345.94594594594594</v>
      </c>
      <c r="S176" s="121">
        <f t="shared" si="26"/>
        <v>0.13007812500000002</v>
      </c>
    </row>
    <row r="177" spans="1:19" x14ac:dyDescent="0.25">
      <c r="A177" s="9" t="str">
        <f>'10'!A177</f>
        <v>Greensburg Salem SD</v>
      </c>
      <c r="B177" s="10" t="str">
        <f>'10'!B177</f>
        <v>Westmoreland</v>
      </c>
      <c r="C177" s="90">
        <f>'10'!C177</f>
        <v>710</v>
      </c>
      <c r="D177" s="90">
        <f>'10'!D177</f>
        <v>527</v>
      </c>
      <c r="E177" s="90">
        <f>'10'!E177</f>
        <v>1237</v>
      </c>
      <c r="F177" s="116" t="s">
        <v>796</v>
      </c>
      <c r="G177" s="116">
        <v>1</v>
      </c>
      <c r="H177" s="116">
        <v>8</v>
      </c>
      <c r="I177" s="116">
        <v>55</v>
      </c>
      <c r="J177" s="116">
        <v>40</v>
      </c>
      <c r="K177" s="116">
        <f t="shared" si="30"/>
        <v>95</v>
      </c>
      <c r="L177" s="116">
        <f t="shared" si="21"/>
        <v>48</v>
      </c>
      <c r="M177" s="116">
        <f t="shared" si="29"/>
        <v>103</v>
      </c>
      <c r="N177" s="117">
        <f t="shared" si="22"/>
        <v>6.4672594987873885E-3</v>
      </c>
      <c r="O177" s="117">
        <f t="shared" si="23"/>
        <v>7.746478873239436E-2</v>
      </c>
      <c r="P177" s="121">
        <f t="shared" si="24"/>
        <v>9.1081593927893736E-2</v>
      </c>
      <c r="Q177" s="121">
        <f t="shared" si="25"/>
        <v>8.3265966046887629E-2</v>
      </c>
      <c r="R177" s="116">
        <v>849.82228116710871</v>
      </c>
      <c r="S177" s="121">
        <f t="shared" si="26"/>
        <v>0.12120181158176309</v>
      </c>
    </row>
    <row r="178" spans="1:19" x14ac:dyDescent="0.25">
      <c r="A178" s="9" t="str">
        <f>'10'!A178</f>
        <v>Greenville Area SD</v>
      </c>
      <c r="B178" s="10" t="str">
        <f>'10'!B178</f>
        <v>Mercer</v>
      </c>
      <c r="C178" s="90">
        <f>'10'!C178</f>
        <v>216</v>
      </c>
      <c r="D178" s="90">
        <f>'10'!D178</f>
        <v>186</v>
      </c>
      <c r="E178" s="90">
        <f>'10'!E178</f>
        <v>402</v>
      </c>
      <c r="F178" s="116" t="s">
        <v>724</v>
      </c>
      <c r="G178" s="116">
        <v>1</v>
      </c>
      <c r="H178" s="116">
        <v>29</v>
      </c>
      <c r="I178" s="116">
        <v>4</v>
      </c>
      <c r="J178" s="116">
        <v>17</v>
      </c>
      <c r="K178" s="116">
        <f t="shared" si="30"/>
        <v>21</v>
      </c>
      <c r="L178" s="116">
        <f t="shared" si="21"/>
        <v>46</v>
      </c>
      <c r="M178" s="116">
        <f t="shared" si="29"/>
        <v>50</v>
      </c>
      <c r="N178" s="117">
        <f t="shared" si="22"/>
        <v>7.2139303482587069E-2</v>
      </c>
      <c r="O178" s="117">
        <f t="shared" si="23"/>
        <v>1.8518518518518517E-2</v>
      </c>
      <c r="P178" s="121">
        <f t="shared" si="24"/>
        <v>0.24731182795698925</v>
      </c>
      <c r="Q178" s="121">
        <f t="shared" si="25"/>
        <v>0.12437810945273632</v>
      </c>
      <c r="R178" s="116">
        <v>314.60869565217394</v>
      </c>
      <c r="S178" s="121">
        <f t="shared" si="26"/>
        <v>0.15892758430071863</v>
      </c>
    </row>
    <row r="179" spans="1:19" x14ac:dyDescent="0.25">
      <c r="A179" s="9" t="str">
        <f>'10'!A179</f>
        <v>Greenwood SD</v>
      </c>
      <c r="B179" s="10" t="str">
        <f>'10'!B179</f>
        <v>Perry</v>
      </c>
      <c r="C179" s="90">
        <f>'10'!C179</f>
        <v>152</v>
      </c>
      <c r="D179" s="90">
        <f>'10'!D179</f>
        <v>97</v>
      </c>
      <c r="E179" s="90">
        <f>'10'!E179</f>
        <v>249</v>
      </c>
      <c r="F179" s="116"/>
      <c r="G179" s="116"/>
      <c r="H179" s="116">
        <v>0</v>
      </c>
      <c r="I179" s="116">
        <v>0</v>
      </c>
      <c r="J179" s="116">
        <v>0</v>
      </c>
      <c r="K179" s="116">
        <f t="shared" si="30"/>
        <v>0</v>
      </c>
      <c r="L179" s="116">
        <f t="shared" si="21"/>
        <v>0</v>
      </c>
      <c r="M179" s="116">
        <f t="shared" si="29"/>
        <v>0</v>
      </c>
      <c r="N179" s="117">
        <f t="shared" si="22"/>
        <v>0</v>
      </c>
      <c r="O179" s="117">
        <f t="shared" si="23"/>
        <v>0</v>
      </c>
      <c r="P179" s="121">
        <f t="shared" si="24"/>
        <v>0</v>
      </c>
      <c r="Q179" s="121">
        <f t="shared" si="25"/>
        <v>0</v>
      </c>
      <c r="R179" s="116">
        <v>126.0859872611465</v>
      </c>
      <c r="S179" s="121">
        <f t="shared" si="26"/>
        <v>0</v>
      </c>
    </row>
    <row r="180" spans="1:19" x14ac:dyDescent="0.25">
      <c r="A180" s="9" t="str">
        <f>'10'!A180</f>
        <v>Grove City Area SD</v>
      </c>
      <c r="B180" s="10" t="str">
        <f>'10'!B180</f>
        <v>Mercer</v>
      </c>
      <c r="C180" s="90">
        <f>'10'!C180</f>
        <v>379</v>
      </c>
      <c r="D180" s="90">
        <f>'10'!D180</f>
        <v>294</v>
      </c>
      <c r="E180" s="90">
        <f>'10'!E180</f>
        <v>673</v>
      </c>
      <c r="F180" s="116" t="s">
        <v>724</v>
      </c>
      <c r="G180" s="116">
        <v>1</v>
      </c>
      <c r="H180" s="116">
        <v>0</v>
      </c>
      <c r="I180" s="116">
        <v>5</v>
      </c>
      <c r="J180" s="116">
        <v>18</v>
      </c>
      <c r="K180" s="116">
        <f t="shared" si="30"/>
        <v>23</v>
      </c>
      <c r="L180" s="116">
        <f t="shared" si="21"/>
        <v>18</v>
      </c>
      <c r="M180" s="116">
        <f t="shared" si="29"/>
        <v>23</v>
      </c>
      <c r="N180" s="117">
        <f t="shared" si="22"/>
        <v>0</v>
      </c>
      <c r="O180" s="117">
        <f t="shared" si="23"/>
        <v>1.3192612137203167E-2</v>
      </c>
      <c r="P180" s="121">
        <f t="shared" si="24"/>
        <v>6.1224489795918366E-2</v>
      </c>
      <c r="Q180" s="121">
        <f t="shared" si="25"/>
        <v>3.4175334323922731E-2</v>
      </c>
      <c r="R180" s="116">
        <v>342.34491315136478</v>
      </c>
      <c r="S180" s="121">
        <f t="shared" si="26"/>
        <v>6.7183706012394442E-2</v>
      </c>
    </row>
    <row r="181" spans="1:19" x14ac:dyDescent="0.25">
      <c r="A181" s="9" t="str">
        <f>'10'!A181</f>
        <v>Halifax Area SD</v>
      </c>
      <c r="B181" s="10" t="str">
        <f>'10'!B181</f>
        <v>Dauphin</v>
      </c>
      <c r="C181" s="90">
        <f>'10'!C181</f>
        <v>346</v>
      </c>
      <c r="D181" s="90">
        <f>'10'!D181</f>
        <v>138</v>
      </c>
      <c r="E181" s="90">
        <f>'10'!E181</f>
        <v>484</v>
      </c>
      <c r="F181" s="116"/>
      <c r="G181" s="116"/>
      <c r="H181" s="116">
        <v>0</v>
      </c>
      <c r="I181" s="116">
        <v>0</v>
      </c>
      <c r="J181" s="116">
        <v>0</v>
      </c>
      <c r="K181" s="116">
        <f t="shared" si="30"/>
        <v>0</v>
      </c>
      <c r="L181" s="116">
        <f t="shared" si="21"/>
        <v>0</v>
      </c>
      <c r="M181" s="116">
        <f t="shared" si="29"/>
        <v>0</v>
      </c>
      <c r="N181" s="117">
        <f t="shared" si="22"/>
        <v>0</v>
      </c>
      <c r="O181" s="117">
        <f t="shared" si="23"/>
        <v>0</v>
      </c>
      <c r="P181" s="121">
        <f t="shared" si="24"/>
        <v>0</v>
      </c>
      <c r="Q181" s="121">
        <f t="shared" si="25"/>
        <v>0</v>
      </c>
      <c r="R181" s="116">
        <v>329.69337979094075</v>
      </c>
      <c r="S181" s="121">
        <f t="shared" si="26"/>
        <v>0</v>
      </c>
    </row>
    <row r="182" spans="1:19" x14ac:dyDescent="0.25">
      <c r="A182" s="9" t="str">
        <f>'10'!A182</f>
        <v>Hamburg Area SD</v>
      </c>
      <c r="B182" s="10" t="str">
        <f>'10'!B182</f>
        <v>Berks</v>
      </c>
      <c r="C182" s="90">
        <f>'10'!C182</f>
        <v>315</v>
      </c>
      <c r="D182" s="90">
        <f>'10'!D182</f>
        <v>402</v>
      </c>
      <c r="E182" s="90">
        <f>'10'!E182</f>
        <v>717</v>
      </c>
      <c r="F182" s="116" t="s">
        <v>698</v>
      </c>
      <c r="G182" s="116">
        <v>1</v>
      </c>
      <c r="H182" s="116">
        <v>15</v>
      </c>
      <c r="I182" s="116">
        <v>0</v>
      </c>
      <c r="J182" s="116">
        <v>0</v>
      </c>
      <c r="K182" s="116">
        <f t="shared" si="30"/>
        <v>0</v>
      </c>
      <c r="L182" s="116">
        <f t="shared" si="21"/>
        <v>15</v>
      </c>
      <c r="M182" s="116">
        <f t="shared" si="29"/>
        <v>15</v>
      </c>
      <c r="N182" s="117">
        <f t="shared" si="22"/>
        <v>2.0920502092050208E-2</v>
      </c>
      <c r="O182" s="117">
        <f t="shared" si="23"/>
        <v>0</v>
      </c>
      <c r="P182" s="121">
        <f t="shared" si="24"/>
        <v>3.7313432835820892E-2</v>
      </c>
      <c r="Q182" s="121">
        <f t="shared" si="25"/>
        <v>2.0920502092050208E-2</v>
      </c>
      <c r="R182" s="116">
        <v>379.58823529411762</v>
      </c>
      <c r="S182" s="121">
        <f t="shared" si="26"/>
        <v>3.9516503951650399E-2</v>
      </c>
    </row>
    <row r="183" spans="1:19" x14ac:dyDescent="0.25">
      <c r="A183" s="9" t="str">
        <f>'10'!A183</f>
        <v>Hampton Township SD</v>
      </c>
      <c r="B183" s="10" t="str">
        <f>'10'!B183</f>
        <v>Allegheny</v>
      </c>
      <c r="C183" s="90">
        <f>'10'!C183</f>
        <v>513</v>
      </c>
      <c r="D183" s="90">
        <f>'10'!D183</f>
        <v>533</v>
      </c>
      <c r="E183" s="90">
        <f>'10'!E183</f>
        <v>1046</v>
      </c>
      <c r="F183" s="116"/>
      <c r="G183" s="116"/>
      <c r="H183" s="116">
        <v>0</v>
      </c>
      <c r="I183" s="116">
        <v>0</v>
      </c>
      <c r="J183" s="116">
        <v>0</v>
      </c>
      <c r="K183" s="116">
        <f t="shared" si="30"/>
        <v>0</v>
      </c>
      <c r="L183" s="116">
        <f t="shared" si="21"/>
        <v>0</v>
      </c>
      <c r="M183" s="116">
        <f t="shared" si="29"/>
        <v>0</v>
      </c>
      <c r="N183" s="117">
        <f t="shared" si="22"/>
        <v>0</v>
      </c>
      <c r="O183" s="117">
        <f t="shared" si="23"/>
        <v>0</v>
      </c>
      <c r="P183" s="121">
        <f t="shared" si="24"/>
        <v>0</v>
      </c>
      <c r="Q183" s="121">
        <f t="shared" si="25"/>
        <v>0</v>
      </c>
      <c r="R183" s="116">
        <v>295.11820534943917</v>
      </c>
      <c r="S183" s="121">
        <f t="shared" si="26"/>
        <v>0</v>
      </c>
    </row>
    <row r="184" spans="1:19" ht="22.5" x14ac:dyDescent="0.25">
      <c r="A184" s="9" t="str">
        <f>'10'!A184</f>
        <v>Hanover Area SD</v>
      </c>
      <c r="B184" s="10" t="str">
        <f>'10'!B184</f>
        <v>Luzerne</v>
      </c>
      <c r="C184" s="90">
        <f>'10'!C184</f>
        <v>318</v>
      </c>
      <c r="D184" s="90">
        <f>'10'!D184</f>
        <v>306</v>
      </c>
      <c r="E184" s="90">
        <f>'10'!E184</f>
        <v>624</v>
      </c>
      <c r="F184" s="116" t="s">
        <v>929</v>
      </c>
      <c r="G184" s="116">
        <v>2</v>
      </c>
      <c r="H184" s="116">
        <v>0</v>
      </c>
      <c r="I184" s="116">
        <v>27</v>
      </c>
      <c r="J184" s="116">
        <v>130</v>
      </c>
      <c r="K184" s="116">
        <f t="shared" si="30"/>
        <v>157</v>
      </c>
      <c r="L184" s="116">
        <f t="shared" si="21"/>
        <v>130</v>
      </c>
      <c r="M184" s="116">
        <f t="shared" si="29"/>
        <v>157</v>
      </c>
      <c r="N184" s="117">
        <f t="shared" si="22"/>
        <v>0</v>
      </c>
      <c r="O184" s="117">
        <f t="shared" si="23"/>
        <v>8.4905660377358486E-2</v>
      </c>
      <c r="P184" s="121">
        <f t="shared" si="24"/>
        <v>0.42483660130718953</v>
      </c>
      <c r="Q184" s="121">
        <f t="shared" si="25"/>
        <v>0.2516025641025641</v>
      </c>
      <c r="R184" s="116">
        <v>442.64462809917353</v>
      </c>
      <c r="S184" s="121">
        <f t="shared" si="26"/>
        <v>0.35468633308439135</v>
      </c>
    </row>
    <row r="185" spans="1:19" x14ac:dyDescent="0.25">
      <c r="A185" s="9" t="str">
        <f>'10'!A185</f>
        <v>Hanover Public SD</v>
      </c>
      <c r="B185" s="10" t="str">
        <f>'10'!B185</f>
        <v>York</v>
      </c>
      <c r="C185" s="90">
        <f>'10'!C185</f>
        <v>793</v>
      </c>
      <c r="D185" s="90">
        <f>'10'!D185</f>
        <v>414</v>
      </c>
      <c r="E185" s="90">
        <f>'10'!E185</f>
        <v>1207</v>
      </c>
      <c r="F185" s="116"/>
      <c r="G185" s="116"/>
      <c r="H185" s="116">
        <v>0</v>
      </c>
      <c r="I185" s="116">
        <v>0</v>
      </c>
      <c r="J185" s="116">
        <v>0</v>
      </c>
      <c r="K185" s="116">
        <f t="shared" si="30"/>
        <v>0</v>
      </c>
      <c r="L185" s="116">
        <f t="shared" si="21"/>
        <v>0</v>
      </c>
      <c r="M185" s="116">
        <f t="shared" si="29"/>
        <v>0</v>
      </c>
      <c r="N185" s="117">
        <f t="shared" si="22"/>
        <v>0</v>
      </c>
      <c r="O185" s="117">
        <f t="shared" si="23"/>
        <v>0</v>
      </c>
      <c r="P185" s="121">
        <f t="shared" si="24"/>
        <v>0</v>
      </c>
      <c r="Q185" s="121">
        <f t="shared" si="25"/>
        <v>0</v>
      </c>
      <c r="R185" s="116">
        <v>872.97606581899765</v>
      </c>
      <c r="S185" s="121">
        <f t="shared" si="26"/>
        <v>0</v>
      </c>
    </row>
    <row r="186" spans="1:19" x14ac:dyDescent="0.25">
      <c r="A186" s="9" t="str">
        <f>'10'!A186</f>
        <v>Harbor Creek SD</v>
      </c>
      <c r="B186" s="10" t="str">
        <f>'10'!B186</f>
        <v>Erie</v>
      </c>
      <c r="C186" s="90">
        <f>'10'!C186</f>
        <v>247</v>
      </c>
      <c r="D186" s="90">
        <f>'10'!D186</f>
        <v>253</v>
      </c>
      <c r="E186" s="90">
        <f>'10'!E186</f>
        <v>500</v>
      </c>
      <c r="F186" s="116"/>
      <c r="G186" s="116"/>
      <c r="H186" s="116">
        <v>0</v>
      </c>
      <c r="I186" s="116">
        <v>0</v>
      </c>
      <c r="J186" s="116">
        <v>0</v>
      </c>
      <c r="K186" s="116">
        <f t="shared" si="30"/>
        <v>0</v>
      </c>
      <c r="L186" s="116">
        <f t="shared" si="21"/>
        <v>0</v>
      </c>
      <c r="M186" s="116">
        <f t="shared" si="29"/>
        <v>0</v>
      </c>
      <c r="N186" s="117">
        <f t="shared" si="22"/>
        <v>0</v>
      </c>
      <c r="O186" s="117">
        <f t="shared" si="23"/>
        <v>0</v>
      </c>
      <c r="P186" s="121">
        <f t="shared" si="24"/>
        <v>0</v>
      </c>
      <c r="Q186" s="121">
        <f t="shared" si="25"/>
        <v>0</v>
      </c>
      <c r="R186" s="116">
        <v>172.29254571026723</v>
      </c>
      <c r="S186" s="121">
        <f t="shared" si="26"/>
        <v>0</v>
      </c>
    </row>
    <row r="187" spans="1:19" x14ac:dyDescent="0.25">
      <c r="A187" s="9" t="str">
        <f>'10'!A187</f>
        <v>Harmony Area SD</v>
      </c>
      <c r="B187" s="10" t="str">
        <f>'10'!B187</f>
        <v>Clearfield</v>
      </c>
      <c r="C187" s="90">
        <f>'10'!C187</f>
        <v>81</v>
      </c>
      <c r="D187" s="90">
        <f>'10'!D187</f>
        <v>59</v>
      </c>
      <c r="E187" s="90">
        <f>'10'!E187</f>
        <v>140</v>
      </c>
      <c r="F187" s="116" t="s">
        <v>702</v>
      </c>
      <c r="G187" s="116">
        <v>1</v>
      </c>
      <c r="H187" s="116">
        <v>14</v>
      </c>
      <c r="I187" s="116">
        <v>1</v>
      </c>
      <c r="J187" s="116">
        <v>12</v>
      </c>
      <c r="K187" s="116">
        <f t="shared" si="30"/>
        <v>13</v>
      </c>
      <c r="L187" s="116">
        <f t="shared" si="21"/>
        <v>26</v>
      </c>
      <c r="M187" s="116">
        <f t="shared" si="29"/>
        <v>27</v>
      </c>
      <c r="N187" s="117">
        <f t="shared" si="22"/>
        <v>0.1</v>
      </c>
      <c r="O187" s="117">
        <f t="shared" si="23"/>
        <v>1.2345679012345678E-2</v>
      </c>
      <c r="P187" s="121">
        <f t="shared" si="24"/>
        <v>0.44067796610169491</v>
      </c>
      <c r="Q187" s="121">
        <f t="shared" si="25"/>
        <v>0.19285714285714287</v>
      </c>
      <c r="R187" s="116">
        <v>110.52631578947368</v>
      </c>
      <c r="S187" s="121">
        <f t="shared" si="26"/>
        <v>0.24428571428571427</v>
      </c>
    </row>
    <row r="188" spans="1:19" x14ac:dyDescent="0.25">
      <c r="A188" s="9" t="str">
        <f>'10'!A188</f>
        <v>Harrisburg City SD</v>
      </c>
      <c r="B188" s="10" t="str">
        <f>'10'!B188</f>
        <v>Dauphin</v>
      </c>
      <c r="C188" s="90">
        <f>'10'!C188</f>
        <v>2650</v>
      </c>
      <c r="D188" s="90">
        <f>'10'!D188</f>
        <v>1773</v>
      </c>
      <c r="E188" s="90">
        <f>'10'!E188</f>
        <v>4423</v>
      </c>
      <c r="F188" s="116" t="s">
        <v>718</v>
      </c>
      <c r="G188" s="116">
        <v>1</v>
      </c>
      <c r="H188" s="116">
        <v>80</v>
      </c>
      <c r="I188" s="116">
        <v>110</v>
      </c>
      <c r="J188" s="116">
        <v>364</v>
      </c>
      <c r="K188" s="116">
        <f>SUM(I188:J188)</f>
        <v>474</v>
      </c>
      <c r="L188" s="116">
        <f t="shared" si="21"/>
        <v>444</v>
      </c>
      <c r="M188" s="116">
        <f t="shared" si="29"/>
        <v>554</v>
      </c>
      <c r="N188" s="117">
        <f t="shared" si="22"/>
        <v>1.8087271082975358E-2</v>
      </c>
      <c r="O188" s="117">
        <f t="shared" si="23"/>
        <v>4.1509433962264149E-2</v>
      </c>
      <c r="P188" s="121">
        <f t="shared" si="24"/>
        <v>0.25042301184433163</v>
      </c>
      <c r="Q188" s="121">
        <f t="shared" si="25"/>
        <v>0.12525435224960435</v>
      </c>
      <c r="R188" s="116">
        <v>3924.0122793553337</v>
      </c>
      <c r="S188" s="121">
        <f t="shared" si="26"/>
        <v>0.14118202507027203</v>
      </c>
    </row>
    <row r="189" spans="1:19" x14ac:dyDescent="0.25">
      <c r="A189" s="9" t="str">
        <f>'10'!A189</f>
        <v>Hatboro-Horsham SD</v>
      </c>
      <c r="B189" s="10" t="str">
        <f>'10'!B189</f>
        <v>Montgomery</v>
      </c>
      <c r="C189" s="90">
        <f>'10'!C189</f>
        <v>1008</v>
      </c>
      <c r="D189" s="90">
        <f>'10'!D189</f>
        <v>771</v>
      </c>
      <c r="E189" s="90">
        <f>'10'!E189</f>
        <v>1779</v>
      </c>
      <c r="F189" s="116"/>
      <c r="G189" s="116"/>
      <c r="H189" s="116">
        <v>0</v>
      </c>
      <c r="I189" s="116">
        <v>0</v>
      </c>
      <c r="J189" s="116">
        <v>0</v>
      </c>
      <c r="K189" s="116">
        <f t="shared" ref="K189:K215" si="31">SUM(I189:J189)</f>
        <v>0</v>
      </c>
      <c r="L189" s="116">
        <f t="shared" si="21"/>
        <v>0</v>
      </c>
      <c r="M189" s="116">
        <f t="shared" si="29"/>
        <v>0</v>
      </c>
      <c r="N189" s="117">
        <f t="shared" si="22"/>
        <v>0</v>
      </c>
      <c r="O189" s="117">
        <f t="shared" si="23"/>
        <v>0</v>
      </c>
      <c r="P189" s="121">
        <f t="shared" si="24"/>
        <v>0</v>
      </c>
      <c r="Q189" s="121">
        <f t="shared" si="25"/>
        <v>0</v>
      </c>
      <c r="R189" s="116">
        <v>502.24619771863115</v>
      </c>
      <c r="S189" s="121">
        <f t="shared" si="26"/>
        <v>0</v>
      </c>
    </row>
    <row r="190" spans="1:19" x14ac:dyDescent="0.25">
      <c r="A190" s="9" t="str">
        <f>'10'!A190</f>
        <v>Haverford Township SD</v>
      </c>
      <c r="B190" s="10" t="str">
        <f>'10'!B190</f>
        <v>Delaware</v>
      </c>
      <c r="C190" s="90">
        <f>'10'!C190</f>
        <v>1912</v>
      </c>
      <c r="D190" s="90">
        <f>'10'!D190</f>
        <v>1189</v>
      </c>
      <c r="E190" s="90">
        <f>'10'!E190</f>
        <v>3101</v>
      </c>
      <c r="F190" s="116"/>
      <c r="G190" s="116"/>
      <c r="H190" s="116">
        <v>0</v>
      </c>
      <c r="I190" s="116">
        <v>0</v>
      </c>
      <c r="J190" s="116">
        <v>0</v>
      </c>
      <c r="K190" s="116">
        <f t="shared" si="31"/>
        <v>0</v>
      </c>
      <c r="L190" s="116">
        <f t="shared" si="21"/>
        <v>0</v>
      </c>
      <c r="M190" s="116">
        <f t="shared" si="29"/>
        <v>0</v>
      </c>
      <c r="N190" s="117">
        <f t="shared" si="22"/>
        <v>0</v>
      </c>
      <c r="O190" s="117">
        <f t="shared" si="23"/>
        <v>0</v>
      </c>
      <c r="P190" s="121">
        <f t="shared" si="24"/>
        <v>0</v>
      </c>
      <c r="Q190" s="121">
        <f t="shared" si="25"/>
        <v>0</v>
      </c>
      <c r="R190" s="116">
        <v>402.65085388994305</v>
      </c>
      <c r="S190" s="121">
        <f t="shared" si="26"/>
        <v>0</v>
      </c>
    </row>
    <row r="191" spans="1:19" x14ac:dyDescent="0.25">
      <c r="A191" s="9" t="str">
        <f>'10'!A191</f>
        <v>Hazleton Area SD</v>
      </c>
      <c r="B191" s="10" t="str">
        <f>'10'!B191</f>
        <v>Luzerne</v>
      </c>
      <c r="C191" s="90">
        <f>'10'!C191</f>
        <v>2225</v>
      </c>
      <c r="D191" s="90">
        <f>'10'!D191</f>
        <v>2007</v>
      </c>
      <c r="E191" s="90">
        <f>'10'!E191</f>
        <v>4232</v>
      </c>
      <c r="F191" s="116" t="s">
        <v>728</v>
      </c>
      <c r="G191" s="116">
        <v>1</v>
      </c>
      <c r="H191" s="116">
        <v>0</v>
      </c>
      <c r="I191" s="116">
        <v>43</v>
      </c>
      <c r="J191" s="116">
        <v>163</v>
      </c>
      <c r="K191" s="116">
        <f t="shared" si="31"/>
        <v>206</v>
      </c>
      <c r="L191" s="116">
        <f t="shared" si="21"/>
        <v>163</v>
      </c>
      <c r="M191" s="116">
        <f t="shared" si="29"/>
        <v>206</v>
      </c>
      <c r="N191" s="117">
        <f t="shared" si="22"/>
        <v>0</v>
      </c>
      <c r="O191" s="117">
        <f t="shared" si="23"/>
        <v>1.9325842696629212E-2</v>
      </c>
      <c r="P191" s="121">
        <f t="shared" si="24"/>
        <v>8.1215744892874933E-2</v>
      </c>
      <c r="Q191" s="121">
        <f t="shared" si="25"/>
        <v>4.8676748582230624E-2</v>
      </c>
      <c r="R191" s="116">
        <v>3217.8801843317974</v>
      </c>
      <c r="S191" s="121">
        <f t="shared" si="26"/>
        <v>6.4017299650569973E-2</v>
      </c>
    </row>
    <row r="192" spans="1:19" ht="22.5" x14ac:dyDescent="0.25">
      <c r="A192" s="9" t="str">
        <f>'10'!A192</f>
        <v>Hempfield Area SD</v>
      </c>
      <c r="B192" s="10" t="str">
        <f>'10'!B192</f>
        <v>Westmoreland</v>
      </c>
      <c r="C192" s="90">
        <f>'10'!C192</f>
        <v>1413</v>
      </c>
      <c r="D192" s="90">
        <f>'10'!D192</f>
        <v>836</v>
      </c>
      <c r="E192" s="90">
        <f>'10'!E192</f>
        <v>2249</v>
      </c>
      <c r="F192" s="116" t="s">
        <v>746</v>
      </c>
      <c r="G192" s="116">
        <v>2</v>
      </c>
      <c r="H192" s="116">
        <v>0</v>
      </c>
      <c r="I192" s="116">
        <v>8</v>
      </c>
      <c r="J192" s="116">
        <v>0</v>
      </c>
      <c r="K192" s="116">
        <f t="shared" si="31"/>
        <v>8</v>
      </c>
      <c r="L192" s="116">
        <f t="shared" si="21"/>
        <v>0</v>
      </c>
      <c r="M192" s="116">
        <f>SUM(H192+K192)</f>
        <v>8</v>
      </c>
      <c r="N192" s="117">
        <f t="shared" si="22"/>
        <v>0</v>
      </c>
      <c r="O192" s="117">
        <f t="shared" si="23"/>
        <v>5.661712668082095E-3</v>
      </c>
      <c r="P192" s="121">
        <f t="shared" si="24"/>
        <v>0</v>
      </c>
      <c r="Q192" s="121">
        <f t="shared" si="25"/>
        <v>3.5571365051133837E-3</v>
      </c>
      <c r="R192" s="116">
        <v>1296.5859099804304</v>
      </c>
      <c r="S192" s="121">
        <f t="shared" si="26"/>
        <v>6.1700500818497594E-3</v>
      </c>
    </row>
    <row r="193" spans="1:19" x14ac:dyDescent="0.25">
      <c r="A193" s="9" t="str">
        <f>'10'!A193</f>
        <v>Hempfield SD</v>
      </c>
      <c r="B193" s="10" t="str">
        <f>'10'!B193</f>
        <v>Lancaster</v>
      </c>
      <c r="C193" s="90">
        <f>'10'!C193</f>
        <v>1509</v>
      </c>
      <c r="D193" s="90">
        <f>'10'!D193</f>
        <v>890</v>
      </c>
      <c r="E193" s="90">
        <f>'10'!E193</f>
        <v>2399</v>
      </c>
      <c r="F193" s="116" t="s">
        <v>729</v>
      </c>
      <c r="G193" s="116">
        <v>1</v>
      </c>
      <c r="H193" s="116">
        <v>36</v>
      </c>
      <c r="I193" s="116">
        <v>0</v>
      </c>
      <c r="J193" s="116">
        <v>36</v>
      </c>
      <c r="K193" s="116">
        <f t="shared" si="31"/>
        <v>36</v>
      </c>
      <c r="L193" s="116">
        <f t="shared" si="21"/>
        <v>72</v>
      </c>
      <c r="M193" s="116">
        <f t="shared" ref="M193:M215" si="32">SUM(H193+K193)</f>
        <v>72</v>
      </c>
      <c r="N193" s="117">
        <f t="shared" si="22"/>
        <v>1.5006252605252188E-2</v>
      </c>
      <c r="O193" s="117">
        <f t="shared" si="23"/>
        <v>0</v>
      </c>
      <c r="P193" s="121">
        <f t="shared" si="24"/>
        <v>8.0898876404494377E-2</v>
      </c>
      <c r="Q193" s="121">
        <f t="shared" si="25"/>
        <v>3.0012505210504376E-2</v>
      </c>
      <c r="R193" s="116">
        <v>1355.7458768091551</v>
      </c>
      <c r="S193" s="121">
        <f t="shared" si="26"/>
        <v>5.3107297784638775E-2</v>
      </c>
    </row>
    <row r="194" spans="1:19" x14ac:dyDescent="0.25">
      <c r="A194" s="9" t="str">
        <f>'10'!A194</f>
        <v>Hermitage SD</v>
      </c>
      <c r="B194" s="10" t="str">
        <f>'10'!B194</f>
        <v>Mercer</v>
      </c>
      <c r="C194" s="90">
        <f>'10'!C194</f>
        <v>496</v>
      </c>
      <c r="D194" s="90">
        <f>'10'!D194</f>
        <v>277</v>
      </c>
      <c r="E194" s="90">
        <f>'10'!E194</f>
        <v>773</v>
      </c>
      <c r="F194" s="116" t="s">
        <v>724</v>
      </c>
      <c r="G194" s="116">
        <v>1</v>
      </c>
      <c r="H194" s="116">
        <v>0</v>
      </c>
      <c r="I194" s="116">
        <v>5</v>
      </c>
      <c r="J194" s="116">
        <v>34</v>
      </c>
      <c r="K194" s="116">
        <f t="shared" si="31"/>
        <v>39</v>
      </c>
      <c r="L194" s="116">
        <f t="shared" si="21"/>
        <v>34</v>
      </c>
      <c r="M194" s="116">
        <f t="shared" si="32"/>
        <v>39</v>
      </c>
      <c r="N194" s="117">
        <f t="shared" si="22"/>
        <v>0</v>
      </c>
      <c r="O194" s="117">
        <f t="shared" si="23"/>
        <v>1.0080645161290322E-2</v>
      </c>
      <c r="P194" s="121">
        <f t="shared" si="24"/>
        <v>0.12274368231046931</v>
      </c>
      <c r="Q194" s="121">
        <f t="shared" si="25"/>
        <v>5.0452781371280724E-2</v>
      </c>
      <c r="R194" s="116">
        <v>401.76200640341517</v>
      </c>
      <c r="S194" s="121">
        <f t="shared" si="26"/>
        <v>9.7072394548028823E-2</v>
      </c>
    </row>
    <row r="195" spans="1:19" x14ac:dyDescent="0.25">
      <c r="A195" s="9" t="str">
        <f>'10'!A195</f>
        <v>Highlands SD</v>
      </c>
      <c r="B195" s="10" t="str">
        <f>'10'!B195</f>
        <v>Allegheny</v>
      </c>
      <c r="C195" s="90">
        <f>'10'!C195</f>
        <v>832</v>
      </c>
      <c r="D195" s="90">
        <f>'10'!D195</f>
        <v>386</v>
      </c>
      <c r="E195" s="90">
        <f>'10'!E195</f>
        <v>1218</v>
      </c>
      <c r="F195" s="116" t="s">
        <v>693</v>
      </c>
      <c r="G195" s="116">
        <v>1</v>
      </c>
      <c r="H195" s="116">
        <v>18</v>
      </c>
      <c r="I195" s="116">
        <v>10</v>
      </c>
      <c r="J195" s="116">
        <v>71</v>
      </c>
      <c r="K195" s="116">
        <f t="shared" si="31"/>
        <v>81</v>
      </c>
      <c r="L195" s="116">
        <f t="shared" si="21"/>
        <v>89</v>
      </c>
      <c r="M195" s="116">
        <f t="shared" si="32"/>
        <v>99</v>
      </c>
      <c r="N195" s="117">
        <f t="shared" si="22"/>
        <v>1.4778325123152709E-2</v>
      </c>
      <c r="O195" s="117">
        <f t="shared" si="23"/>
        <v>1.201923076923077E-2</v>
      </c>
      <c r="P195" s="121">
        <f t="shared" si="24"/>
        <v>0.23056994818652848</v>
      </c>
      <c r="Q195" s="121">
        <f t="shared" si="25"/>
        <v>8.1280788177339899E-2</v>
      </c>
      <c r="R195" s="116">
        <v>797.85655737704917</v>
      </c>
      <c r="S195" s="121">
        <f t="shared" si="26"/>
        <v>0.12408245452724256</v>
      </c>
    </row>
    <row r="196" spans="1:19" x14ac:dyDescent="0.25">
      <c r="A196" s="9" t="str">
        <f>'10'!A196</f>
        <v>Hollidaysburg Area SD</v>
      </c>
      <c r="B196" s="10" t="str">
        <f>'10'!B196</f>
        <v>Blair</v>
      </c>
      <c r="C196" s="90">
        <f>'10'!C196</f>
        <v>508</v>
      </c>
      <c r="D196" s="90">
        <f>'10'!D196</f>
        <v>525</v>
      </c>
      <c r="E196" s="90">
        <f>'10'!E196</f>
        <v>1033</v>
      </c>
      <c r="F196" s="116" t="s">
        <v>696</v>
      </c>
      <c r="G196" s="116">
        <v>1</v>
      </c>
      <c r="H196" s="116">
        <v>35</v>
      </c>
      <c r="I196" s="116">
        <v>0</v>
      </c>
      <c r="J196" s="116">
        <v>33</v>
      </c>
      <c r="K196" s="116">
        <f t="shared" si="31"/>
        <v>33</v>
      </c>
      <c r="L196" s="116">
        <f t="shared" si="21"/>
        <v>68</v>
      </c>
      <c r="M196" s="116">
        <f t="shared" si="32"/>
        <v>68</v>
      </c>
      <c r="N196" s="117">
        <f t="shared" si="22"/>
        <v>3.3881897386253627E-2</v>
      </c>
      <c r="O196" s="117">
        <f t="shared" si="23"/>
        <v>0</v>
      </c>
      <c r="P196" s="121">
        <f t="shared" si="24"/>
        <v>0.12952380952380951</v>
      </c>
      <c r="Q196" s="121">
        <f t="shared" si="25"/>
        <v>6.5827686350435621E-2</v>
      </c>
      <c r="R196" s="116">
        <v>520.27619821283508</v>
      </c>
      <c r="S196" s="121">
        <f t="shared" si="26"/>
        <v>0.13069980951191332</v>
      </c>
    </row>
    <row r="197" spans="1:19" x14ac:dyDescent="0.25">
      <c r="A197" s="9" t="str">
        <f>'10'!A197</f>
        <v>Homer-Center SD</v>
      </c>
      <c r="B197" s="10" t="str">
        <f>'10'!B197</f>
        <v>Indiana</v>
      </c>
      <c r="C197" s="90">
        <f>'10'!C197</f>
        <v>72</v>
      </c>
      <c r="D197" s="90">
        <f>'10'!D197</f>
        <v>149</v>
      </c>
      <c r="E197" s="90">
        <f>'10'!E197</f>
        <v>221</v>
      </c>
      <c r="F197" s="116" t="s">
        <v>711</v>
      </c>
      <c r="G197" s="116">
        <v>1</v>
      </c>
      <c r="H197" s="116">
        <v>0</v>
      </c>
      <c r="I197" s="116">
        <v>3</v>
      </c>
      <c r="J197" s="116">
        <v>102</v>
      </c>
      <c r="K197" s="116">
        <f t="shared" si="31"/>
        <v>105</v>
      </c>
      <c r="L197" s="116">
        <f t="shared" ref="L197:L260" si="33">H197+J197</f>
        <v>102</v>
      </c>
      <c r="M197" s="116">
        <f t="shared" si="32"/>
        <v>105</v>
      </c>
      <c r="N197" s="117">
        <f t="shared" ref="N197:N260" si="34">H197/E197</f>
        <v>0</v>
      </c>
      <c r="O197" s="117">
        <f t="shared" ref="O197:O260" si="35">I197/C197</f>
        <v>4.1666666666666664E-2</v>
      </c>
      <c r="P197" s="121">
        <f t="shared" ref="P197:P260" si="36">L197/D197</f>
        <v>0.68456375838926176</v>
      </c>
      <c r="Q197" s="121">
        <f t="shared" ref="Q197:Q260" si="37">M197/E197</f>
        <v>0.47511312217194568</v>
      </c>
      <c r="R197" s="116">
        <v>173.03829787234042</v>
      </c>
      <c r="S197" s="121">
        <f t="shared" ref="S197:S260" si="38">M197/R197</f>
        <v>0.60680208538264802</v>
      </c>
    </row>
    <row r="198" spans="1:19" x14ac:dyDescent="0.25">
      <c r="A198" s="9" t="str">
        <f>'10'!A198</f>
        <v>Hopewell Area SD</v>
      </c>
      <c r="B198" s="10" t="str">
        <f>'10'!B198</f>
        <v>Beaver</v>
      </c>
      <c r="C198" s="90">
        <f>'10'!C198</f>
        <v>523</v>
      </c>
      <c r="D198" s="90">
        <f>'10'!D198</f>
        <v>402</v>
      </c>
      <c r="E198" s="90">
        <f>'10'!E198</f>
        <v>925</v>
      </c>
      <c r="F198" s="116" t="s">
        <v>766</v>
      </c>
      <c r="G198" s="116">
        <v>1</v>
      </c>
      <c r="H198" s="116">
        <v>0</v>
      </c>
      <c r="I198" s="116">
        <v>2</v>
      </c>
      <c r="J198" s="116">
        <v>0</v>
      </c>
      <c r="K198" s="116">
        <f t="shared" si="31"/>
        <v>2</v>
      </c>
      <c r="L198" s="116">
        <f t="shared" si="33"/>
        <v>0</v>
      </c>
      <c r="M198" s="116">
        <f t="shared" si="32"/>
        <v>2</v>
      </c>
      <c r="N198" s="117">
        <f t="shared" si="34"/>
        <v>0</v>
      </c>
      <c r="O198" s="117">
        <f t="shared" si="35"/>
        <v>3.8240917782026767E-3</v>
      </c>
      <c r="P198" s="121">
        <f t="shared" si="36"/>
        <v>0</v>
      </c>
      <c r="Q198" s="121">
        <f t="shared" si="37"/>
        <v>2.1621621621621622E-3</v>
      </c>
      <c r="R198" s="116">
        <v>409.0452261306533</v>
      </c>
      <c r="S198" s="121">
        <f t="shared" si="38"/>
        <v>4.8894348894348892E-3</v>
      </c>
    </row>
    <row r="199" spans="1:19" ht="22.5" x14ac:dyDescent="0.25">
      <c r="A199" s="9" t="str">
        <f>'10'!A199</f>
        <v>Huntingdon Area SD</v>
      </c>
      <c r="B199" s="10" t="str">
        <f>'10'!B199</f>
        <v>Huntingdon</v>
      </c>
      <c r="C199" s="90">
        <f>'10'!C199</f>
        <v>526</v>
      </c>
      <c r="D199" s="90">
        <f>'10'!D199</f>
        <v>346</v>
      </c>
      <c r="E199" s="90">
        <f>'10'!E199</f>
        <v>872</v>
      </c>
      <c r="F199" s="116" t="s">
        <v>739</v>
      </c>
      <c r="G199" s="116">
        <v>2</v>
      </c>
      <c r="H199" s="116">
        <v>16</v>
      </c>
      <c r="I199" s="116">
        <v>32</v>
      </c>
      <c r="J199" s="116">
        <v>36</v>
      </c>
      <c r="K199" s="116">
        <f t="shared" si="31"/>
        <v>68</v>
      </c>
      <c r="L199" s="116">
        <f t="shared" si="33"/>
        <v>52</v>
      </c>
      <c r="M199" s="116">
        <f t="shared" si="32"/>
        <v>84</v>
      </c>
      <c r="N199" s="117">
        <f t="shared" si="34"/>
        <v>1.834862385321101E-2</v>
      </c>
      <c r="O199" s="117">
        <f t="shared" si="35"/>
        <v>6.0836501901140684E-2</v>
      </c>
      <c r="P199" s="121">
        <f t="shared" si="36"/>
        <v>0.15028901734104047</v>
      </c>
      <c r="Q199" s="121">
        <f t="shared" si="37"/>
        <v>9.6330275229357804E-2</v>
      </c>
      <c r="R199" s="116">
        <v>627.34407582938388</v>
      </c>
      <c r="S199" s="121">
        <f t="shared" si="38"/>
        <v>0.13389781339522067</v>
      </c>
    </row>
    <row r="200" spans="1:19" x14ac:dyDescent="0.25">
      <c r="A200" s="9" t="str">
        <f>'10'!A200</f>
        <v>Indiana Area SD</v>
      </c>
      <c r="B200" s="10" t="str">
        <f>'10'!B200</f>
        <v>Indiana</v>
      </c>
      <c r="C200" s="90">
        <f>'10'!C200</f>
        <v>513</v>
      </c>
      <c r="D200" s="90">
        <f>'10'!D200</f>
        <v>466</v>
      </c>
      <c r="E200" s="90">
        <f>'10'!E200</f>
        <v>979</v>
      </c>
      <c r="F200" s="116" t="s">
        <v>711</v>
      </c>
      <c r="G200" s="116">
        <v>1</v>
      </c>
      <c r="H200" s="116">
        <v>40</v>
      </c>
      <c r="I200" s="116">
        <v>18</v>
      </c>
      <c r="J200" s="116">
        <v>83</v>
      </c>
      <c r="K200" s="116">
        <f t="shared" si="31"/>
        <v>101</v>
      </c>
      <c r="L200" s="116">
        <f t="shared" si="33"/>
        <v>123</v>
      </c>
      <c r="M200" s="116">
        <f t="shared" si="32"/>
        <v>141</v>
      </c>
      <c r="N200" s="117">
        <f t="shared" si="34"/>
        <v>4.0858018386108273E-2</v>
      </c>
      <c r="O200" s="117">
        <f t="shared" si="35"/>
        <v>3.5087719298245612E-2</v>
      </c>
      <c r="P200" s="121">
        <f t="shared" si="36"/>
        <v>0.26394849785407726</v>
      </c>
      <c r="Q200" s="121">
        <f t="shared" si="37"/>
        <v>0.14402451481103168</v>
      </c>
      <c r="R200" s="116">
        <v>659.12037833190027</v>
      </c>
      <c r="S200" s="121">
        <f t="shared" si="38"/>
        <v>0.21392146963630884</v>
      </c>
    </row>
    <row r="201" spans="1:19" x14ac:dyDescent="0.25">
      <c r="A201" s="9" t="str">
        <f>'10'!A201</f>
        <v>Interboro SD</v>
      </c>
      <c r="B201" s="10" t="str">
        <f>'10'!B201</f>
        <v>Delaware</v>
      </c>
      <c r="C201" s="90">
        <f>'10'!C201</f>
        <v>851</v>
      </c>
      <c r="D201" s="90">
        <f>'10'!D201</f>
        <v>367</v>
      </c>
      <c r="E201" s="90">
        <f>'10'!E201</f>
        <v>1218</v>
      </c>
      <c r="F201" s="116"/>
      <c r="G201" s="116"/>
      <c r="H201" s="116">
        <v>0</v>
      </c>
      <c r="I201" s="116">
        <v>0</v>
      </c>
      <c r="J201" s="116">
        <v>0</v>
      </c>
      <c r="K201" s="116">
        <f t="shared" si="31"/>
        <v>0</v>
      </c>
      <c r="L201" s="116">
        <f t="shared" si="33"/>
        <v>0</v>
      </c>
      <c r="M201" s="116">
        <f t="shared" si="32"/>
        <v>0</v>
      </c>
      <c r="N201" s="117">
        <f t="shared" si="34"/>
        <v>0</v>
      </c>
      <c r="O201" s="117">
        <f t="shared" si="35"/>
        <v>0</v>
      </c>
      <c r="P201" s="121">
        <f t="shared" si="36"/>
        <v>0</v>
      </c>
      <c r="Q201" s="121">
        <f t="shared" si="37"/>
        <v>0</v>
      </c>
      <c r="R201" s="116">
        <v>787.2544294826364</v>
      </c>
      <c r="S201" s="121">
        <f t="shared" si="38"/>
        <v>0</v>
      </c>
    </row>
    <row r="202" spans="1:19" x14ac:dyDescent="0.25">
      <c r="A202" s="9" t="str">
        <f>'10'!A202</f>
        <v>Iroquois SD</v>
      </c>
      <c r="B202" s="10" t="str">
        <f>'10'!B202</f>
        <v>Erie</v>
      </c>
      <c r="C202" s="90">
        <f>'10'!C202</f>
        <v>315</v>
      </c>
      <c r="D202" s="90">
        <f>'10'!D202</f>
        <v>88</v>
      </c>
      <c r="E202" s="90">
        <f>'10'!E202</f>
        <v>403</v>
      </c>
      <c r="F202" s="116"/>
      <c r="G202" s="116"/>
      <c r="H202" s="116">
        <v>0</v>
      </c>
      <c r="I202" s="116">
        <v>0</v>
      </c>
      <c r="J202" s="116">
        <v>0</v>
      </c>
      <c r="K202" s="116">
        <f t="shared" si="31"/>
        <v>0</v>
      </c>
      <c r="L202" s="116">
        <f t="shared" si="33"/>
        <v>0</v>
      </c>
      <c r="M202" s="116">
        <f t="shared" si="32"/>
        <v>0</v>
      </c>
      <c r="N202" s="117">
        <f t="shared" si="34"/>
        <v>0</v>
      </c>
      <c r="O202" s="117">
        <f t="shared" si="35"/>
        <v>0</v>
      </c>
      <c r="P202" s="121">
        <f t="shared" si="36"/>
        <v>0</v>
      </c>
      <c r="Q202" s="121">
        <f t="shared" si="37"/>
        <v>0</v>
      </c>
      <c r="R202" s="116">
        <v>295.80200000000002</v>
      </c>
      <c r="S202" s="121">
        <f t="shared" si="38"/>
        <v>0</v>
      </c>
    </row>
    <row r="203" spans="1:19" ht="22.5" x14ac:dyDescent="0.25">
      <c r="A203" s="9" t="str">
        <f>'10'!A203</f>
        <v>Jamestown Area SD</v>
      </c>
      <c r="B203" s="10" t="str">
        <f>'10'!B203</f>
        <v>Mercer</v>
      </c>
      <c r="C203" s="90">
        <f>'10'!C203</f>
        <v>115</v>
      </c>
      <c r="D203" s="90">
        <f>'10'!D203</f>
        <v>61</v>
      </c>
      <c r="E203" s="90">
        <f>'10'!E203</f>
        <v>176</v>
      </c>
      <c r="F203" s="116" t="s">
        <v>930</v>
      </c>
      <c r="G203" s="116">
        <v>2</v>
      </c>
      <c r="H203" s="116">
        <v>0</v>
      </c>
      <c r="I203" s="116">
        <v>2</v>
      </c>
      <c r="J203" s="116">
        <v>18</v>
      </c>
      <c r="K203" s="116">
        <f t="shared" si="31"/>
        <v>20</v>
      </c>
      <c r="L203" s="116">
        <f t="shared" si="33"/>
        <v>18</v>
      </c>
      <c r="M203" s="116">
        <f t="shared" si="32"/>
        <v>20</v>
      </c>
      <c r="N203" s="117">
        <f t="shared" si="34"/>
        <v>0</v>
      </c>
      <c r="O203" s="117">
        <f t="shared" si="35"/>
        <v>1.7391304347826087E-2</v>
      </c>
      <c r="P203" s="121">
        <f t="shared" si="36"/>
        <v>0.29508196721311475</v>
      </c>
      <c r="Q203" s="121">
        <f t="shared" si="37"/>
        <v>0.11363636363636363</v>
      </c>
      <c r="R203" s="116">
        <v>150.36893203883494</v>
      </c>
      <c r="S203" s="121">
        <f t="shared" si="38"/>
        <v>0.13300619834710745</v>
      </c>
    </row>
    <row r="204" spans="1:19" ht="22.5" x14ac:dyDescent="0.25">
      <c r="A204" s="9" t="str">
        <f>'10'!A204</f>
        <v>Jeannette City SD</v>
      </c>
      <c r="B204" s="10" t="str">
        <f>'10'!B204</f>
        <v>Westmoreland</v>
      </c>
      <c r="C204" s="90">
        <f>'10'!C204</f>
        <v>287</v>
      </c>
      <c r="D204" s="90">
        <f>'10'!D204</f>
        <v>94</v>
      </c>
      <c r="E204" s="90">
        <f>'10'!E204</f>
        <v>381</v>
      </c>
      <c r="F204" s="116" t="s">
        <v>738</v>
      </c>
      <c r="G204" s="116">
        <v>2</v>
      </c>
      <c r="H204" s="116">
        <v>2</v>
      </c>
      <c r="I204" s="116">
        <v>20</v>
      </c>
      <c r="J204" s="116">
        <v>60</v>
      </c>
      <c r="K204" s="116">
        <f t="shared" si="31"/>
        <v>80</v>
      </c>
      <c r="L204" s="116">
        <f t="shared" si="33"/>
        <v>62</v>
      </c>
      <c r="M204" s="116">
        <f t="shared" si="32"/>
        <v>82</v>
      </c>
      <c r="N204" s="117">
        <f t="shared" si="34"/>
        <v>5.2493438320209973E-3</v>
      </c>
      <c r="O204" s="117">
        <f t="shared" si="35"/>
        <v>6.968641114982578E-2</v>
      </c>
      <c r="P204" s="121">
        <f t="shared" si="36"/>
        <v>0.65957446808510634</v>
      </c>
      <c r="Q204" s="121">
        <f t="shared" si="37"/>
        <v>0.21522309711286089</v>
      </c>
      <c r="R204" s="116">
        <v>230.1278195488722</v>
      </c>
      <c r="S204" s="121">
        <f t="shared" si="38"/>
        <v>0.35632371679681119</v>
      </c>
    </row>
    <row r="205" spans="1:19" x14ac:dyDescent="0.25">
      <c r="A205" s="9" t="str">
        <f>'10'!A205</f>
        <v>Jefferson-Morgan SD</v>
      </c>
      <c r="B205" s="10" t="str">
        <f>'10'!B205</f>
        <v>Greene</v>
      </c>
      <c r="C205" s="90">
        <f>'10'!C205</f>
        <v>110</v>
      </c>
      <c r="D205" s="90">
        <f>'10'!D205</f>
        <v>143</v>
      </c>
      <c r="E205" s="90">
        <f>'10'!E205</f>
        <v>253</v>
      </c>
      <c r="F205" s="116" t="s">
        <v>706</v>
      </c>
      <c r="G205" s="116">
        <v>1</v>
      </c>
      <c r="H205" s="116">
        <v>0</v>
      </c>
      <c r="I205" s="116">
        <v>0</v>
      </c>
      <c r="J205" s="116">
        <v>20</v>
      </c>
      <c r="K205" s="116">
        <f t="shared" si="31"/>
        <v>20</v>
      </c>
      <c r="L205" s="116">
        <f t="shared" si="33"/>
        <v>20</v>
      </c>
      <c r="M205" s="116">
        <f t="shared" si="32"/>
        <v>20</v>
      </c>
      <c r="N205" s="117">
        <f t="shared" si="34"/>
        <v>0</v>
      </c>
      <c r="O205" s="117">
        <f t="shared" si="35"/>
        <v>0</v>
      </c>
      <c r="P205" s="121">
        <f t="shared" si="36"/>
        <v>0.13986013986013987</v>
      </c>
      <c r="Q205" s="121">
        <f t="shared" si="37"/>
        <v>7.9051383399209488E-2</v>
      </c>
      <c r="R205" s="116">
        <v>144.32885906040266</v>
      </c>
      <c r="S205" s="121">
        <f t="shared" si="38"/>
        <v>0.13857242501743783</v>
      </c>
    </row>
    <row r="206" spans="1:19" x14ac:dyDescent="0.25">
      <c r="A206" s="9" t="str">
        <f>'10'!A206</f>
        <v>Jenkintown SD</v>
      </c>
      <c r="B206" s="10" t="str">
        <f>'10'!B206</f>
        <v>Montgomery</v>
      </c>
      <c r="C206" s="90">
        <f>'10'!C206</f>
        <v>99</v>
      </c>
      <c r="D206" s="90">
        <f>'10'!D206</f>
        <v>80</v>
      </c>
      <c r="E206" s="90">
        <f>'10'!E206</f>
        <v>179</v>
      </c>
      <c r="F206" s="116"/>
      <c r="G206" s="116"/>
      <c r="H206" s="116">
        <v>0</v>
      </c>
      <c r="I206" s="116">
        <v>0</v>
      </c>
      <c r="J206" s="116">
        <v>0</v>
      </c>
      <c r="K206" s="116">
        <f t="shared" si="31"/>
        <v>0</v>
      </c>
      <c r="L206" s="116">
        <f t="shared" si="33"/>
        <v>0</v>
      </c>
      <c r="M206" s="116">
        <f t="shared" si="32"/>
        <v>0</v>
      </c>
      <c r="N206" s="117">
        <f t="shared" si="34"/>
        <v>0</v>
      </c>
      <c r="O206" s="117">
        <f t="shared" si="35"/>
        <v>0</v>
      </c>
      <c r="P206" s="121">
        <f t="shared" si="36"/>
        <v>0</v>
      </c>
      <c r="Q206" s="121">
        <f t="shared" si="37"/>
        <v>0</v>
      </c>
      <c r="R206" s="116">
        <v>67.462311557788951</v>
      </c>
      <c r="S206" s="121">
        <f t="shared" si="38"/>
        <v>0</v>
      </c>
    </row>
    <row r="207" spans="1:19" ht="22.5" x14ac:dyDescent="0.25">
      <c r="A207" s="9" t="str">
        <f>'10'!A207</f>
        <v>Jersey Shore Area SD</v>
      </c>
      <c r="B207" s="10" t="str">
        <f>'10'!B207</f>
        <v>Lycoming</v>
      </c>
      <c r="C207" s="90">
        <f>'10'!C207</f>
        <v>610</v>
      </c>
      <c r="D207" s="90">
        <f>'10'!D207</f>
        <v>368</v>
      </c>
      <c r="E207" s="90">
        <f>'10'!E207</f>
        <v>978</v>
      </c>
      <c r="F207" s="116" t="s">
        <v>759</v>
      </c>
      <c r="G207" s="116">
        <v>1</v>
      </c>
      <c r="H207" s="116">
        <v>0</v>
      </c>
      <c r="I207" s="116">
        <v>0</v>
      </c>
      <c r="J207" s="116">
        <v>24</v>
      </c>
      <c r="K207" s="116">
        <f t="shared" si="31"/>
        <v>24</v>
      </c>
      <c r="L207" s="116">
        <f t="shared" si="33"/>
        <v>24</v>
      </c>
      <c r="M207" s="116">
        <f t="shared" si="32"/>
        <v>24</v>
      </c>
      <c r="N207" s="117">
        <f t="shared" si="34"/>
        <v>0</v>
      </c>
      <c r="O207" s="117">
        <f t="shared" si="35"/>
        <v>0</v>
      </c>
      <c r="P207" s="121">
        <f t="shared" si="36"/>
        <v>6.5217391304347824E-2</v>
      </c>
      <c r="Q207" s="121">
        <f t="shared" si="37"/>
        <v>2.4539877300613498E-2</v>
      </c>
      <c r="R207" s="116">
        <v>701.87697160883283</v>
      </c>
      <c r="S207" s="121">
        <f t="shared" si="38"/>
        <v>3.4194026832063643E-2</v>
      </c>
    </row>
    <row r="208" spans="1:19" x14ac:dyDescent="0.25">
      <c r="A208" s="9" t="str">
        <f>'10'!A208</f>
        <v>Jim Thorpe Area SD</v>
      </c>
      <c r="B208" s="10" t="str">
        <f>'10'!B208</f>
        <v>Carbon</v>
      </c>
      <c r="C208" s="90">
        <f>'10'!C208</f>
        <v>484</v>
      </c>
      <c r="D208" s="90">
        <f>'10'!D208</f>
        <v>304</v>
      </c>
      <c r="E208" s="90">
        <f>'10'!E208</f>
        <v>788</v>
      </c>
      <c r="F208" s="116" t="s">
        <v>744</v>
      </c>
      <c r="G208" s="116">
        <v>1</v>
      </c>
      <c r="H208" s="116">
        <v>0</v>
      </c>
      <c r="I208" s="116">
        <v>10</v>
      </c>
      <c r="J208" s="116">
        <v>12</v>
      </c>
      <c r="K208" s="116">
        <f t="shared" si="31"/>
        <v>22</v>
      </c>
      <c r="L208" s="116">
        <f t="shared" si="33"/>
        <v>12</v>
      </c>
      <c r="M208" s="116">
        <f t="shared" si="32"/>
        <v>22</v>
      </c>
      <c r="N208" s="117">
        <f t="shared" si="34"/>
        <v>0</v>
      </c>
      <c r="O208" s="117">
        <f t="shared" si="35"/>
        <v>2.0661157024793389E-2</v>
      </c>
      <c r="P208" s="121">
        <f t="shared" si="36"/>
        <v>3.9473684210526314E-2</v>
      </c>
      <c r="Q208" s="121">
        <f t="shared" si="37"/>
        <v>2.7918781725888325E-2</v>
      </c>
      <c r="R208" s="116">
        <v>528.42352941176466</v>
      </c>
      <c r="S208" s="121">
        <f t="shared" si="38"/>
        <v>4.1633270994745751E-2</v>
      </c>
    </row>
    <row r="209" spans="1:19" x14ac:dyDescent="0.25">
      <c r="A209" s="9" t="str">
        <f>'10'!A209</f>
        <v>Johnsonburg Area SD</v>
      </c>
      <c r="B209" s="10" t="str">
        <f>'10'!B209</f>
        <v>Elk</v>
      </c>
      <c r="C209" s="90">
        <f>'10'!C209</f>
        <v>89</v>
      </c>
      <c r="D209" s="90">
        <f>'10'!D209</f>
        <v>67</v>
      </c>
      <c r="E209" s="90">
        <f>'10'!E209</f>
        <v>156</v>
      </c>
      <c r="F209" s="116" t="s">
        <v>714</v>
      </c>
      <c r="G209" s="116">
        <v>1</v>
      </c>
      <c r="H209" s="116">
        <v>0</v>
      </c>
      <c r="I209" s="116">
        <v>0</v>
      </c>
      <c r="J209" s="116">
        <v>18</v>
      </c>
      <c r="K209" s="116">
        <f t="shared" si="31"/>
        <v>18</v>
      </c>
      <c r="L209" s="116">
        <f t="shared" si="33"/>
        <v>18</v>
      </c>
      <c r="M209" s="116">
        <f t="shared" si="32"/>
        <v>18</v>
      </c>
      <c r="N209" s="117">
        <f t="shared" si="34"/>
        <v>0</v>
      </c>
      <c r="O209" s="117">
        <f t="shared" si="35"/>
        <v>0</v>
      </c>
      <c r="P209" s="121">
        <f t="shared" si="36"/>
        <v>0.26865671641791045</v>
      </c>
      <c r="Q209" s="121">
        <f t="shared" si="37"/>
        <v>0.11538461538461539</v>
      </c>
      <c r="R209" s="116">
        <v>105.18857142857142</v>
      </c>
      <c r="S209" s="121">
        <f t="shared" si="38"/>
        <v>0.17112125162972622</v>
      </c>
    </row>
    <row r="210" spans="1:19" x14ac:dyDescent="0.25">
      <c r="A210" s="9" t="str">
        <f>'10'!A210</f>
        <v>Juniata County SD</v>
      </c>
      <c r="B210" s="10" t="str">
        <f>'10'!B210</f>
        <v>Juniata</v>
      </c>
      <c r="C210" s="90">
        <f>'10'!C210</f>
        <v>798</v>
      </c>
      <c r="D210" s="90">
        <f>'10'!D210</f>
        <v>540</v>
      </c>
      <c r="E210" s="90">
        <f>'10'!E210</f>
        <v>1338</v>
      </c>
      <c r="F210" s="159" t="s">
        <v>939</v>
      </c>
      <c r="G210" s="116">
        <v>1</v>
      </c>
      <c r="H210" s="116">
        <v>34</v>
      </c>
      <c r="I210" s="116">
        <v>0</v>
      </c>
      <c r="J210" s="116">
        <v>0</v>
      </c>
      <c r="K210" s="116">
        <f t="shared" si="31"/>
        <v>0</v>
      </c>
      <c r="L210" s="116">
        <f t="shared" si="33"/>
        <v>34</v>
      </c>
      <c r="M210" s="116">
        <f t="shared" si="32"/>
        <v>34</v>
      </c>
      <c r="N210" s="117">
        <f t="shared" si="34"/>
        <v>2.5411061285500747E-2</v>
      </c>
      <c r="O210" s="117">
        <f t="shared" si="35"/>
        <v>0</v>
      </c>
      <c r="P210" s="121">
        <f t="shared" si="36"/>
        <v>6.2962962962962957E-2</v>
      </c>
      <c r="Q210" s="121">
        <f t="shared" si="37"/>
        <v>2.5411061285500747E-2</v>
      </c>
      <c r="R210" s="116">
        <v>961.85856224430165</v>
      </c>
      <c r="S210" s="121">
        <f t="shared" si="38"/>
        <v>3.5348232406090876E-2</v>
      </c>
    </row>
    <row r="211" spans="1:19" ht="22.5" x14ac:dyDescent="0.25">
      <c r="A211" s="9" t="str">
        <f>'10'!A211</f>
        <v>Juniata Valley SD</v>
      </c>
      <c r="B211" s="10" t="str">
        <f>'10'!B211</f>
        <v>Huntingdon</v>
      </c>
      <c r="C211" s="90">
        <f>'10'!C211</f>
        <v>120</v>
      </c>
      <c r="D211" s="90">
        <f>'10'!D211</f>
        <v>121</v>
      </c>
      <c r="E211" s="90">
        <f>'10'!E211</f>
        <v>241</v>
      </c>
      <c r="F211" s="116" t="s">
        <v>931</v>
      </c>
      <c r="G211" s="116">
        <v>2</v>
      </c>
      <c r="H211" s="116">
        <v>0</v>
      </c>
      <c r="I211" s="116">
        <v>61</v>
      </c>
      <c r="J211" s="116">
        <v>95</v>
      </c>
      <c r="K211" s="116">
        <f t="shared" si="31"/>
        <v>156</v>
      </c>
      <c r="L211" s="116">
        <f t="shared" si="33"/>
        <v>95</v>
      </c>
      <c r="M211" s="116">
        <f t="shared" si="32"/>
        <v>156</v>
      </c>
      <c r="N211" s="117">
        <f t="shared" si="34"/>
        <v>0</v>
      </c>
      <c r="O211" s="117">
        <f t="shared" si="35"/>
        <v>0.5083333333333333</v>
      </c>
      <c r="P211" s="121">
        <f t="shared" si="36"/>
        <v>0.78512396694214881</v>
      </c>
      <c r="Q211" s="121">
        <f t="shared" si="37"/>
        <v>0.64730290456431538</v>
      </c>
      <c r="R211" s="116">
        <v>197.7862068965517</v>
      </c>
      <c r="S211" s="121">
        <f t="shared" si="38"/>
        <v>0.78873042993130871</v>
      </c>
    </row>
    <row r="212" spans="1:19" x14ac:dyDescent="0.25">
      <c r="A212" s="9" t="str">
        <f>'10'!A212</f>
        <v>Kane Area SD</v>
      </c>
      <c r="B212" s="10" t="str">
        <f>'10'!B212</f>
        <v>McKean</v>
      </c>
      <c r="C212" s="90">
        <f>'10'!C212</f>
        <v>263</v>
      </c>
      <c r="D212" s="90">
        <f>'10'!D212</f>
        <v>138</v>
      </c>
      <c r="E212" s="90">
        <f>'10'!E212</f>
        <v>401</v>
      </c>
      <c r="F212" s="116" t="s">
        <v>714</v>
      </c>
      <c r="G212" s="116">
        <v>1</v>
      </c>
      <c r="H212" s="116">
        <v>0</v>
      </c>
      <c r="I212" s="116">
        <v>0</v>
      </c>
      <c r="J212" s="116">
        <v>40</v>
      </c>
      <c r="K212" s="116">
        <f t="shared" si="31"/>
        <v>40</v>
      </c>
      <c r="L212" s="116">
        <f t="shared" si="33"/>
        <v>40</v>
      </c>
      <c r="M212" s="116">
        <f t="shared" si="32"/>
        <v>40</v>
      </c>
      <c r="N212" s="117">
        <f t="shared" si="34"/>
        <v>0</v>
      </c>
      <c r="O212" s="117">
        <f t="shared" si="35"/>
        <v>0</v>
      </c>
      <c r="P212" s="121">
        <f t="shared" si="36"/>
        <v>0.28985507246376813</v>
      </c>
      <c r="Q212" s="121">
        <f t="shared" si="37"/>
        <v>9.9750623441396513E-2</v>
      </c>
      <c r="R212" s="116">
        <v>281.70938215102973</v>
      </c>
      <c r="S212" s="121">
        <f t="shared" si="38"/>
        <v>0.14199030112016378</v>
      </c>
    </row>
    <row r="213" spans="1:19" x14ac:dyDescent="0.25">
      <c r="A213" s="9" t="str">
        <f>'10'!A213</f>
        <v>Karns City Area SD</v>
      </c>
      <c r="B213" s="10" t="str">
        <f>'10'!B213</f>
        <v>Butler</v>
      </c>
      <c r="C213" s="90">
        <f>'10'!C213</f>
        <v>306</v>
      </c>
      <c r="D213" s="90">
        <f>'10'!D213</f>
        <v>236</v>
      </c>
      <c r="E213" s="90">
        <f>'10'!E213</f>
        <v>542</v>
      </c>
      <c r="F213" s="116" t="s">
        <v>713</v>
      </c>
      <c r="G213" s="116">
        <v>1</v>
      </c>
      <c r="H213" s="116">
        <v>0</v>
      </c>
      <c r="I213" s="116">
        <v>12</v>
      </c>
      <c r="J213" s="116">
        <v>31</v>
      </c>
      <c r="K213" s="116">
        <f t="shared" si="31"/>
        <v>43</v>
      </c>
      <c r="L213" s="116">
        <f t="shared" si="33"/>
        <v>31</v>
      </c>
      <c r="M213" s="116">
        <f t="shared" si="32"/>
        <v>43</v>
      </c>
      <c r="N213" s="117">
        <f t="shared" si="34"/>
        <v>0</v>
      </c>
      <c r="O213" s="117">
        <f t="shared" si="35"/>
        <v>3.9215686274509803E-2</v>
      </c>
      <c r="P213" s="121">
        <f t="shared" si="36"/>
        <v>0.13135593220338984</v>
      </c>
      <c r="Q213" s="121">
        <f t="shared" si="37"/>
        <v>7.9335793357933573E-2</v>
      </c>
      <c r="R213" s="116">
        <v>379.0514469453376</v>
      </c>
      <c r="S213" s="121">
        <f t="shared" si="38"/>
        <v>0.11344106544513721</v>
      </c>
    </row>
    <row r="214" spans="1:19" x14ac:dyDescent="0.25">
      <c r="A214" s="9" t="str">
        <f>'10'!A214</f>
        <v>Kennett Consolidated SD</v>
      </c>
      <c r="B214" s="10" t="str">
        <f>'10'!B214</f>
        <v>Chester</v>
      </c>
      <c r="C214" s="90">
        <f>'10'!C214</f>
        <v>832</v>
      </c>
      <c r="D214" s="90">
        <f>'10'!D214</f>
        <v>731</v>
      </c>
      <c r="E214" s="90">
        <f>'10'!E214</f>
        <v>1563</v>
      </c>
      <c r="F214" s="116" t="s">
        <v>701</v>
      </c>
      <c r="G214" s="116">
        <v>1</v>
      </c>
      <c r="H214" s="116">
        <v>0</v>
      </c>
      <c r="I214" s="116">
        <v>10</v>
      </c>
      <c r="J214" s="116">
        <v>34</v>
      </c>
      <c r="K214" s="116">
        <f>SUM(I214:J214)</f>
        <v>44</v>
      </c>
      <c r="L214" s="116">
        <f t="shared" si="33"/>
        <v>34</v>
      </c>
      <c r="M214" s="116">
        <f t="shared" si="32"/>
        <v>44</v>
      </c>
      <c r="N214" s="117">
        <f t="shared" si="34"/>
        <v>0</v>
      </c>
      <c r="O214" s="117">
        <f t="shared" si="35"/>
        <v>1.201923076923077E-2</v>
      </c>
      <c r="P214" s="121">
        <f t="shared" si="36"/>
        <v>4.6511627906976744E-2</v>
      </c>
      <c r="Q214" s="121">
        <f t="shared" si="37"/>
        <v>2.8150991682661549E-2</v>
      </c>
      <c r="R214" s="116">
        <v>623.33423765599559</v>
      </c>
      <c r="S214" s="121">
        <f t="shared" si="38"/>
        <v>7.0588132885911883E-2</v>
      </c>
    </row>
    <row r="215" spans="1:19" ht="22.5" x14ac:dyDescent="0.25">
      <c r="A215" s="9" t="str">
        <f>'10'!A215</f>
        <v>Keystone Central SD</v>
      </c>
      <c r="B215" s="10" t="str">
        <f>'10'!B215</f>
        <v>Clinton</v>
      </c>
      <c r="C215" s="90">
        <f>'10'!C215</f>
        <v>1252</v>
      </c>
      <c r="D215" s="90">
        <f>'10'!D215</f>
        <v>761</v>
      </c>
      <c r="E215" s="90">
        <f>'10'!E215</f>
        <v>2013</v>
      </c>
      <c r="F215" s="116" t="s">
        <v>759</v>
      </c>
      <c r="G215" s="116">
        <v>1</v>
      </c>
      <c r="H215" s="116">
        <v>0</v>
      </c>
      <c r="I215" s="116">
        <v>28</v>
      </c>
      <c r="J215" s="116">
        <v>72</v>
      </c>
      <c r="K215" s="116">
        <f t="shared" si="31"/>
        <v>100</v>
      </c>
      <c r="L215" s="116">
        <f t="shared" si="33"/>
        <v>72</v>
      </c>
      <c r="M215" s="116">
        <f t="shared" si="32"/>
        <v>100</v>
      </c>
      <c r="N215" s="117">
        <f t="shared" si="34"/>
        <v>0</v>
      </c>
      <c r="O215" s="117">
        <f t="shared" si="35"/>
        <v>2.2364217252396165E-2</v>
      </c>
      <c r="P215" s="121">
        <f t="shared" si="36"/>
        <v>9.4612352168199743E-2</v>
      </c>
      <c r="Q215" s="121">
        <f t="shared" si="37"/>
        <v>4.967709885742673E-2</v>
      </c>
      <c r="R215" s="116">
        <v>1592.9678350515464</v>
      </c>
      <c r="S215" s="121">
        <f t="shared" si="38"/>
        <v>6.2775906581167176E-2</v>
      </c>
    </row>
    <row r="216" spans="1:19" x14ac:dyDescent="0.25">
      <c r="A216" s="9" t="str">
        <f>'10'!A216</f>
        <v>Keystone Oaks SD</v>
      </c>
      <c r="B216" s="10" t="str">
        <f>'10'!B216</f>
        <v>Allegheny</v>
      </c>
      <c r="C216" s="90">
        <f>'10'!C216</f>
        <v>721</v>
      </c>
      <c r="D216" s="90">
        <f>'10'!D216</f>
        <v>329</v>
      </c>
      <c r="E216" s="90">
        <f>'10'!E216</f>
        <v>1050</v>
      </c>
      <c r="F216" s="116" t="s">
        <v>693</v>
      </c>
      <c r="G216" s="116">
        <v>1</v>
      </c>
      <c r="H216" s="116">
        <v>0</v>
      </c>
      <c r="I216" s="116">
        <v>0</v>
      </c>
      <c r="J216" s="116">
        <v>17</v>
      </c>
      <c r="K216" s="116">
        <f>SUM(I216:J216)</f>
        <v>17</v>
      </c>
      <c r="L216" s="116">
        <f t="shared" si="33"/>
        <v>17</v>
      </c>
      <c r="M216" s="116">
        <f>SUM(H216+K216)</f>
        <v>17</v>
      </c>
      <c r="N216" s="117">
        <f t="shared" si="34"/>
        <v>0</v>
      </c>
      <c r="O216" s="117">
        <f t="shared" si="35"/>
        <v>0</v>
      </c>
      <c r="P216" s="121">
        <f t="shared" si="36"/>
        <v>5.1671732522796353E-2</v>
      </c>
      <c r="Q216" s="121">
        <f t="shared" si="37"/>
        <v>1.6190476190476189E-2</v>
      </c>
      <c r="R216" s="116">
        <v>496.26865671641792</v>
      </c>
      <c r="S216" s="121">
        <f t="shared" si="38"/>
        <v>3.4255639097744359E-2</v>
      </c>
    </row>
    <row r="217" spans="1:19" x14ac:dyDescent="0.25">
      <c r="A217" s="9" t="str">
        <f>'10'!A217</f>
        <v>Keystone SD</v>
      </c>
      <c r="B217" s="10" t="str">
        <f>'10'!B217</f>
        <v>Clarion</v>
      </c>
      <c r="C217" s="90">
        <f>'10'!C217</f>
        <v>259</v>
      </c>
      <c r="D217" s="90">
        <f>'10'!D217</f>
        <v>240</v>
      </c>
      <c r="E217" s="90">
        <f>'10'!E217</f>
        <v>499</v>
      </c>
      <c r="F217" s="116" t="s">
        <v>712</v>
      </c>
      <c r="G217" s="116">
        <v>1</v>
      </c>
      <c r="H217" s="116">
        <v>0</v>
      </c>
      <c r="I217" s="116">
        <v>2</v>
      </c>
      <c r="J217" s="116">
        <v>18</v>
      </c>
      <c r="K217" s="116">
        <f t="shared" ref="K217:K241" si="39">SUM(I217:J217)</f>
        <v>20</v>
      </c>
      <c r="L217" s="116">
        <f t="shared" si="33"/>
        <v>18</v>
      </c>
      <c r="M217" s="116">
        <f t="shared" ref="M217:M233" si="40">SUM(H217+K217)</f>
        <v>20</v>
      </c>
      <c r="N217" s="117">
        <f t="shared" si="34"/>
        <v>0</v>
      </c>
      <c r="O217" s="117">
        <f t="shared" si="35"/>
        <v>7.7220077220077222E-3</v>
      </c>
      <c r="P217" s="121">
        <f t="shared" si="36"/>
        <v>7.4999999999999997E-2</v>
      </c>
      <c r="Q217" s="121">
        <f t="shared" si="37"/>
        <v>4.0080160320641281E-2</v>
      </c>
      <c r="R217" s="116">
        <v>413.99148211243613</v>
      </c>
      <c r="S217" s="121">
        <f t="shared" si="38"/>
        <v>4.8310172706809922E-2</v>
      </c>
    </row>
    <row r="218" spans="1:19" x14ac:dyDescent="0.25">
      <c r="A218" s="9" t="str">
        <f>'10'!A218</f>
        <v>Kiski Area SD</v>
      </c>
      <c r="B218" s="10" t="str">
        <f>'10'!B218</f>
        <v>Westmoreland</v>
      </c>
      <c r="C218" s="90">
        <f>'10'!C218</f>
        <v>987</v>
      </c>
      <c r="D218" s="90">
        <f>'10'!D218</f>
        <v>716</v>
      </c>
      <c r="E218" s="90">
        <f>'10'!E218</f>
        <v>1703</v>
      </c>
      <c r="F218" s="116" t="s">
        <v>704</v>
      </c>
      <c r="G218" s="116">
        <v>1</v>
      </c>
      <c r="H218" s="116">
        <v>0</v>
      </c>
      <c r="I218" s="116">
        <v>8</v>
      </c>
      <c r="J218" s="116">
        <v>21</v>
      </c>
      <c r="K218" s="116">
        <f t="shared" si="39"/>
        <v>29</v>
      </c>
      <c r="L218" s="116">
        <f t="shared" si="33"/>
        <v>21</v>
      </c>
      <c r="M218" s="116">
        <f t="shared" si="40"/>
        <v>29</v>
      </c>
      <c r="N218" s="117">
        <f t="shared" si="34"/>
        <v>0</v>
      </c>
      <c r="O218" s="117">
        <f t="shared" si="35"/>
        <v>8.1053698074974676E-3</v>
      </c>
      <c r="P218" s="121">
        <f t="shared" si="36"/>
        <v>2.9329608938547486E-2</v>
      </c>
      <c r="Q218" s="121">
        <f t="shared" si="37"/>
        <v>1.7028772753963594E-2</v>
      </c>
      <c r="R218" s="116">
        <v>1108.1960975609757</v>
      </c>
      <c r="S218" s="121">
        <f t="shared" si="38"/>
        <v>2.6168653782327859E-2</v>
      </c>
    </row>
    <row r="219" spans="1:19" x14ac:dyDescent="0.25">
      <c r="A219" s="9" t="str">
        <f>'10'!A219</f>
        <v>Kutztown Area SD</v>
      </c>
      <c r="B219" s="10" t="str">
        <f>'10'!B219</f>
        <v>Berks</v>
      </c>
      <c r="C219" s="90">
        <f>'10'!C219</f>
        <v>307</v>
      </c>
      <c r="D219" s="90">
        <f>'10'!D219</f>
        <v>239</v>
      </c>
      <c r="E219" s="90">
        <f>'10'!E219</f>
        <v>546</v>
      </c>
      <c r="F219" s="116" t="s">
        <v>698</v>
      </c>
      <c r="G219" s="116">
        <v>1</v>
      </c>
      <c r="H219" s="116">
        <v>0</v>
      </c>
      <c r="I219" s="116">
        <v>0</v>
      </c>
      <c r="J219" s="116">
        <v>17</v>
      </c>
      <c r="K219" s="116">
        <f t="shared" si="39"/>
        <v>17</v>
      </c>
      <c r="L219" s="116">
        <f t="shared" si="33"/>
        <v>17</v>
      </c>
      <c r="M219" s="116">
        <f t="shared" si="40"/>
        <v>17</v>
      </c>
      <c r="N219" s="117">
        <f t="shared" si="34"/>
        <v>0</v>
      </c>
      <c r="O219" s="117">
        <f t="shared" si="35"/>
        <v>0</v>
      </c>
      <c r="P219" s="121">
        <f t="shared" si="36"/>
        <v>7.1129707112970716E-2</v>
      </c>
      <c r="Q219" s="121">
        <f t="shared" si="37"/>
        <v>3.1135531135531136E-2</v>
      </c>
      <c r="R219" s="116">
        <v>325.27659574468083</v>
      </c>
      <c r="S219" s="121">
        <f t="shared" si="38"/>
        <v>5.2263212977498696E-2</v>
      </c>
    </row>
    <row r="220" spans="1:19" ht="22.5" x14ac:dyDescent="0.25">
      <c r="A220" s="9" t="str">
        <f>'10'!A220</f>
        <v>Lackawanna Trail SD</v>
      </c>
      <c r="B220" s="10" t="str">
        <f>'10'!B220</f>
        <v>Wyoming</v>
      </c>
      <c r="C220" s="90">
        <f>'10'!C220</f>
        <v>291</v>
      </c>
      <c r="D220" s="90">
        <f>'10'!D220</f>
        <v>168</v>
      </c>
      <c r="E220" s="90">
        <f>'10'!E220</f>
        <v>459</v>
      </c>
      <c r="F220" s="116" t="s">
        <v>733</v>
      </c>
      <c r="G220" s="116">
        <v>2</v>
      </c>
      <c r="H220" s="116">
        <v>0</v>
      </c>
      <c r="I220" s="116">
        <v>1</v>
      </c>
      <c r="J220" s="116">
        <v>12</v>
      </c>
      <c r="K220" s="116">
        <f t="shared" si="39"/>
        <v>13</v>
      </c>
      <c r="L220" s="116">
        <f t="shared" si="33"/>
        <v>12</v>
      </c>
      <c r="M220" s="116">
        <f t="shared" si="40"/>
        <v>13</v>
      </c>
      <c r="N220" s="117">
        <f t="shared" si="34"/>
        <v>0</v>
      </c>
      <c r="O220" s="117">
        <f t="shared" si="35"/>
        <v>3.4364261168384879E-3</v>
      </c>
      <c r="P220" s="121">
        <f t="shared" si="36"/>
        <v>7.1428571428571425E-2</v>
      </c>
      <c r="Q220" s="121">
        <f t="shared" si="37"/>
        <v>2.8322440087145968E-2</v>
      </c>
      <c r="R220" s="116">
        <v>294.95</v>
      </c>
      <c r="S220" s="121">
        <f t="shared" si="38"/>
        <v>4.407526699440583E-2</v>
      </c>
    </row>
    <row r="221" spans="1:19" x14ac:dyDescent="0.25">
      <c r="A221" s="9" t="str">
        <f>'10'!A221</f>
        <v>Lakeland SD</v>
      </c>
      <c r="B221" s="10" t="str">
        <f>'10'!B221</f>
        <v>Lackawanna</v>
      </c>
      <c r="C221" s="90">
        <f>'10'!C221</f>
        <v>325</v>
      </c>
      <c r="D221" s="90">
        <f>'10'!D221</f>
        <v>250</v>
      </c>
      <c r="E221" s="90">
        <f>'10'!E221</f>
        <v>575</v>
      </c>
      <c r="F221" s="116" t="s">
        <v>691</v>
      </c>
      <c r="G221" s="116">
        <v>1</v>
      </c>
      <c r="H221" s="116">
        <v>0</v>
      </c>
      <c r="I221" s="116">
        <v>7</v>
      </c>
      <c r="J221" s="116">
        <v>12</v>
      </c>
      <c r="K221" s="116">
        <f t="shared" si="39"/>
        <v>19</v>
      </c>
      <c r="L221" s="116">
        <f t="shared" si="33"/>
        <v>12</v>
      </c>
      <c r="M221" s="116">
        <f t="shared" si="40"/>
        <v>19</v>
      </c>
      <c r="N221" s="117">
        <f t="shared" si="34"/>
        <v>0</v>
      </c>
      <c r="O221" s="117">
        <f t="shared" si="35"/>
        <v>2.1538461538461538E-2</v>
      </c>
      <c r="P221" s="121">
        <f t="shared" si="36"/>
        <v>4.8000000000000001E-2</v>
      </c>
      <c r="Q221" s="121">
        <f t="shared" si="37"/>
        <v>3.3043478260869563E-2</v>
      </c>
      <c r="R221" s="116">
        <v>364.58990536277605</v>
      </c>
      <c r="S221" s="121">
        <f t="shared" si="38"/>
        <v>5.2113346311918662E-2</v>
      </c>
    </row>
    <row r="222" spans="1:19" x14ac:dyDescent="0.25">
      <c r="A222" s="9" t="str">
        <f>'10'!A222</f>
        <v>Lake-Lehman SD</v>
      </c>
      <c r="B222" s="10" t="str">
        <f>'10'!B222</f>
        <v>Luzerne</v>
      </c>
      <c r="C222" s="90">
        <f>'10'!C222</f>
        <v>325</v>
      </c>
      <c r="D222" s="90">
        <f>'10'!D222</f>
        <v>271</v>
      </c>
      <c r="E222" s="90">
        <f>'10'!E222</f>
        <v>596</v>
      </c>
      <c r="F222" s="116" t="s">
        <v>728</v>
      </c>
      <c r="G222" s="116">
        <v>1</v>
      </c>
      <c r="H222" s="116">
        <v>0</v>
      </c>
      <c r="I222" s="116">
        <v>2</v>
      </c>
      <c r="J222" s="116">
        <v>31</v>
      </c>
      <c r="K222" s="116">
        <f t="shared" si="39"/>
        <v>33</v>
      </c>
      <c r="L222" s="116">
        <f t="shared" si="33"/>
        <v>31</v>
      </c>
      <c r="M222" s="116">
        <f t="shared" si="40"/>
        <v>33</v>
      </c>
      <c r="N222" s="117">
        <f t="shared" si="34"/>
        <v>0</v>
      </c>
      <c r="O222" s="117">
        <f t="shared" si="35"/>
        <v>6.1538461538461538E-3</v>
      </c>
      <c r="P222" s="121">
        <f t="shared" si="36"/>
        <v>0.11439114391143912</v>
      </c>
      <c r="Q222" s="121">
        <f t="shared" si="37"/>
        <v>5.5369127516778527E-2</v>
      </c>
      <c r="R222" s="116">
        <v>330.91605301914581</v>
      </c>
      <c r="S222" s="121">
        <f t="shared" si="38"/>
        <v>9.9723176615099773E-2</v>
      </c>
    </row>
    <row r="223" spans="1:19" x14ac:dyDescent="0.25">
      <c r="A223" s="9" t="str">
        <f>'10'!A223</f>
        <v>Lakeview SD</v>
      </c>
      <c r="B223" s="10" t="str">
        <f>'10'!B223</f>
        <v>Mercer</v>
      </c>
      <c r="C223" s="90">
        <f>'10'!C223</f>
        <v>243</v>
      </c>
      <c r="D223" s="90">
        <f>'10'!D223</f>
        <v>178</v>
      </c>
      <c r="E223" s="90">
        <f>'10'!E223</f>
        <v>421</v>
      </c>
      <c r="F223" s="116" t="s">
        <v>724</v>
      </c>
      <c r="G223" s="116">
        <v>1</v>
      </c>
      <c r="H223" s="116">
        <v>0</v>
      </c>
      <c r="I223" s="116">
        <v>3</v>
      </c>
      <c r="J223" s="116">
        <v>18</v>
      </c>
      <c r="K223" s="116">
        <f t="shared" si="39"/>
        <v>21</v>
      </c>
      <c r="L223" s="116">
        <f t="shared" si="33"/>
        <v>18</v>
      </c>
      <c r="M223" s="116">
        <f t="shared" si="40"/>
        <v>21</v>
      </c>
      <c r="N223" s="117">
        <f t="shared" si="34"/>
        <v>0</v>
      </c>
      <c r="O223" s="117">
        <f t="shared" si="35"/>
        <v>1.2345679012345678E-2</v>
      </c>
      <c r="P223" s="121">
        <f t="shared" si="36"/>
        <v>0.10112359550561797</v>
      </c>
      <c r="Q223" s="121">
        <f t="shared" si="37"/>
        <v>4.9881235154394299E-2</v>
      </c>
      <c r="R223" s="116">
        <v>320.76190476190476</v>
      </c>
      <c r="S223" s="121">
        <f t="shared" si="38"/>
        <v>6.5469121140142514E-2</v>
      </c>
    </row>
    <row r="224" spans="1:19" x14ac:dyDescent="0.25">
      <c r="A224" s="9" t="str">
        <f>'10'!A224</f>
        <v>Lampeter-Strasburg SD</v>
      </c>
      <c r="B224" s="10" t="str">
        <f>'10'!B224</f>
        <v>Lancaster</v>
      </c>
      <c r="C224" s="90">
        <f>'10'!C224</f>
        <v>909</v>
      </c>
      <c r="D224" s="90">
        <f>'10'!D224</f>
        <v>500</v>
      </c>
      <c r="E224" s="90">
        <f>'10'!E224</f>
        <v>1409</v>
      </c>
      <c r="F224" s="116"/>
      <c r="G224" s="116"/>
      <c r="H224" s="116">
        <v>0</v>
      </c>
      <c r="I224" s="116">
        <v>0</v>
      </c>
      <c r="J224" s="116">
        <v>0</v>
      </c>
      <c r="K224" s="116">
        <f t="shared" si="39"/>
        <v>0</v>
      </c>
      <c r="L224" s="116">
        <f t="shared" si="33"/>
        <v>0</v>
      </c>
      <c r="M224" s="116">
        <f t="shared" si="40"/>
        <v>0</v>
      </c>
      <c r="N224" s="117">
        <f t="shared" si="34"/>
        <v>0</v>
      </c>
      <c r="O224" s="117">
        <f t="shared" si="35"/>
        <v>0</v>
      </c>
      <c r="P224" s="121">
        <f t="shared" si="36"/>
        <v>0</v>
      </c>
      <c r="Q224" s="121">
        <f t="shared" si="37"/>
        <v>0</v>
      </c>
      <c r="R224" s="116">
        <v>735.91082802547771</v>
      </c>
      <c r="S224" s="121">
        <f t="shared" si="38"/>
        <v>0</v>
      </c>
    </row>
    <row r="225" spans="1:19" ht="22.5" x14ac:dyDescent="0.25">
      <c r="A225" s="9" t="str">
        <f>'10'!A225</f>
        <v>Lancaster SD</v>
      </c>
      <c r="B225" s="10" t="str">
        <f>'10'!B225</f>
        <v>Lancaster</v>
      </c>
      <c r="C225" s="90">
        <f>'10'!C225</f>
        <v>3250</v>
      </c>
      <c r="D225" s="90">
        <f>'10'!D225</f>
        <v>2183</v>
      </c>
      <c r="E225" s="90">
        <f>'10'!E225</f>
        <v>5433</v>
      </c>
      <c r="F225" s="116" t="s">
        <v>741</v>
      </c>
      <c r="G225" s="116">
        <v>2</v>
      </c>
      <c r="H225" s="116">
        <v>51</v>
      </c>
      <c r="I225" s="116">
        <v>72</v>
      </c>
      <c r="J225" s="116">
        <v>251</v>
      </c>
      <c r="K225" s="116">
        <f t="shared" si="39"/>
        <v>323</v>
      </c>
      <c r="L225" s="116">
        <f t="shared" si="33"/>
        <v>302</v>
      </c>
      <c r="M225" s="116">
        <f t="shared" si="40"/>
        <v>374</v>
      </c>
      <c r="N225" s="117">
        <f t="shared" si="34"/>
        <v>9.3870789618995028E-3</v>
      </c>
      <c r="O225" s="117">
        <f t="shared" si="35"/>
        <v>2.2153846153846152E-2</v>
      </c>
      <c r="P225" s="121">
        <f t="shared" si="36"/>
        <v>0.13834173156207055</v>
      </c>
      <c r="Q225" s="121">
        <f t="shared" si="37"/>
        <v>6.8838579053929691E-2</v>
      </c>
      <c r="R225" s="116">
        <v>4374.6454744754146</v>
      </c>
      <c r="S225" s="121">
        <f t="shared" si="38"/>
        <v>8.549264213115422E-2</v>
      </c>
    </row>
    <row r="226" spans="1:19" ht="22.5" x14ac:dyDescent="0.25">
      <c r="A226" s="9" t="str">
        <f>'10'!A226</f>
        <v>Laurel Highlands SD</v>
      </c>
      <c r="B226" s="10" t="str">
        <f>'10'!B226</f>
        <v>Fayette</v>
      </c>
      <c r="C226" s="90">
        <f>'10'!C226</f>
        <v>582</v>
      </c>
      <c r="D226" s="90">
        <f>'10'!D226</f>
        <v>387</v>
      </c>
      <c r="E226" s="90">
        <f>'10'!E226</f>
        <v>969</v>
      </c>
      <c r="F226" s="116" t="s">
        <v>932</v>
      </c>
      <c r="G226" s="116">
        <v>1</v>
      </c>
      <c r="H226" s="116">
        <v>20</v>
      </c>
      <c r="I226" s="116">
        <v>53</v>
      </c>
      <c r="J226" s="116">
        <v>123</v>
      </c>
      <c r="K226" s="116">
        <f t="shared" si="39"/>
        <v>176</v>
      </c>
      <c r="L226" s="116">
        <f t="shared" si="33"/>
        <v>143</v>
      </c>
      <c r="M226" s="116">
        <f t="shared" si="40"/>
        <v>196</v>
      </c>
      <c r="N226" s="117">
        <f t="shared" si="34"/>
        <v>2.063983488132095E-2</v>
      </c>
      <c r="O226" s="117">
        <f t="shared" si="35"/>
        <v>9.1065292096219927E-2</v>
      </c>
      <c r="P226" s="121">
        <f t="shared" si="36"/>
        <v>0.36950904392764861</v>
      </c>
      <c r="Q226" s="121">
        <f t="shared" si="37"/>
        <v>0.20227038183694532</v>
      </c>
      <c r="R226" s="116">
        <v>630.35027799841146</v>
      </c>
      <c r="S226" s="121">
        <f t="shared" si="38"/>
        <v>0.31093823044287439</v>
      </c>
    </row>
    <row r="227" spans="1:19" ht="22.5" x14ac:dyDescent="0.25">
      <c r="A227" s="9" t="str">
        <f>'10'!A227</f>
        <v>Laurel SD</v>
      </c>
      <c r="B227" s="10" t="str">
        <f>'10'!B227</f>
        <v>Lawrence</v>
      </c>
      <c r="C227" s="90">
        <f>'10'!C227</f>
        <v>226</v>
      </c>
      <c r="D227" s="90">
        <f>'10'!D227</f>
        <v>169</v>
      </c>
      <c r="E227" s="90">
        <f>'10'!E227</f>
        <v>395</v>
      </c>
      <c r="F227" s="116" t="s">
        <v>749</v>
      </c>
      <c r="G227" s="116">
        <v>2</v>
      </c>
      <c r="H227" s="116">
        <v>7</v>
      </c>
      <c r="I227" s="116">
        <v>2</v>
      </c>
      <c r="J227" s="116">
        <v>11</v>
      </c>
      <c r="K227" s="116">
        <f t="shared" si="39"/>
        <v>13</v>
      </c>
      <c r="L227" s="116">
        <f t="shared" si="33"/>
        <v>18</v>
      </c>
      <c r="M227" s="116">
        <f t="shared" si="40"/>
        <v>20</v>
      </c>
      <c r="N227" s="117">
        <f t="shared" si="34"/>
        <v>1.7721518987341773E-2</v>
      </c>
      <c r="O227" s="117">
        <f t="shared" si="35"/>
        <v>8.8495575221238937E-3</v>
      </c>
      <c r="P227" s="121">
        <f t="shared" si="36"/>
        <v>0.10650887573964497</v>
      </c>
      <c r="Q227" s="121">
        <f t="shared" si="37"/>
        <v>5.0632911392405063E-2</v>
      </c>
      <c r="R227" s="116">
        <v>197.91578947368424</v>
      </c>
      <c r="S227" s="121">
        <f t="shared" si="38"/>
        <v>0.10105307945963193</v>
      </c>
    </row>
    <row r="228" spans="1:19" ht="22.5" x14ac:dyDescent="0.25">
      <c r="A228" s="9" t="str">
        <f>'10'!A228</f>
        <v>Lebanon SD</v>
      </c>
      <c r="B228" s="10" t="str">
        <f>'10'!B228</f>
        <v>Lebanon</v>
      </c>
      <c r="C228" s="90">
        <f>'10'!C228</f>
        <v>1170</v>
      </c>
      <c r="D228" s="90">
        <f>'10'!D228</f>
        <v>713</v>
      </c>
      <c r="E228" s="90">
        <f>'10'!E228</f>
        <v>1883</v>
      </c>
      <c r="F228" s="116" t="s">
        <v>743</v>
      </c>
      <c r="G228" s="116">
        <v>2</v>
      </c>
      <c r="H228" s="116">
        <v>128</v>
      </c>
      <c r="I228" s="116">
        <v>72</v>
      </c>
      <c r="J228" s="116">
        <v>139</v>
      </c>
      <c r="K228" s="116">
        <f t="shared" si="39"/>
        <v>211</v>
      </c>
      <c r="L228" s="116">
        <f t="shared" si="33"/>
        <v>267</v>
      </c>
      <c r="M228" s="116">
        <f t="shared" si="40"/>
        <v>339</v>
      </c>
      <c r="N228" s="117">
        <f t="shared" si="34"/>
        <v>6.7976633032395109E-2</v>
      </c>
      <c r="O228" s="117">
        <f t="shared" si="35"/>
        <v>6.1538461538461542E-2</v>
      </c>
      <c r="P228" s="121">
        <f t="shared" si="36"/>
        <v>0.3744740532959327</v>
      </c>
      <c r="Q228" s="121">
        <f t="shared" si="37"/>
        <v>0.18003186404673394</v>
      </c>
      <c r="R228" s="116">
        <v>1693.0696969696969</v>
      </c>
      <c r="S228" s="121">
        <f t="shared" si="38"/>
        <v>0.2002280240481249</v>
      </c>
    </row>
    <row r="229" spans="1:19" x14ac:dyDescent="0.25">
      <c r="A229" s="9" t="str">
        <f>'10'!A229</f>
        <v>Leechburg Area SD</v>
      </c>
      <c r="B229" s="10" t="str">
        <f>'10'!B229</f>
        <v>Armstrong</v>
      </c>
      <c r="C229" s="90">
        <f>'10'!C229</f>
        <v>151</v>
      </c>
      <c r="D229" s="90">
        <f>'10'!D229</f>
        <v>125</v>
      </c>
      <c r="E229" s="90">
        <f>'10'!E229</f>
        <v>276</v>
      </c>
      <c r="F229" s="116"/>
      <c r="G229" s="116"/>
      <c r="H229" s="116">
        <v>0</v>
      </c>
      <c r="I229" s="116">
        <v>0</v>
      </c>
      <c r="J229" s="116">
        <v>0</v>
      </c>
      <c r="K229" s="116">
        <f t="shared" si="39"/>
        <v>0</v>
      </c>
      <c r="L229" s="116">
        <f t="shared" si="33"/>
        <v>0</v>
      </c>
      <c r="M229" s="116">
        <f t="shared" si="40"/>
        <v>0</v>
      </c>
      <c r="N229" s="117">
        <f t="shared" si="34"/>
        <v>0</v>
      </c>
      <c r="O229" s="117">
        <f t="shared" si="35"/>
        <v>0</v>
      </c>
      <c r="P229" s="121">
        <f t="shared" si="36"/>
        <v>0</v>
      </c>
      <c r="Q229" s="121">
        <f t="shared" si="37"/>
        <v>0</v>
      </c>
      <c r="R229" s="116">
        <v>165.91907514450867</v>
      </c>
      <c r="S229" s="121">
        <f t="shared" si="38"/>
        <v>0</v>
      </c>
    </row>
    <row r="230" spans="1:19" x14ac:dyDescent="0.25">
      <c r="A230" s="9" t="str">
        <f>'10'!A230</f>
        <v>Lehighton Area SD</v>
      </c>
      <c r="B230" s="10" t="str">
        <f>'10'!B230</f>
        <v>Carbon</v>
      </c>
      <c r="C230" s="90">
        <f>'10'!C230</f>
        <v>313</v>
      </c>
      <c r="D230" s="90">
        <f>'10'!D230</f>
        <v>327</v>
      </c>
      <c r="E230" s="90">
        <f>'10'!E230</f>
        <v>640</v>
      </c>
      <c r="F230" s="116" t="s">
        <v>744</v>
      </c>
      <c r="G230" s="116">
        <v>1</v>
      </c>
      <c r="H230" s="116">
        <v>30</v>
      </c>
      <c r="I230" s="116">
        <v>25</v>
      </c>
      <c r="J230" s="116">
        <v>50</v>
      </c>
      <c r="K230" s="116">
        <f t="shared" si="39"/>
        <v>75</v>
      </c>
      <c r="L230" s="116">
        <f t="shared" si="33"/>
        <v>80</v>
      </c>
      <c r="M230" s="116">
        <f t="shared" si="40"/>
        <v>105</v>
      </c>
      <c r="N230" s="117">
        <f t="shared" si="34"/>
        <v>4.6875E-2</v>
      </c>
      <c r="O230" s="117">
        <f t="shared" si="35"/>
        <v>7.9872204472843447E-2</v>
      </c>
      <c r="P230" s="121">
        <f t="shared" si="36"/>
        <v>0.24464831804281345</v>
      </c>
      <c r="Q230" s="121">
        <f t="shared" si="37"/>
        <v>0.1640625</v>
      </c>
      <c r="R230" s="116">
        <v>372.44444444444446</v>
      </c>
      <c r="S230" s="121">
        <f t="shared" si="38"/>
        <v>0.28192124105011934</v>
      </c>
    </row>
    <row r="231" spans="1:19" x14ac:dyDescent="0.25">
      <c r="A231" s="9" t="str">
        <f>'10'!A231</f>
        <v>Lewisburg Area SD</v>
      </c>
      <c r="B231" s="10" t="str">
        <f>'10'!B231</f>
        <v>Union</v>
      </c>
      <c r="C231" s="90">
        <f>'10'!C231</f>
        <v>430</v>
      </c>
      <c r="D231" s="90">
        <f>'10'!D231</f>
        <v>396</v>
      </c>
      <c r="E231" s="90">
        <f>'10'!E231</f>
        <v>826</v>
      </c>
      <c r="F231" s="116" t="s">
        <v>745</v>
      </c>
      <c r="G231" s="116">
        <v>1</v>
      </c>
      <c r="H231" s="116">
        <v>0</v>
      </c>
      <c r="I231" s="116">
        <v>11</v>
      </c>
      <c r="J231" s="116">
        <v>56</v>
      </c>
      <c r="K231" s="116">
        <f t="shared" si="39"/>
        <v>67</v>
      </c>
      <c r="L231" s="116">
        <f t="shared" si="33"/>
        <v>56</v>
      </c>
      <c r="M231" s="116">
        <f t="shared" si="40"/>
        <v>67</v>
      </c>
      <c r="N231" s="117">
        <f t="shared" si="34"/>
        <v>0</v>
      </c>
      <c r="O231" s="117">
        <f t="shared" si="35"/>
        <v>2.5581395348837209E-2</v>
      </c>
      <c r="P231" s="121">
        <f t="shared" si="36"/>
        <v>0.14141414141414141</v>
      </c>
      <c r="Q231" s="121">
        <f t="shared" si="37"/>
        <v>8.1113801452784504E-2</v>
      </c>
      <c r="R231" s="116">
        <v>500.04086021505373</v>
      </c>
      <c r="S231" s="121">
        <f t="shared" si="38"/>
        <v>0.13398905035717512</v>
      </c>
    </row>
    <row r="232" spans="1:19" x14ac:dyDescent="0.25">
      <c r="A232" s="9" t="str">
        <f>'10'!A232</f>
        <v>Ligonier Valley SD</v>
      </c>
      <c r="B232" s="10" t="str">
        <f>'10'!B232</f>
        <v>Westmoreland</v>
      </c>
      <c r="C232" s="90">
        <f>'10'!C232</f>
        <v>407</v>
      </c>
      <c r="D232" s="90">
        <f>'10'!D232</f>
        <v>256</v>
      </c>
      <c r="E232" s="90">
        <f>'10'!E232</f>
        <v>663</v>
      </c>
      <c r="F232" s="116" t="s">
        <v>920</v>
      </c>
      <c r="G232" s="116">
        <v>1</v>
      </c>
      <c r="H232" s="116">
        <v>0</v>
      </c>
      <c r="I232" s="116">
        <v>16</v>
      </c>
      <c r="J232" s="116">
        <v>0</v>
      </c>
      <c r="K232" s="116">
        <f t="shared" si="39"/>
        <v>16</v>
      </c>
      <c r="L232" s="116">
        <f t="shared" si="33"/>
        <v>0</v>
      </c>
      <c r="M232" s="116">
        <f t="shared" si="40"/>
        <v>16</v>
      </c>
      <c r="N232" s="117">
        <f t="shared" si="34"/>
        <v>0</v>
      </c>
      <c r="O232" s="117">
        <f t="shared" si="35"/>
        <v>3.9312039312039311E-2</v>
      </c>
      <c r="P232" s="121">
        <f t="shared" si="36"/>
        <v>0</v>
      </c>
      <c r="Q232" s="121">
        <f t="shared" si="37"/>
        <v>2.4132730015082957E-2</v>
      </c>
      <c r="R232" s="116">
        <v>513.09689922480618</v>
      </c>
      <c r="S232" s="121">
        <f t="shared" si="38"/>
        <v>3.1183193708971969E-2</v>
      </c>
    </row>
    <row r="233" spans="1:19" x14ac:dyDescent="0.25">
      <c r="A233" s="9" t="str">
        <f>'10'!A233</f>
        <v>Line Mountain SD</v>
      </c>
      <c r="B233" s="10" t="str">
        <f>'10'!B233</f>
        <v>Northumberland</v>
      </c>
      <c r="C233" s="90">
        <f>'10'!C233</f>
        <v>240</v>
      </c>
      <c r="D233" s="90">
        <f>'10'!D233</f>
        <v>167</v>
      </c>
      <c r="E233" s="90">
        <f>'10'!E233</f>
        <v>407</v>
      </c>
      <c r="F233" s="116" t="s">
        <v>747</v>
      </c>
      <c r="G233" s="116">
        <v>1</v>
      </c>
      <c r="H233" s="116">
        <v>0</v>
      </c>
      <c r="I233" s="116">
        <v>0</v>
      </c>
      <c r="J233" s="116">
        <v>17</v>
      </c>
      <c r="K233" s="116">
        <f t="shared" si="39"/>
        <v>17</v>
      </c>
      <c r="L233" s="116">
        <f t="shared" si="33"/>
        <v>17</v>
      </c>
      <c r="M233" s="116">
        <f t="shared" si="40"/>
        <v>17</v>
      </c>
      <c r="N233" s="117">
        <f t="shared" si="34"/>
        <v>0</v>
      </c>
      <c r="O233" s="117">
        <f t="shared" si="35"/>
        <v>0</v>
      </c>
      <c r="P233" s="121">
        <f t="shared" si="36"/>
        <v>0.10179640718562874</v>
      </c>
      <c r="Q233" s="121">
        <f t="shared" si="37"/>
        <v>4.1769041769041768E-2</v>
      </c>
      <c r="R233" s="116">
        <v>307.69200000000001</v>
      </c>
      <c r="S233" s="121">
        <f t="shared" si="38"/>
        <v>5.5250055250055247E-2</v>
      </c>
    </row>
    <row r="234" spans="1:19" x14ac:dyDescent="0.25">
      <c r="A234" s="9" t="str">
        <f>'10'!A234</f>
        <v>Littlestown Area SD</v>
      </c>
      <c r="B234" s="10" t="str">
        <f>'10'!B234</f>
        <v>Adams</v>
      </c>
      <c r="C234" s="90">
        <f>'10'!C234</f>
        <v>425</v>
      </c>
      <c r="D234" s="90">
        <f>'10'!D234</f>
        <v>399</v>
      </c>
      <c r="E234" s="90">
        <f>'10'!E234</f>
        <v>824</v>
      </c>
      <c r="F234" s="116" t="s">
        <v>708</v>
      </c>
      <c r="G234" s="116">
        <v>1</v>
      </c>
      <c r="H234" s="116">
        <v>0</v>
      </c>
      <c r="I234" s="116">
        <v>0</v>
      </c>
      <c r="J234" s="116">
        <v>18</v>
      </c>
      <c r="K234" s="116">
        <f t="shared" si="39"/>
        <v>18</v>
      </c>
      <c r="L234" s="116">
        <f t="shared" si="33"/>
        <v>18</v>
      </c>
      <c r="M234" s="116">
        <f>SUM(H234+K234)</f>
        <v>18</v>
      </c>
      <c r="N234" s="117">
        <f t="shared" si="34"/>
        <v>0</v>
      </c>
      <c r="O234" s="117">
        <f t="shared" si="35"/>
        <v>0</v>
      </c>
      <c r="P234" s="121">
        <f t="shared" si="36"/>
        <v>4.5112781954887216E-2</v>
      </c>
      <c r="Q234" s="121">
        <f t="shared" si="37"/>
        <v>2.1844660194174758E-2</v>
      </c>
      <c r="R234" s="116">
        <v>449.67551622418881</v>
      </c>
      <c r="S234" s="121">
        <f t="shared" si="38"/>
        <v>4.0028863815271577E-2</v>
      </c>
    </row>
    <row r="235" spans="1:19" x14ac:dyDescent="0.25">
      <c r="A235" s="9" t="str">
        <f>'10'!A235</f>
        <v>Lower Dauphin SD</v>
      </c>
      <c r="B235" s="10" t="str">
        <f>'10'!B235</f>
        <v>Dauphin</v>
      </c>
      <c r="C235" s="90">
        <f>'10'!C235</f>
        <v>675</v>
      </c>
      <c r="D235" s="90">
        <f>'10'!D235</f>
        <v>755</v>
      </c>
      <c r="E235" s="90">
        <f>'10'!E235</f>
        <v>1430</v>
      </c>
      <c r="F235" s="116"/>
      <c r="G235" s="116"/>
      <c r="H235" s="116">
        <v>0</v>
      </c>
      <c r="I235" s="116">
        <v>0</v>
      </c>
      <c r="J235" s="116">
        <v>0</v>
      </c>
      <c r="K235" s="116">
        <f t="shared" si="39"/>
        <v>0</v>
      </c>
      <c r="L235" s="116">
        <f t="shared" si="33"/>
        <v>0</v>
      </c>
      <c r="M235" s="116">
        <f t="shared" ref="M235:M298" si="41">SUM(H235+K235)</f>
        <v>0</v>
      </c>
      <c r="N235" s="117">
        <f t="shared" si="34"/>
        <v>0</v>
      </c>
      <c r="O235" s="117">
        <f t="shared" si="35"/>
        <v>0</v>
      </c>
      <c r="P235" s="121">
        <f t="shared" si="36"/>
        <v>0</v>
      </c>
      <c r="Q235" s="121">
        <f t="shared" si="37"/>
        <v>0</v>
      </c>
      <c r="R235" s="116">
        <v>784.70263641937458</v>
      </c>
      <c r="S235" s="121">
        <f t="shared" si="38"/>
        <v>0</v>
      </c>
    </row>
    <row r="236" spans="1:19" x14ac:dyDescent="0.25">
      <c r="A236" s="9" t="str">
        <f>'10'!A236</f>
        <v>Lower Merion SD</v>
      </c>
      <c r="B236" s="10" t="str">
        <f>'10'!B236</f>
        <v>Montgomery</v>
      </c>
      <c r="C236" s="90">
        <f>'10'!C236</f>
        <v>1806</v>
      </c>
      <c r="D236" s="90">
        <f>'10'!D236</f>
        <v>1463</v>
      </c>
      <c r="E236" s="90">
        <f>'10'!E236</f>
        <v>3269</v>
      </c>
      <c r="F236" s="116"/>
      <c r="G236" s="116"/>
      <c r="H236" s="116">
        <v>0</v>
      </c>
      <c r="I236" s="116">
        <v>0</v>
      </c>
      <c r="J236" s="116">
        <v>0</v>
      </c>
      <c r="K236" s="116">
        <f t="shared" si="39"/>
        <v>0</v>
      </c>
      <c r="L236" s="116">
        <f t="shared" si="33"/>
        <v>0</v>
      </c>
      <c r="M236" s="116">
        <f t="shared" si="41"/>
        <v>0</v>
      </c>
      <c r="N236" s="117">
        <f t="shared" si="34"/>
        <v>0</v>
      </c>
      <c r="O236" s="117">
        <f t="shared" si="35"/>
        <v>0</v>
      </c>
      <c r="P236" s="121">
        <f t="shared" si="36"/>
        <v>0</v>
      </c>
      <c r="Q236" s="121">
        <f t="shared" si="37"/>
        <v>0</v>
      </c>
      <c r="R236" s="116">
        <v>651.03998013409489</v>
      </c>
      <c r="S236" s="121">
        <f t="shared" si="38"/>
        <v>0</v>
      </c>
    </row>
    <row r="237" spans="1:19" x14ac:dyDescent="0.25">
      <c r="A237" s="9" t="str">
        <f>'10'!A237</f>
        <v>Lower Moreland Township SD</v>
      </c>
      <c r="B237" s="10" t="str">
        <f>'10'!B237</f>
        <v>Montgomery</v>
      </c>
      <c r="C237" s="90">
        <f>'10'!C237</f>
        <v>345</v>
      </c>
      <c r="D237" s="90">
        <f>'10'!D237</f>
        <v>309</v>
      </c>
      <c r="E237" s="90">
        <f>'10'!E237</f>
        <v>654</v>
      </c>
      <c r="F237" s="116"/>
      <c r="G237" s="116"/>
      <c r="H237" s="116">
        <v>0</v>
      </c>
      <c r="I237" s="116">
        <v>0</v>
      </c>
      <c r="J237" s="116">
        <v>0</v>
      </c>
      <c r="K237" s="116">
        <f t="shared" si="39"/>
        <v>0</v>
      </c>
      <c r="L237" s="116">
        <f t="shared" si="33"/>
        <v>0</v>
      </c>
      <c r="M237" s="116">
        <f t="shared" si="41"/>
        <v>0</v>
      </c>
      <c r="N237" s="117">
        <f t="shared" si="34"/>
        <v>0</v>
      </c>
      <c r="O237" s="117">
        <f t="shared" si="35"/>
        <v>0</v>
      </c>
      <c r="P237" s="121">
        <f t="shared" si="36"/>
        <v>0</v>
      </c>
      <c r="Q237" s="121">
        <f t="shared" si="37"/>
        <v>0</v>
      </c>
      <c r="R237" s="116">
        <v>167.26116373477672</v>
      </c>
      <c r="S237" s="121">
        <f t="shared" si="38"/>
        <v>0</v>
      </c>
    </row>
    <row r="238" spans="1:19" ht="22.5" x14ac:dyDescent="0.25">
      <c r="A238" s="9" t="str">
        <f>'10'!A238</f>
        <v>Loyalsock Township SD</v>
      </c>
      <c r="B238" s="10" t="str">
        <f>'10'!B238</f>
        <v>Lycoming</v>
      </c>
      <c r="C238" s="90">
        <f>'10'!C238</f>
        <v>435</v>
      </c>
      <c r="D238" s="90">
        <f>'10'!D238</f>
        <v>320</v>
      </c>
      <c r="E238" s="90">
        <f>'10'!E238</f>
        <v>755</v>
      </c>
      <c r="F238" s="116" t="s">
        <v>759</v>
      </c>
      <c r="G238" s="116">
        <v>1</v>
      </c>
      <c r="H238" s="116">
        <v>0</v>
      </c>
      <c r="I238" s="116">
        <v>8</v>
      </c>
      <c r="J238" s="116">
        <v>0</v>
      </c>
      <c r="K238" s="116">
        <f t="shared" si="39"/>
        <v>8</v>
      </c>
      <c r="L238" s="116">
        <f t="shared" si="33"/>
        <v>0</v>
      </c>
      <c r="M238" s="116">
        <f t="shared" si="41"/>
        <v>8</v>
      </c>
      <c r="N238" s="117">
        <f t="shared" si="34"/>
        <v>0</v>
      </c>
      <c r="O238" s="117">
        <f t="shared" si="35"/>
        <v>1.8390804597701149E-2</v>
      </c>
      <c r="P238" s="121">
        <f t="shared" si="36"/>
        <v>0</v>
      </c>
      <c r="Q238" s="121">
        <f t="shared" si="37"/>
        <v>1.0596026490066225E-2</v>
      </c>
      <c r="R238" s="116">
        <v>541.12942612942618</v>
      </c>
      <c r="S238" s="121">
        <f t="shared" si="38"/>
        <v>1.4783893859223574E-2</v>
      </c>
    </row>
    <row r="239" spans="1:19" x14ac:dyDescent="0.25">
      <c r="A239" s="9" t="str">
        <f>'10'!A239</f>
        <v>Mahanoy Area SD</v>
      </c>
      <c r="B239" s="10" t="str">
        <f>'10'!B239</f>
        <v>Schuylkill</v>
      </c>
      <c r="C239" s="90">
        <f>'10'!C239</f>
        <v>357</v>
      </c>
      <c r="D239" s="90">
        <f>'10'!D239</f>
        <v>192</v>
      </c>
      <c r="E239" s="90">
        <f>'10'!E239</f>
        <v>549</v>
      </c>
      <c r="F239" s="116" t="s">
        <v>919</v>
      </c>
      <c r="G239" s="116">
        <v>1</v>
      </c>
      <c r="H239" s="116">
        <v>0</v>
      </c>
      <c r="I239" s="116">
        <v>0</v>
      </c>
      <c r="J239" s="116">
        <v>41</v>
      </c>
      <c r="K239" s="116">
        <f t="shared" si="39"/>
        <v>41</v>
      </c>
      <c r="L239" s="116">
        <f t="shared" si="33"/>
        <v>41</v>
      </c>
      <c r="M239" s="116">
        <f t="shared" si="41"/>
        <v>41</v>
      </c>
      <c r="N239" s="117">
        <f t="shared" si="34"/>
        <v>0</v>
      </c>
      <c r="O239" s="117">
        <f t="shared" si="35"/>
        <v>0</v>
      </c>
      <c r="P239" s="121">
        <f t="shared" si="36"/>
        <v>0.21354166666666666</v>
      </c>
      <c r="Q239" s="121">
        <f t="shared" si="37"/>
        <v>7.4681238615664849E-2</v>
      </c>
      <c r="R239" s="116">
        <v>447.15652173913043</v>
      </c>
      <c r="S239" s="121">
        <f t="shared" si="38"/>
        <v>9.169048869183051E-2</v>
      </c>
    </row>
    <row r="240" spans="1:19" x14ac:dyDescent="0.25">
      <c r="A240" s="9" t="str">
        <f>'10'!A240</f>
        <v>Manheim Central SD</v>
      </c>
      <c r="B240" s="10" t="str">
        <f>'10'!B240</f>
        <v>Lancaster</v>
      </c>
      <c r="C240" s="90">
        <f>'10'!C240</f>
        <v>885</v>
      </c>
      <c r="D240" s="90">
        <f>'10'!D240</f>
        <v>700</v>
      </c>
      <c r="E240" s="90">
        <f>'10'!E240</f>
        <v>1585</v>
      </c>
      <c r="F240" s="116" t="s">
        <v>729</v>
      </c>
      <c r="G240" s="116">
        <v>1</v>
      </c>
      <c r="H240" s="116">
        <v>0</v>
      </c>
      <c r="I240" s="116">
        <v>0</v>
      </c>
      <c r="J240" s="116">
        <v>18</v>
      </c>
      <c r="K240" s="116">
        <f t="shared" si="39"/>
        <v>18</v>
      </c>
      <c r="L240" s="116">
        <f t="shared" si="33"/>
        <v>18</v>
      </c>
      <c r="M240" s="116">
        <f t="shared" si="41"/>
        <v>18</v>
      </c>
      <c r="N240" s="117">
        <f t="shared" si="34"/>
        <v>0</v>
      </c>
      <c r="O240" s="117">
        <f t="shared" si="35"/>
        <v>0</v>
      </c>
      <c r="P240" s="121">
        <f t="shared" si="36"/>
        <v>2.5714285714285714E-2</v>
      </c>
      <c r="Q240" s="121">
        <f t="shared" si="37"/>
        <v>1.1356466876971609E-2</v>
      </c>
      <c r="R240" s="116">
        <v>812.43113772455092</v>
      </c>
      <c r="S240" s="121">
        <f t="shared" si="38"/>
        <v>2.2155723930540404E-2</v>
      </c>
    </row>
    <row r="241" spans="1:19" x14ac:dyDescent="0.25">
      <c r="A241" s="9" t="str">
        <f>'10'!A241</f>
        <v>Manheim Township SD</v>
      </c>
      <c r="B241" s="10" t="str">
        <f>'10'!B241</f>
        <v>Lancaster</v>
      </c>
      <c r="C241" s="90">
        <f>'10'!C241</f>
        <v>1288</v>
      </c>
      <c r="D241" s="90">
        <f>'10'!D241</f>
        <v>1005</v>
      </c>
      <c r="E241" s="90">
        <f>'10'!E241</f>
        <v>2293</v>
      </c>
      <c r="F241" s="116"/>
      <c r="G241" s="116"/>
      <c r="H241" s="116">
        <v>0</v>
      </c>
      <c r="I241" s="116">
        <v>0</v>
      </c>
      <c r="J241" s="116">
        <v>0</v>
      </c>
      <c r="K241" s="116">
        <f t="shared" si="39"/>
        <v>0</v>
      </c>
      <c r="L241" s="116">
        <f t="shared" si="33"/>
        <v>0</v>
      </c>
      <c r="M241" s="116">
        <f t="shared" si="41"/>
        <v>0</v>
      </c>
      <c r="N241" s="117">
        <f t="shared" si="34"/>
        <v>0</v>
      </c>
      <c r="O241" s="117">
        <f t="shared" si="35"/>
        <v>0</v>
      </c>
      <c r="P241" s="121">
        <f t="shared" si="36"/>
        <v>0</v>
      </c>
      <c r="Q241" s="121">
        <f t="shared" si="37"/>
        <v>0</v>
      </c>
      <c r="R241" s="116">
        <v>841.12576797976146</v>
      </c>
      <c r="S241" s="121">
        <f t="shared" si="38"/>
        <v>0</v>
      </c>
    </row>
    <row r="242" spans="1:19" x14ac:dyDescent="0.25">
      <c r="A242" s="9" t="str">
        <f>'10'!A242</f>
        <v>Marion Center Area SD</v>
      </c>
      <c r="B242" s="10" t="str">
        <f>'10'!B242</f>
        <v>Indiana</v>
      </c>
      <c r="C242" s="90">
        <f>'10'!C242</f>
        <v>370</v>
      </c>
      <c r="D242" s="90">
        <f>'10'!D242</f>
        <v>249</v>
      </c>
      <c r="E242" s="90">
        <f>'10'!E242</f>
        <v>619</v>
      </c>
      <c r="F242" s="116" t="s">
        <v>711</v>
      </c>
      <c r="G242" s="116">
        <v>1</v>
      </c>
      <c r="H242" s="116">
        <v>0</v>
      </c>
      <c r="I242" s="116">
        <v>4</v>
      </c>
      <c r="J242" s="116">
        <v>0</v>
      </c>
      <c r="K242" s="116">
        <f>SUM(I242:J242)</f>
        <v>4</v>
      </c>
      <c r="L242" s="116">
        <f t="shared" si="33"/>
        <v>0</v>
      </c>
      <c r="M242" s="116">
        <f t="shared" si="41"/>
        <v>4</v>
      </c>
      <c r="N242" s="117">
        <f t="shared" si="34"/>
        <v>0</v>
      </c>
      <c r="O242" s="117">
        <f t="shared" si="35"/>
        <v>1.0810810810810811E-2</v>
      </c>
      <c r="P242" s="121">
        <f t="shared" si="36"/>
        <v>0</v>
      </c>
      <c r="Q242" s="121">
        <f t="shared" si="37"/>
        <v>6.462035541195477E-3</v>
      </c>
      <c r="R242" s="116">
        <v>471.81929347826087</v>
      </c>
      <c r="S242" s="121">
        <f t="shared" si="38"/>
        <v>8.477822029090679E-3</v>
      </c>
    </row>
    <row r="243" spans="1:19" x14ac:dyDescent="0.25">
      <c r="A243" s="9" t="str">
        <f>'10'!A243</f>
        <v>Marple Newtown SD</v>
      </c>
      <c r="B243" s="10" t="str">
        <f>'10'!B243</f>
        <v>Delaware</v>
      </c>
      <c r="C243" s="90">
        <f>'10'!C243</f>
        <v>944</v>
      </c>
      <c r="D243" s="90">
        <f>'10'!D243</f>
        <v>713</v>
      </c>
      <c r="E243" s="90">
        <f>'10'!E243</f>
        <v>1657</v>
      </c>
      <c r="F243" s="116"/>
      <c r="G243" s="116"/>
      <c r="H243" s="116">
        <v>0</v>
      </c>
      <c r="I243" s="116">
        <v>0</v>
      </c>
      <c r="J243" s="116">
        <v>0</v>
      </c>
      <c r="K243" s="116">
        <f t="shared" ref="K243:K264" si="42">SUM(I243:J243)</f>
        <v>0</v>
      </c>
      <c r="L243" s="116">
        <f t="shared" si="33"/>
        <v>0</v>
      </c>
      <c r="M243" s="116">
        <f t="shared" si="41"/>
        <v>0</v>
      </c>
      <c r="N243" s="117">
        <f t="shared" si="34"/>
        <v>0</v>
      </c>
      <c r="O243" s="117">
        <f t="shared" si="35"/>
        <v>0</v>
      </c>
      <c r="P243" s="121">
        <f t="shared" si="36"/>
        <v>0</v>
      </c>
      <c r="Q243" s="121">
        <f t="shared" si="37"/>
        <v>0</v>
      </c>
      <c r="R243" s="116">
        <v>464.73861967694569</v>
      </c>
      <c r="S243" s="121">
        <f t="shared" si="38"/>
        <v>0</v>
      </c>
    </row>
    <row r="244" spans="1:19" x14ac:dyDescent="0.25">
      <c r="A244" s="9" t="str">
        <f>'10'!A244</f>
        <v>Mars Area SD</v>
      </c>
      <c r="B244" s="10" t="str">
        <f>'10'!B244</f>
        <v>Butler</v>
      </c>
      <c r="C244" s="90">
        <f>'10'!C244</f>
        <v>780</v>
      </c>
      <c r="D244" s="90">
        <f>'10'!D244</f>
        <v>411</v>
      </c>
      <c r="E244" s="90">
        <f>'10'!E244</f>
        <v>1191</v>
      </c>
      <c r="F244" s="116" t="s">
        <v>713</v>
      </c>
      <c r="G244" s="116">
        <v>1</v>
      </c>
      <c r="H244" s="116">
        <v>0</v>
      </c>
      <c r="I244" s="116">
        <v>1</v>
      </c>
      <c r="J244" s="116">
        <v>0</v>
      </c>
      <c r="K244" s="116">
        <f t="shared" si="42"/>
        <v>1</v>
      </c>
      <c r="L244" s="116">
        <f t="shared" si="33"/>
        <v>0</v>
      </c>
      <c r="M244" s="116">
        <f t="shared" si="41"/>
        <v>1</v>
      </c>
      <c r="N244" s="117">
        <f t="shared" si="34"/>
        <v>0</v>
      </c>
      <c r="O244" s="117">
        <f t="shared" si="35"/>
        <v>1.2820512820512821E-3</v>
      </c>
      <c r="P244" s="121">
        <f t="shared" si="36"/>
        <v>0</v>
      </c>
      <c r="Q244" s="121">
        <f t="shared" si="37"/>
        <v>8.3963056255247689E-4</v>
      </c>
      <c r="R244" s="116">
        <v>314.99420849420852</v>
      </c>
      <c r="S244" s="121">
        <f t="shared" si="38"/>
        <v>3.1746615430816279E-3</v>
      </c>
    </row>
    <row r="245" spans="1:19" x14ac:dyDescent="0.25">
      <c r="A245" s="9" t="str">
        <f>'10'!A245</f>
        <v>McGuffey SD</v>
      </c>
      <c r="B245" s="10" t="str">
        <f>'10'!B245</f>
        <v>Washington</v>
      </c>
      <c r="C245" s="90">
        <f>'10'!C245</f>
        <v>352</v>
      </c>
      <c r="D245" s="90">
        <f>'10'!D245</f>
        <v>251</v>
      </c>
      <c r="E245" s="90">
        <f>'10'!E245</f>
        <v>603</v>
      </c>
      <c r="F245" s="116" t="s">
        <v>706</v>
      </c>
      <c r="G245" s="116">
        <v>1</v>
      </c>
      <c r="H245" s="116">
        <v>0</v>
      </c>
      <c r="I245" s="116">
        <v>0</v>
      </c>
      <c r="J245" s="116">
        <v>17</v>
      </c>
      <c r="K245" s="116">
        <f t="shared" si="42"/>
        <v>17</v>
      </c>
      <c r="L245" s="116">
        <f t="shared" si="33"/>
        <v>17</v>
      </c>
      <c r="M245" s="116">
        <f t="shared" si="41"/>
        <v>17</v>
      </c>
      <c r="N245" s="117">
        <f t="shared" si="34"/>
        <v>0</v>
      </c>
      <c r="O245" s="117">
        <f t="shared" si="35"/>
        <v>0</v>
      </c>
      <c r="P245" s="121">
        <f t="shared" si="36"/>
        <v>6.7729083665338641E-2</v>
      </c>
      <c r="Q245" s="121">
        <f t="shared" si="37"/>
        <v>2.8192371475953566E-2</v>
      </c>
      <c r="R245" s="116">
        <v>305.74647887323943</v>
      </c>
      <c r="S245" s="121">
        <f t="shared" si="38"/>
        <v>5.5601621522019536E-2</v>
      </c>
    </row>
    <row r="246" spans="1:19" ht="22.5" x14ac:dyDescent="0.25">
      <c r="A246" s="9" t="str">
        <f>'10'!A246</f>
        <v>McKeesport Area SD</v>
      </c>
      <c r="B246" s="10" t="str">
        <f>'10'!B246</f>
        <v>Allegheny</v>
      </c>
      <c r="C246" s="90">
        <f>'10'!C246</f>
        <v>895</v>
      </c>
      <c r="D246" s="90">
        <f>'10'!D246</f>
        <v>549</v>
      </c>
      <c r="E246" s="90">
        <f>'10'!E246</f>
        <v>1444</v>
      </c>
      <c r="F246" s="116" t="s">
        <v>731</v>
      </c>
      <c r="G246" s="116">
        <v>2</v>
      </c>
      <c r="H246" s="116">
        <v>36</v>
      </c>
      <c r="I246" s="116">
        <v>26</v>
      </c>
      <c r="J246" s="116">
        <v>54</v>
      </c>
      <c r="K246" s="116">
        <f t="shared" si="42"/>
        <v>80</v>
      </c>
      <c r="L246" s="116">
        <f t="shared" si="33"/>
        <v>90</v>
      </c>
      <c r="M246" s="116">
        <f t="shared" si="41"/>
        <v>116</v>
      </c>
      <c r="N246" s="117">
        <f t="shared" si="34"/>
        <v>2.4930747922437674E-2</v>
      </c>
      <c r="O246" s="117">
        <f t="shared" si="35"/>
        <v>2.9050279329608939E-2</v>
      </c>
      <c r="P246" s="121">
        <f t="shared" si="36"/>
        <v>0.16393442622950818</v>
      </c>
      <c r="Q246" s="121">
        <f t="shared" si="37"/>
        <v>8.0332409972299165E-2</v>
      </c>
      <c r="R246" s="116">
        <v>1002.7310826542491</v>
      </c>
      <c r="S246" s="121">
        <f t="shared" si="38"/>
        <v>0.11568405727779545</v>
      </c>
    </row>
    <row r="247" spans="1:19" x14ac:dyDescent="0.25">
      <c r="A247" s="9" t="str">
        <f>'10'!A247</f>
        <v>Mechanicsburg Area SD</v>
      </c>
      <c r="B247" s="10" t="str">
        <f>'10'!B247</f>
        <v>Cumberland</v>
      </c>
      <c r="C247" s="90">
        <f>'10'!C247</f>
        <v>1025</v>
      </c>
      <c r="D247" s="90">
        <f>'10'!D247</f>
        <v>627</v>
      </c>
      <c r="E247" s="90">
        <f>'10'!E247</f>
        <v>1652</v>
      </c>
      <c r="F247" s="116"/>
      <c r="G247" s="116"/>
      <c r="H247" s="116">
        <v>0</v>
      </c>
      <c r="I247" s="116">
        <v>0</v>
      </c>
      <c r="J247" s="116">
        <v>0</v>
      </c>
      <c r="K247" s="116">
        <f t="shared" si="42"/>
        <v>0</v>
      </c>
      <c r="L247" s="116">
        <f t="shared" si="33"/>
        <v>0</v>
      </c>
      <c r="M247" s="116">
        <f t="shared" si="41"/>
        <v>0</v>
      </c>
      <c r="N247" s="117">
        <f t="shared" si="34"/>
        <v>0</v>
      </c>
      <c r="O247" s="117">
        <f t="shared" si="35"/>
        <v>0</v>
      </c>
      <c r="P247" s="121">
        <f t="shared" si="36"/>
        <v>0</v>
      </c>
      <c r="Q247" s="121">
        <f t="shared" si="37"/>
        <v>0</v>
      </c>
      <c r="R247" s="116">
        <v>927.70736733642445</v>
      </c>
      <c r="S247" s="121">
        <f t="shared" si="38"/>
        <v>0</v>
      </c>
    </row>
    <row r="248" spans="1:19" x14ac:dyDescent="0.25">
      <c r="A248" s="9" t="str">
        <f>'10'!A248</f>
        <v>Mercer Area SD</v>
      </c>
      <c r="B248" s="10" t="str">
        <f>'10'!B248</f>
        <v>Mercer</v>
      </c>
      <c r="C248" s="90">
        <f>'10'!C248</f>
        <v>227</v>
      </c>
      <c r="D248" s="90">
        <f>'10'!D248</f>
        <v>155</v>
      </c>
      <c r="E248" s="90">
        <f>'10'!E248</f>
        <v>382</v>
      </c>
      <c r="F248" s="116" t="s">
        <v>724</v>
      </c>
      <c r="G248" s="116">
        <v>1</v>
      </c>
      <c r="H248" s="116">
        <v>0</v>
      </c>
      <c r="I248" s="116">
        <v>8</v>
      </c>
      <c r="J248" s="116">
        <v>17</v>
      </c>
      <c r="K248" s="116">
        <f t="shared" si="42"/>
        <v>25</v>
      </c>
      <c r="L248" s="116">
        <f t="shared" si="33"/>
        <v>17</v>
      </c>
      <c r="M248" s="116">
        <f t="shared" si="41"/>
        <v>25</v>
      </c>
      <c r="N248" s="117">
        <f t="shared" si="34"/>
        <v>0</v>
      </c>
      <c r="O248" s="117">
        <f t="shared" si="35"/>
        <v>3.5242290748898682E-2</v>
      </c>
      <c r="P248" s="121">
        <f t="shared" si="36"/>
        <v>0.10967741935483871</v>
      </c>
      <c r="Q248" s="121">
        <f t="shared" si="37"/>
        <v>6.5445026178010471E-2</v>
      </c>
      <c r="R248" s="116">
        <v>244.09958506224064</v>
      </c>
      <c r="S248" s="121">
        <f t="shared" si="38"/>
        <v>0.10241721629156185</v>
      </c>
    </row>
    <row r="249" spans="1:19" x14ac:dyDescent="0.25">
      <c r="A249" s="9" t="str">
        <f>'10'!A249</f>
        <v>Methacton SD</v>
      </c>
      <c r="B249" s="10" t="str">
        <f>'10'!B249</f>
        <v>Montgomery</v>
      </c>
      <c r="C249" s="90">
        <f>'10'!C249</f>
        <v>1070</v>
      </c>
      <c r="D249" s="90">
        <f>'10'!D249</f>
        <v>894</v>
      </c>
      <c r="E249" s="90">
        <f>'10'!E249</f>
        <v>1964</v>
      </c>
      <c r="F249" s="116"/>
      <c r="G249" s="116"/>
      <c r="H249" s="116">
        <v>0</v>
      </c>
      <c r="I249" s="116">
        <v>0</v>
      </c>
      <c r="J249" s="116">
        <v>0</v>
      </c>
      <c r="K249" s="116">
        <f t="shared" si="42"/>
        <v>0</v>
      </c>
      <c r="L249" s="116">
        <f t="shared" si="33"/>
        <v>0</v>
      </c>
      <c r="M249" s="116">
        <f t="shared" si="41"/>
        <v>0</v>
      </c>
      <c r="N249" s="117">
        <f t="shared" si="34"/>
        <v>0</v>
      </c>
      <c r="O249" s="117">
        <f t="shared" si="35"/>
        <v>0</v>
      </c>
      <c r="P249" s="121">
        <f t="shared" si="36"/>
        <v>0</v>
      </c>
      <c r="Q249" s="121">
        <f t="shared" si="37"/>
        <v>0</v>
      </c>
      <c r="R249" s="116">
        <v>558.76008492568997</v>
      </c>
      <c r="S249" s="121">
        <f t="shared" si="38"/>
        <v>0</v>
      </c>
    </row>
    <row r="250" spans="1:19" x14ac:dyDescent="0.25">
      <c r="A250" s="9" t="str">
        <f>'10'!A250</f>
        <v>Meyersdale Area SD</v>
      </c>
      <c r="B250" s="10" t="str">
        <f>'10'!B250</f>
        <v>Somerset</v>
      </c>
      <c r="C250" s="90">
        <f>'10'!C250</f>
        <v>132</v>
      </c>
      <c r="D250" s="90">
        <f>'10'!D250</f>
        <v>118</v>
      </c>
      <c r="E250" s="90">
        <f>'10'!E250</f>
        <v>250</v>
      </c>
      <c r="F250" s="116" t="s">
        <v>707</v>
      </c>
      <c r="G250" s="116">
        <v>1</v>
      </c>
      <c r="H250" s="116">
        <v>0</v>
      </c>
      <c r="I250" s="116">
        <v>2</v>
      </c>
      <c r="J250" s="116">
        <v>14</v>
      </c>
      <c r="K250" s="116">
        <f t="shared" si="42"/>
        <v>16</v>
      </c>
      <c r="L250" s="116">
        <f t="shared" si="33"/>
        <v>14</v>
      </c>
      <c r="M250" s="116">
        <f t="shared" si="41"/>
        <v>16</v>
      </c>
      <c r="N250" s="117">
        <f t="shared" si="34"/>
        <v>0</v>
      </c>
      <c r="O250" s="117">
        <f t="shared" si="35"/>
        <v>1.5151515151515152E-2</v>
      </c>
      <c r="P250" s="121">
        <f t="shared" si="36"/>
        <v>0.11864406779661017</v>
      </c>
      <c r="Q250" s="121">
        <f t="shared" si="37"/>
        <v>6.4000000000000001E-2</v>
      </c>
      <c r="R250" s="116">
        <v>189.11917098445596</v>
      </c>
      <c r="S250" s="121">
        <f t="shared" si="38"/>
        <v>8.4602739726027401E-2</v>
      </c>
    </row>
    <row r="251" spans="1:19" x14ac:dyDescent="0.25">
      <c r="A251" s="9" t="str">
        <f>'10'!A251</f>
        <v>Mid Valley SD</v>
      </c>
      <c r="B251" s="10" t="str">
        <f>'10'!B251</f>
        <v>Lackawanna</v>
      </c>
      <c r="C251" s="90">
        <f>'10'!C251</f>
        <v>504</v>
      </c>
      <c r="D251" s="90">
        <f>'10'!D251</f>
        <v>451</v>
      </c>
      <c r="E251" s="90">
        <f>'10'!E251</f>
        <v>955</v>
      </c>
      <c r="F251" s="116" t="s">
        <v>691</v>
      </c>
      <c r="G251" s="116">
        <v>1</v>
      </c>
      <c r="H251" s="116">
        <v>37</v>
      </c>
      <c r="I251" s="116">
        <v>14</v>
      </c>
      <c r="J251" s="116">
        <v>36</v>
      </c>
      <c r="K251" s="116">
        <f t="shared" si="42"/>
        <v>50</v>
      </c>
      <c r="L251" s="116">
        <f t="shared" si="33"/>
        <v>73</v>
      </c>
      <c r="M251" s="116">
        <f t="shared" si="41"/>
        <v>87</v>
      </c>
      <c r="N251" s="117">
        <f t="shared" si="34"/>
        <v>3.8743455497382201E-2</v>
      </c>
      <c r="O251" s="117">
        <f t="shared" si="35"/>
        <v>2.7777777777777776E-2</v>
      </c>
      <c r="P251" s="121">
        <f t="shared" si="36"/>
        <v>0.16186252771618626</v>
      </c>
      <c r="Q251" s="121">
        <f t="shared" si="37"/>
        <v>9.1099476439790578E-2</v>
      </c>
      <c r="R251" s="116">
        <v>596.875</v>
      </c>
      <c r="S251" s="121">
        <f t="shared" si="38"/>
        <v>0.14575916230366492</v>
      </c>
    </row>
    <row r="252" spans="1:19" x14ac:dyDescent="0.25">
      <c r="A252" s="9" t="str">
        <f>'10'!A252</f>
        <v>Middletown Area SD</v>
      </c>
      <c r="B252" s="10" t="str">
        <f>'10'!B252</f>
        <v>Dauphin</v>
      </c>
      <c r="C252" s="90">
        <f>'10'!C252</f>
        <v>719</v>
      </c>
      <c r="D252" s="90">
        <f>'10'!D252</f>
        <v>446</v>
      </c>
      <c r="E252" s="90">
        <f>'10'!E252</f>
        <v>1165</v>
      </c>
      <c r="F252" s="116" t="s">
        <v>718</v>
      </c>
      <c r="G252" s="116">
        <v>1</v>
      </c>
      <c r="H252" s="116">
        <v>0</v>
      </c>
      <c r="I252" s="116">
        <v>0</v>
      </c>
      <c r="J252" s="116">
        <v>32</v>
      </c>
      <c r="K252" s="116">
        <f t="shared" si="42"/>
        <v>32</v>
      </c>
      <c r="L252" s="116">
        <f t="shared" si="33"/>
        <v>32</v>
      </c>
      <c r="M252" s="116">
        <f t="shared" si="41"/>
        <v>32</v>
      </c>
      <c r="N252" s="117">
        <f t="shared" si="34"/>
        <v>0</v>
      </c>
      <c r="O252" s="117">
        <f t="shared" si="35"/>
        <v>0</v>
      </c>
      <c r="P252" s="121">
        <f t="shared" si="36"/>
        <v>7.1748878923766815E-2</v>
      </c>
      <c r="Q252" s="121">
        <f t="shared" si="37"/>
        <v>2.7467811158798282E-2</v>
      </c>
      <c r="R252" s="116">
        <v>804.87768717568576</v>
      </c>
      <c r="S252" s="121">
        <f t="shared" si="38"/>
        <v>3.9757593619333564E-2</v>
      </c>
    </row>
    <row r="253" spans="1:19" x14ac:dyDescent="0.25">
      <c r="A253" s="9" t="str">
        <f>'10'!A253</f>
        <v>Midd-West SD</v>
      </c>
      <c r="B253" s="10" t="str">
        <f>'10'!B253</f>
        <v>Snyder</v>
      </c>
      <c r="C253" s="90">
        <f>'10'!C253</f>
        <v>579</v>
      </c>
      <c r="D253" s="90">
        <f>'10'!D253</f>
        <v>412</v>
      </c>
      <c r="E253" s="90">
        <f>'10'!E253</f>
        <v>991</v>
      </c>
      <c r="F253" s="116" t="s">
        <v>745</v>
      </c>
      <c r="G253" s="116">
        <v>1</v>
      </c>
      <c r="H253" s="116">
        <v>0</v>
      </c>
      <c r="I253" s="116">
        <v>19</v>
      </c>
      <c r="J253" s="116">
        <v>40</v>
      </c>
      <c r="K253" s="116">
        <f t="shared" si="42"/>
        <v>59</v>
      </c>
      <c r="L253" s="116">
        <f t="shared" si="33"/>
        <v>40</v>
      </c>
      <c r="M253" s="116">
        <f t="shared" si="41"/>
        <v>59</v>
      </c>
      <c r="N253" s="117">
        <f t="shared" si="34"/>
        <v>0</v>
      </c>
      <c r="O253" s="117">
        <f t="shared" si="35"/>
        <v>3.281519861830743E-2</v>
      </c>
      <c r="P253" s="121">
        <f t="shared" si="36"/>
        <v>9.7087378640776698E-2</v>
      </c>
      <c r="Q253" s="121">
        <f t="shared" si="37"/>
        <v>5.9535822401614528E-2</v>
      </c>
      <c r="R253" s="116">
        <v>737.2849117174959</v>
      </c>
      <c r="S253" s="121">
        <f t="shared" si="38"/>
        <v>8.0023338416841117E-2</v>
      </c>
    </row>
    <row r="254" spans="1:19" ht="22.5" x14ac:dyDescent="0.25">
      <c r="A254" s="9" t="str">
        <f>'10'!A254</f>
        <v>Midland Borough SD</v>
      </c>
      <c r="B254" s="10" t="str">
        <f>'10'!B254</f>
        <v>Beaver</v>
      </c>
      <c r="C254" s="90">
        <f>'10'!C254</f>
        <v>56</v>
      </c>
      <c r="D254" s="90">
        <f>'10'!D254</f>
        <v>67</v>
      </c>
      <c r="E254" s="90">
        <f>'10'!E254</f>
        <v>123</v>
      </c>
      <c r="F254" s="116" t="s">
        <v>692</v>
      </c>
      <c r="G254" s="116">
        <v>2</v>
      </c>
      <c r="H254" s="116">
        <v>0</v>
      </c>
      <c r="I254" s="116">
        <v>2</v>
      </c>
      <c r="J254" s="116">
        <v>3</v>
      </c>
      <c r="K254" s="116">
        <f t="shared" si="42"/>
        <v>5</v>
      </c>
      <c r="L254" s="116">
        <f t="shared" si="33"/>
        <v>3</v>
      </c>
      <c r="M254" s="116">
        <f t="shared" si="41"/>
        <v>5</v>
      </c>
      <c r="N254" s="117">
        <f t="shared" si="34"/>
        <v>0</v>
      </c>
      <c r="O254" s="117">
        <f t="shared" si="35"/>
        <v>3.5714285714285712E-2</v>
      </c>
      <c r="P254" s="121">
        <f t="shared" si="36"/>
        <v>4.4776119402985072E-2</v>
      </c>
      <c r="Q254" s="121">
        <f t="shared" si="37"/>
        <v>4.065040650406504E-2</v>
      </c>
      <c r="R254" s="116">
        <v>117.37254901960785</v>
      </c>
      <c r="S254" s="121">
        <f t="shared" si="38"/>
        <v>4.2599398596725693E-2</v>
      </c>
    </row>
    <row r="255" spans="1:19" x14ac:dyDescent="0.25">
      <c r="A255" s="9" t="str">
        <f>'10'!A255</f>
        <v>Mifflin County SD</v>
      </c>
      <c r="B255" s="10" t="str">
        <f>'10'!B255</f>
        <v>Mifflin</v>
      </c>
      <c r="C255" s="90">
        <f>'10'!C255</f>
        <v>1460</v>
      </c>
      <c r="D255" s="90">
        <f>'10'!D255</f>
        <v>1243</v>
      </c>
      <c r="E255" s="90">
        <f>'10'!E255</f>
        <v>2703</v>
      </c>
      <c r="F255" s="116" t="s">
        <v>745</v>
      </c>
      <c r="G255" s="116">
        <v>1</v>
      </c>
      <c r="H255" s="116">
        <v>20</v>
      </c>
      <c r="I255" s="116">
        <v>78</v>
      </c>
      <c r="J255" s="116">
        <v>159</v>
      </c>
      <c r="K255" s="116">
        <f t="shared" si="42"/>
        <v>237</v>
      </c>
      <c r="L255" s="116">
        <f t="shared" si="33"/>
        <v>179</v>
      </c>
      <c r="M255" s="116">
        <f t="shared" si="41"/>
        <v>257</v>
      </c>
      <c r="N255" s="117">
        <f t="shared" si="34"/>
        <v>7.3991860895301518E-3</v>
      </c>
      <c r="O255" s="117">
        <f t="shared" si="35"/>
        <v>5.3424657534246578E-2</v>
      </c>
      <c r="P255" s="121">
        <f t="shared" si="36"/>
        <v>0.14400643604183427</v>
      </c>
      <c r="Q255" s="121">
        <f t="shared" si="37"/>
        <v>9.5079541250462446E-2</v>
      </c>
      <c r="R255" s="116">
        <v>2341.8115112756645</v>
      </c>
      <c r="S255" s="121">
        <f t="shared" si="38"/>
        <v>0.10974410142001707</v>
      </c>
    </row>
    <row r="256" spans="1:19" x14ac:dyDescent="0.25">
      <c r="A256" s="9" t="str">
        <f>'10'!A256</f>
        <v>Mifflinburg Area SD</v>
      </c>
      <c r="B256" s="10" t="str">
        <f>'10'!B256</f>
        <v>Union</v>
      </c>
      <c r="C256" s="90">
        <f>'10'!C256</f>
        <v>663</v>
      </c>
      <c r="D256" s="90">
        <f>'10'!D256</f>
        <v>448</v>
      </c>
      <c r="E256" s="90">
        <f>'10'!E256</f>
        <v>1111</v>
      </c>
      <c r="F256" s="116" t="s">
        <v>745</v>
      </c>
      <c r="G256" s="116">
        <v>1</v>
      </c>
      <c r="H256" s="116">
        <v>0</v>
      </c>
      <c r="I256" s="116">
        <v>22</v>
      </c>
      <c r="J256" s="116">
        <v>35</v>
      </c>
      <c r="K256" s="116">
        <f t="shared" si="42"/>
        <v>57</v>
      </c>
      <c r="L256" s="116">
        <f t="shared" si="33"/>
        <v>35</v>
      </c>
      <c r="M256" s="116">
        <f t="shared" si="41"/>
        <v>57</v>
      </c>
      <c r="N256" s="117">
        <f t="shared" si="34"/>
        <v>0</v>
      </c>
      <c r="O256" s="117">
        <f t="shared" si="35"/>
        <v>3.3182503770739065E-2</v>
      </c>
      <c r="P256" s="121">
        <f t="shared" si="36"/>
        <v>7.8125E-2</v>
      </c>
      <c r="Q256" s="121">
        <f t="shared" si="37"/>
        <v>5.1305130513051307E-2</v>
      </c>
      <c r="R256" s="116">
        <v>752.29147982062773</v>
      </c>
      <c r="S256" s="121">
        <f t="shared" si="38"/>
        <v>7.5768504002718159E-2</v>
      </c>
    </row>
    <row r="257" spans="1:19" x14ac:dyDescent="0.25">
      <c r="A257" s="9" t="str">
        <f>'10'!A257</f>
        <v>Millcreek Township SD</v>
      </c>
      <c r="B257" s="10" t="str">
        <f>'10'!B257</f>
        <v>Erie</v>
      </c>
      <c r="C257" s="90">
        <f>'10'!C257</f>
        <v>1567</v>
      </c>
      <c r="D257" s="90">
        <f>'10'!D257</f>
        <v>1344</v>
      </c>
      <c r="E257" s="90">
        <f>'10'!E257</f>
        <v>2911</v>
      </c>
      <c r="F257" s="116" t="s">
        <v>727</v>
      </c>
      <c r="G257" s="116">
        <v>1</v>
      </c>
      <c r="H257" s="116">
        <v>0</v>
      </c>
      <c r="I257" s="116">
        <v>0</v>
      </c>
      <c r="J257" s="116">
        <v>54</v>
      </c>
      <c r="K257" s="116">
        <f t="shared" si="42"/>
        <v>54</v>
      </c>
      <c r="L257" s="116">
        <f t="shared" si="33"/>
        <v>54</v>
      </c>
      <c r="M257" s="116">
        <f t="shared" si="41"/>
        <v>54</v>
      </c>
      <c r="N257" s="117">
        <f t="shared" si="34"/>
        <v>0</v>
      </c>
      <c r="O257" s="117">
        <f t="shared" si="35"/>
        <v>0</v>
      </c>
      <c r="P257" s="121">
        <f t="shared" si="36"/>
        <v>4.0178571428571432E-2</v>
      </c>
      <c r="Q257" s="121">
        <f t="shared" si="37"/>
        <v>1.8550326348333906E-2</v>
      </c>
      <c r="R257" s="116">
        <v>1443.8373397435898</v>
      </c>
      <c r="S257" s="121">
        <f t="shared" si="38"/>
        <v>3.7400334867077084E-2</v>
      </c>
    </row>
    <row r="258" spans="1:19" x14ac:dyDescent="0.25">
      <c r="A258" s="9" t="str">
        <f>'10'!A258</f>
        <v>Millersburg Area SD</v>
      </c>
      <c r="B258" s="10" t="str">
        <f>'10'!B258</f>
        <v>Dauphin</v>
      </c>
      <c r="C258" s="90">
        <f>'10'!C258</f>
        <v>220</v>
      </c>
      <c r="D258" s="90">
        <f>'10'!D258</f>
        <v>87</v>
      </c>
      <c r="E258" s="90">
        <f>'10'!E258</f>
        <v>307</v>
      </c>
      <c r="F258" s="116"/>
      <c r="G258" s="116"/>
      <c r="H258" s="116">
        <v>0</v>
      </c>
      <c r="I258" s="116">
        <v>0</v>
      </c>
      <c r="J258" s="116">
        <v>0</v>
      </c>
      <c r="K258" s="116">
        <f t="shared" si="42"/>
        <v>0</v>
      </c>
      <c r="L258" s="116">
        <f t="shared" si="33"/>
        <v>0</v>
      </c>
      <c r="M258" s="116">
        <f t="shared" si="41"/>
        <v>0</v>
      </c>
      <c r="N258" s="117">
        <f t="shared" si="34"/>
        <v>0</v>
      </c>
      <c r="O258" s="117">
        <f t="shared" si="35"/>
        <v>0</v>
      </c>
      <c r="P258" s="121">
        <f t="shared" si="36"/>
        <v>0</v>
      </c>
      <c r="Q258" s="121">
        <f t="shared" si="37"/>
        <v>0</v>
      </c>
      <c r="R258" s="116">
        <v>207.18306010928961</v>
      </c>
      <c r="S258" s="121">
        <f t="shared" si="38"/>
        <v>0</v>
      </c>
    </row>
    <row r="259" spans="1:19" x14ac:dyDescent="0.25">
      <c r="A259" s="9" t="str">
        <f>'10'!A259</f>
        <v>Millville Area SD</v>
      </c>
      <c r="B259" s="10" t="str">
        <f>'10'!B259</f>
        <v>Columbia</v>
      </c>
      <c r="C259" s="90">
        <f>'10'!C259</f>
        <v>183</v>
      </c>
      <c r="D259" s="90">
        <f>'10'!D259</f>
        <v>139</v>
      </c>
      <c r="E259" s="90">
        <f>'10'!E259</f>
        <v>322</v>
      </c>
      <c r="F259" s="116"/>
      <c r="G259" s="116"/>
      <c r="H259" s="116">
        <v>0</v>
      </c>
      <c r="I259" s="116">
        <v>0</v>
      </c>
      <c r="J259" s="116">
        <v>0</v>
      </c>
      <c r="K259" s="116">
        <f t="shared" si="42"/>
        <v>0</v>
      </c>
      <c r="L259" s="116">
        <f t="shared" si="33"/>
        <v>0</v>
      </c>
      <c r="M259" s="116">
        <f t="shared" si="41"/>
        <v>0</v>
      </c>
      <c r="N259" s="117">
        <f t="shared" si="34"/>
        <v>0</v>
      </c>
      <c r="O259" s="117">
        <f t="shared" si="35"/>
        <v>0</v>
      </c>
      <c r="P259" s="121">
        <f t="shared" si="36"/>
        <v>0</v>
      </c>
      <c r="Q259" s="121">
        <f t="shared" si="37"/>
        <v>0</v>
      </c>
      <c r="R259" s="116">
        <v>155.86170212765958</v>
      </c>
      <c r="S259" s="121">
        <f t="shared" si="38"/>
        <v>0</v>
      </c>
    </row>
    <row r="260" spans="1:19" x14ac:dyDescent="0.25">
      <c r="A260" s="9" t="str">
        <f>'10'!A260</f>
        <v>Milton Area SD</v>
      </c>
      <c r="B260" s="10" t="str">
        <f>'10'!B260</f>
        <v>Northumberland</v>
      </c>
      <c r="C260" s="90">
        <f>'10'!C260</f>
        <v>344</v>
      </c>
      <c r="D260" s="90">
        <f>'10'!D260</f>
        <v>372</v>
      </c>
      <c r="E260" s="90">
        <f>'10'!E260</f>
        <v>716</v>
      </c>
      <c r="F260" s="116" t="s">
        <v>747</v>
      </c>
      <c r="G260" s="116">
        <v>1</v>
      </c>
      <c r="H260" s="116">
        <v>18</v>
      </c>
      <c r="I260" s="116">
        <v>17</v>
      </c>
      <c r="J260" s="116">
        <v>35</v>
      </c>
      <c r="K260" s="116">
        <f t="shared" si="42"/>
        <v>52</v>
      </c>
      <c r="L260" s="116">
        <f t="shared" si="33"/>
        <v>53</v>
      </c>
      <c r="M260" s="116">
        <f t="shared" si="41"/>
        <v>70</v>
      </c>
      <c r="N260" s="117">
        <f t="shared" si="34"/>
        <v>2.5139664804469275E-2</v>
      </c>
      <c r="O260" s="117">
        <f t="shared" si="35"/>
        <v>4.9418604651162788E-2</v>
      </c>
      <c r="P260" s="121">
        <f t="shared" si="36"/>
        <v>0.1424731182795699</v>
      </c>
      <c r="Q260" s="121">
        <f t="shared" si="37"/>
        <v>9.7765363128491614E-2</v>
      </c>
      <c r="R260" s="116">
        <v>547.30076004343107</v>
      </c>
      <c r="S260" s="121">
        <f t="shared" si="38"/>
        <v>0.1279004253428136</v>
      </c>
    </row>
    <row r="261" spans="1:19" x14ac:dyDescent="0.25">
      <c r="A261" s="9" t="str">
        <f>'10'!A261</f>
        <v>Minersville Area SD</v>
      </c>
      <c r="B261" s="10" t="str">
        <f>'10'!B261</f>
        <v>Schuylkill</v>
      </c>
      <c r="C261" s="90">
        <f>'10'!C261</f>
        <v>311</v>
      </c>
      <c r="D261" s="90">
        <f>'10'!D261</f>
        <v>292</v>
      </c>
      <c r="E261" s="90">
        <f>'10'!E261</f>
        <v>603</v>
      </c>
      <c r="F261" s="116" t="s">
        <v>919</v>
      </c>
      <c r="G261" s="116">
        <v>1</v>
      </c>
      <c r="H261" s="116">
        <v>0</v>
      </c>
      <c r="I261" s="116">
        <v>0</v>
      </c>
      <c r="J261" s="116">
        <v>15</v>
      </c>
      <c r="K261" s="116">
        <f t="shared" si="42"/>
        <v>15</v>
      </c>
      <c r="L261" s="116">
        <f t="shared" ref="L261:L324" si="43">H261+J261</f>
        <v>15</v>
      </c>
      <c r="M261" s="116">
        <f t="shared" si="41"/>
        <v>15</v>
      </c>
      <c r="N261" s="117">
        <f t="shared" ref="N261:N324" si="44">H261/E261</f>
        <v>0</v>
      </c>
      <c r="O261" s="117">
        <f t="shared" ref="O261:O324" si="45">I261/C261</f>
        <v>0</v>
      </c>
      <c r="P261" s="121">
        <f t="shared" ref="P261:P324" si="46">L261/D261</f>
        <v>5.1369863013698627E-2</v>
      </c>
      <c r="Q261" s="121">
        <f t="shared" ref="Q261:Q324" si="47">M261/E261</f>
        <v>2.4875621890547265E-2</v>
      </c>
      <c r="R261" s="116">
        <v>381.08850931677017</v>
      </c>
      <c r="S261" s="121">
        <f t="shared" ref="S261:S324" si="48">M261/R261</f>
        <v>3.9360934883322943E-2</v>
      </c>
    </row>
    <row r="262" spans="1:19" ht="22.5" x14ac:dyDescent="0.25">
      <c r="A262" s="9" t="str">
        <f>'10'!A262</f>
        <v>Mohawk Area SD</v>
      </c>
      <c r="B262" s="10" t="str">
        <f>'10'!B262</f>
        <v>Lawrence</v>
      </c>
      <c r="C262" s="90">
        <f>'10'!C262</f>
        <v>349</v>
      </c>
      <c r="D262" s="90">
        <f>'10'!D262</f>
        <v>196</v>
      </c>
      <c r="E262" s="90">
        <f>'10'!E262</f>
        <v>545</v>
      </c>
      <c r="F262" s="116" t="s">
        <v>749</v>
      </c>
      <c r="G262" s="116">
        <v>2</v>
      </c>
      <c r="H262" s="116">
        <v>10</v>
      </c>
      <c r="I262" s="116">
        <v>1</v>
      </c>
      <c r="J262" s="116">
        <v>30</v>
      </c>
      <c r="K262" s="116">
        <f t="shared" si="42"/>
        <v>31</v>
      </c>
      <c r="L262" s="116">
        <f t="shared" si="43"/>
        <v>40</v>
      </c>
      <c r="M262" s="116">
        <f t="shared" si="41"/>
        <v>41</v>
      </c>
      <c r="N262" s="117">
        <f t="shared" si="44"/>
        <v>1.834862385321101E-2</v>
      </c>
      <c r="O262" s="117">
        <f t="shared" si="45"/>
        <v>2.8653295128939827E-3</v>
      </c>
      <c r="P262" s="121">
        <f t="shared" si="46"/>
        <v>0.20408163265306123</v>
      </c>
      <c r="Q262" s="121">
        <f t="shared" si="47"/>
        <v>7.5229357798165142E-2</v>
      </c>
      <c r="R262" s="116">
        <v>180.56231003039514</v>
      </c>
      <c r="S262" s="121">
        <f t="shared" si="48"/>
        <v>0.22706842858345258</v>
      </c>
    </row>
    <row r="263" spans="1:19" x14ac:dyDescent="0.25">
      <c r="A263" s="9" t="str">
        <f>'10'!A263</f>
        <v>Monessen City SD</v>
      </c>
      <c r="B263" s="10" t="str">
        <f>'10'!B263</f>
        <v>Westmoreland</v>
      </c>
      <c r="C263" s="90">
        <f>'10'!C263</f>
        <v>259</v>
      </c>
      <c r="D263" s="90">
        <f>'10'!D263</f>
        <v>137</v>
      </c>
      <c r="E263" s="90">
        <f>'10'!E263</f>
        <v>396</v>
      </c>
      <c r="F263" s="116" t="s">
        <v>704</v>
      </c>
      <c r="G263" s="116">
        <v>1</v>
      </c>
      <c r="H263" s="116">
        <v>0</v>
      </c>
      <c r="I263" s="116">
        <v>9</v>
      </c>
      <c r="J263" s="116">
        <v>21</v>
      </c>
      <c r="K263" s="116">
        <f t="shared" si="42"/>
        <v>30</v>
      </c>
      <c r="L263" s="116">
        <f t="shared" si="43"/>
        <v>21</v>
      </c>
      <c r="M263" s="116">
        <f t="shared" si="41"/>
        <v>30</v>
      </c>
      <c r="N263" s="117">
        <f t="shared" si="44"/>
        <v>0</v>
      </c>
      <c r="O263" s="117">
        <f t="shared" si="45"/>
        <v>3.4749034749034749E-2</v>
      </c>
      <c r="P263" s="121">
        <f t="shared" si="46"/>
        <v>0.15328467153284672</v>
      </c>
      <c r="Q263" s="121">
        <f t="shared" si="47"/>
        <v>7.575757575757576E-2</v>
      </c>
      <c r="R263" s="116">
        <v>281.36842105263156</v>
      </c>
      <c r="S263" s="121">
        <f t="shared" si="48"/>
        <v>0.10662177328843996</v>
      </c>
    </row>
    <row r="264" spans="1:19" x14ac:dyDescent="0.25">
      <c r="A264" s="9" t="str">
        <f>'10'!A264</f>
        <v>Moniteau SD</v>
      </c>
      <c r="B264" s="10" t="str">
        <f>'10'!B264</f>
        <v>Butler</v>
      </c>
      <c r="C264" s="90">
        <f>'10'!C264</f>
        <v>241</v>
      </c>
      <c r="D264" s="90">
        <f>'10'!D264</f>
        <v>152</v>
      </c>
      <c r="E264" s="90">
        <f>'10'!E264</f>
        <v>393</v>
      </c>
      <c r="F264" s="116" t="s">
        <v>713</v>
      </c>
      <c r="G264" s="116">
        <v>1</v>
      </c>
      <c r="H264" s="116">
        <v>0</v>
      </c>
      <c r="I264" s="116">
        <v>1</v>
      </c>
      <c r="J264" s="116">
        <v>26</v>
      </c>
      <c r="K264" s="116">
        <f t="shared" si="42"/>
        <v>27</v>
      </c>
      <c r="L264" s="116">
        <f t="shared" si="43"/>
        <v>26</v>
      </c>
      <c r="M264" s="116">
        <f t="shared" si="41"/>
        <v>27</v>
      </c>
      <c r="N264" s="117">
        <f t="shared" si="44"/>
        <v>0</v>
      </c>
      <c r="O264" s="117">
        <f t="shared" si="45"/>
        <v>4.1493775933609959E-3</v>
      </c>
      <c r="P264" s="121">
        <f t="shared" si="46"/>
        <v>0.17105263157894737</v>
      </c>
      <c r="Q264" s="121">
        <f t="shared" si="47"/>
        <v>6.8702290076335881E-2</v>
      </c>
      <c r="R264" s="116">
        <v>300.12472647702407</v>
      </c>
      <c r="S264" s="121">
        <f t="shared" si="48"/>
        <v>8.9962597607121761E-2</v>
      </c>
    </row>
    <row r="265" spans="1:19" x14ac:dyDescent="0.25">
      <c r="A265" s="9" t="str">
        <f>'10'!A265</f>
        <v>Montgomery Area SD</v>
      </c>
      <c r="B265" s="10" t="str">
        <f>'10'!B265</f>
        <v>Lycoming</v>
      </c>
      <c r="C265" s="90">
        <f>'10'!C265</f>
        <v>227</v>
      </c>
      <c r="D265" s="90">
        <f>'10'!D265</f>
        <v>176</v>
      </c>
      <c r="E265" s="90">
        <f>'10'!E265</f>
        <v>403</v>
      </c>
      <c r="F265" s="116"/>
      <c r="G265" s="116"/>
      <c r="H265" s="116">
        <v>0</v>
      </c>
      <c r="I265" s="116">
        <v>0</v>
      </c>
      <c r="J265" s="116">
        <v>0</v>
      </c>
      <c r="K265" s="116">
        <f>SUM(I265:J265)</f>
        <v>0</v>
      </c>
      <c r="L265" s="116">
        <f t="shared" si="43"/>
        <v>0</v>
      </c>
      <c r="M265" s="116">
        <f t="shared" si="41"/>
        <v>0</v>
      </c>
      <c r="N265" s="117">
        <f t="shared" si="44"/>
        <v>0</v>
      </c>
      <c r="O265" s="117">
        <f t="shared" si="45"/>
        <v>0</v>
      </c>
      <c r="P265" s="121">
        <f t="shared" si="46"/>
        <v>0</v>
      </c>
      <c r="Q265" s="121">
        <f t="shared" si="47"/>
        <v>0</v>
      </c>
      <c r="R265" s="116">
        <v>294.53391684901533</v>
      </c>
      <c r="S265" s="121">
        <f t="shared" si="48"/>
        <v>0</v>
      </c>
    </row>
    <row r="266" spans="1:19" x14ac:dyDescent="0.25">
      <c r="A266" s="9" t="str">
        <f>'10'!A266</f>
        <v>Montour SD</v>
      </c>
      <c r="B266" s="10" t="str">
        <f>'10'!B266</f>
        <v>Allegheny</v>
      </c>
      <c r="C266" s="90">
        <f>'10'!C266</f>
        <v>840</v>
      </c>
      <c r="D266" s="90">
        <f>'10'!D266</f>
        <v>378</v>
      </c>
      <c r="E266" s="90">
        <f>'10'!E266</f>
        <v>1218</v>
      </c>
      <c r="F266" s="116"/>
      <c r="G266" s="116"/>
      <c r="H266" s="116">
        <v>0</v>
      </c>
      <c r="I266" s="116">
        <v>0</v>
      </c>
      <c r="J266" s="116">
        <v>0</v>
      </c>
      <c r="K266" s="116">
        <f t="shared" ref="K266:K286" si="49">SUM(I266:J266)</f>
        <v>0</v>
      </c>
      <c r="L266" s="116">
        <f t="shared" si="43"/>
        <v>0</v>
      </c>
      <c r="M266" s="116">
        <f t="shared" si="41"/>
        <v>0</v>
      </c>
      <c r="N266" s="117">
        <f t="shared" si="44"/>
        <v>0</v>
      </c>
      <c r="O266" s="117">
        <f t="shared" si="45"/>
        <v>0</v>
      </c>
      <c r="P266" s="121">
        <f t="shared" si="46"/>
        <v>0</v>
      </c>
      <c r="Q266" s="121">
        <f t="shared" si="47"/>
        <v>0</v>
      </c>
      <c r="R266" s="116">
        <v>413.91643454038996</v>
      </c>
      <c r="S266" s="121">
        <f t="shared" si="48"/>
        <v>0</v>
      </c>
    </row>
    <row r="267" spans="1:19" ht="22.5" x14ac:dyDescent="0.25">
      <c r="A267" s="9" t="str">
        <f>'10'!A267</f>
        <v>Montoursville Area SD</v>
      </c>
      <c r="B267" s="10" t="str">
        <f>'10'!B267</f>
        <v>Lycoming</v>
      </c>
      <c r="C267" s="90">
        <f>'10'!C267</f>
        <v>335</v>
      </c>
      <c r="D267" s="90">
        <f>'10'!D267</f>
        <v>221</v>
      </c>
      <c r="E267" s="90">
        <f>'10'!E267</f>
        <v>556</v>
      </c>
      <c r="F267" s="116" t="s">
        <v>759</v>
      </c>
      <c r="G267" s="116">
        <v>1</v>
      </c>
      <c r="H267" s="116">
        <v>0</v>
      </c>
      <c r="I267" s="116">
        <v>0</v>
      </c>
      <c r="J267" s="116">
        <v>12</v>
      </c>
      <c r="K267" s="116">
        <f t="shared" si="49"/>
        <v>12</v>
      </c>
      <c r="L267" s="116">
        <f t="shared" si="43"/>
        <v>12</v>
      </c>
      <c r="M267" s="116">
        <f t="shared" si="41"/>
        <v>12</v>
      </c>
      <c r="N267" s="117">
        <f t="shared" si="44"/>
        <v>0</v>
      </c>
      <c r="O267" s="117">
        <f t="shared" si="45"/>
        <v>0</v>
      </c>
      <c r="P267" s="121">
        <f t="shared" si="46"/>
        <v>5.4298642533936653E-2</v>
      </c>
      <c r="Q267" s="121">
        <f t="shared" si="47"/>
        <v>2.1582733812949641E-2</v>
      </c>
      <c r="R267" s="116">
        <v>281.44154057771669</v>
      </c>
      <c r="S267" s="121">
        <f t="shared" si="48"/>
        <v>4.2637629027213006E-2</v>
      </c>
    </row>
    <row r="268" spans="1:19" x14ac:dyDescent="0.25">
      <c r="A268" s="9" t="str">
        <f>'10'!A268</f>
        <v>Montrose Area SD</v>
      </c>
      <c r="B268" s="10" t="str">
        <f>'10'!B268</f>
        <v>Susquehanna</v>
      </c>
      <c r="C268" s="90">
        <f>'10'!C268</f>
        <v>281</v>
      </c>
      <c r="D268" s="90">
        <f>'10'!D268</f>
        <v>232</v>
      </c>
      <c r="E268" s="90">
        <f>'10'!E268</f>
        <v>513</v>
      </c>
      <c r="F268" s="116" t="s">
        <v>691</v>
      </c>
      <c r="G268" s="116">
        <v>1</v>
      </c>
      <c r="H268" s="116">
        <v>17</v>
      </c>
      <c r="I268" s="116">
        <v>0</v>
      </c>
      <c r="J268" s="116">
        <v>0</v>
      </c>
      <c r="K268" s="116">
        <f t="shared" si="49"/>
        <v>0</v>
      </c>
      <c r="L268" s="116">
        <f t="shared" si="43"/>
        <v>17</v>
      </c>
      <c r="M268" s="116">
        <f t="shared" si="41"/>
        <v>17</v>
      </c>
      <c r="N268" s="117">
        <f t="shared" si="44"/>
        <v>3.3138401559454189E-2</v>
      </c>
      <c r="O268" s="117">
        <f t="shared" si="45"/>
        <v>0</v>
      </c>
      <c r="P268" s="121">
        <f t="shared" si="46"/>
        <v>7.3275862068965511E-2</v>
      </c>
      <c r="Q268" s="121">
        <f t="shared" si="47"/>
        <v>3.3138401559454189E-2</v>
      </c>
      <c r="R268" s="116">
        <v>370.80551301684528</v>
      </c>
      <c r="S268" s="121">
        <f t="shared" si="48"/>
        <v>4.5846136055770315E-2</v>
      </c>
    </row>
    <row r="269" spans="1:19" x14ac:dyDescent="0.25">
      <c r="A269" s="9" t="str">
        <f>'10'!A269</f>
        <v>Moon Area SD</v>
      </c>
      <c r="B269" s="10" t="str">
        <f>'10'!B269</f>
        <v>Allegheny</v>
      </c>
      <c r="C269" s="90">
        <f>'10'!C269</f>
        <v>792</v>
      </c>
      <c r="D269" s="90">
        <f>'10'!D269</f>
        <v>743</v>
      </c>
      <c r="E269" s="90">
        <f>'10'!E269</f>
        <v>1535</v>
      </c>
      <c r="F269" s="116"/>
      <c r="G269" s="116"/>
      <c r="H269" s="116">
        <v>0</v>
      </c>
      <c r="I269" s="116">
        <v>0</v>
      </c>
      <c r="J269" s="116">
        <v>0</v>
      </c>
      <c r="K269" s="116">
        <f t="shared" si="49"/>
        <v>0</v>
      </c>
      <c r="L269" s="116">
        <f t="shared" si="43"/>
        <v>0</v>
      </c>
      <c r="M269" s="116">
        <f t="shared" si="41"/>
        <v>0</v>
      </c>
      <c r="N269" s="117">
        <f t="shared" si="44"/>
        <v>0</v>
      </c>
      <c r="O269" s="117">
        <f t="shared" si="45"/>
        <v>0</v>
      </c>
      <c r="P269" s="121">
        <f t="shared" si="46"/>
        <v>0</v>
      </c>
      <c r="Q269" s="121">
        <f t="shared" si="47"/>
        <v>0</v>
      </c>
      <c r="R269" s="116">
        <v>467.35566448801745</v>
      </c>
      <c r="S269" s="121">
        <f t="shared" si="48"/>
        <v>0</v>
      </c>
    </row>
    <row r="270" spans="1:19" x14ac:dyDescent="0.25">
      <c r="A270" s="9" t="str">
        <f>'10'!A270</f>
        <v>Morrisville Borough SD</v>
      </c>
      <c r="B270" s="10" t="str">
        <f>'10'!B270</f>
        <v>Bucks</v>
      </c>
      <c r="C270" s="90">
        <f>'10'!C270</f>
        <v>412</v>
      </c>
      <c r="D270" s="90">
        <f>'10'!D270</f>
        <v>237</v>
      </c>
      <c r="E270" s="90">
        <f>'10'!E270</f>
        <v>649</v>
      </c>
      <c r="F270" s="116" t="s">
        <v>917</v>
      </c>
      <c r="G270" s="116">
        <v>1</v>
      </c>
      <c r="H270" s="116">
        <v>0</v>
      </c>
      <c r="I270" s="116">
        <v>1</v>
      </c>
      <c r="J270" s="116">
        <v>0</v>
      </c>
      <c r="K270" s="116">
        <f t="shared" si="49"/>
        <v>1</v>
      </c>
      <c r="L270" s="116">
        <f t="shared" si="43"/>
        <v>0</v>
      </c>
      <c r="M270" s="116">
        <f t="shared" si="41"/>
        <v>1</v>
      </c>
      <c r="N270" s="117">
        <f t="shared" si="44"/>
        <v>0</v>
      </c>
      <c r="O270" s="117">
        <f t="shared" si="45"/>
        <v>2.4271844660194173E-3</v>
      </c>
      <c r="P270" s="121">
        <f t="shared" si="46"/>
        <v>0</v>
      </c>
      <c r="Q270" s="121">
        <f t="shared" si="47"/>
        <v>1.5408320493066256E-3</v>
      </c>
      <c r="R270" s="116">
        <v>363.08918918918914</v>
      </c>
      <c r="S270" s="121">
        <f t="shared" si="48"/>
        <v>2.7541442427219879E-3</v>
      </c>
    </row>
    <row r="271" spans="1:19" x14ac:dyDescent="0.25">
      <c r="A271" s="9" t="str">
        <f>'10'!A271</f>
        <v>Moshannon Valley SD</v>
      </c>
      <c r="B271" s="10" t="str">
        <f>'10'!B271</f>
        <v>Clearfield</v>
      </c>
      <c r="C271" s="90">
        <f>'10'!C271</f>
        <v>154</v>
      </c>
      <c r="D271" s="90">
        <f>'10'!D271</f>
        <v>104</v>
      </c>
      <c r="E271" s="90">
        <f>'10'!E271</f>
        <v>258</v>
      </c>
      <c r="F271" s="116" t="s">
        <v>702</v>
      </c>
      <c r="G271" s="116">
        <v>1</v>
      </c>
      <c r="H271" s="116">
        <v>16</v>
      </c>
      <c r="I271" s="116">
        <v>13</v>
      </c>
      <c r="J271" s="116">
        <v>54</v>
      </c>
      <c r="K271" s="116">
        <f t="shared" si="49"/>
        <v>67</v>
      </c>
      <c r="L271" s="116">
        <f t="shared" si="43"/>
        <v>70</v>
      </c>
      <c r="M271" s="116">
        <f t="shared" si="41"/>
        <v>83</v>
      </c>
      <c r="N271" s="117">
        <f t="shared" si="44"/>
        <v>6.2015503875968991E-2</v>
      </c>
      <c r="O271" s="117">
        <f t="shared" si="45"/>
        <v>8.4415584415584416E-2</v>
      </c>
      <c r="P271" s="121">
        <f t="shared" si="46"/>
        <v>0.67307692307692313</v>
      </c>
      <c r="Q271" s="121">
        <f t="shared" si="47"/>
        <v>0.32170542635658916</v>
      </c>
      <c r="R271" s="116">
        <v>183.71517027863777</v>
      </c>
      <c r="S271" s="121">
        <f t="shared" si="48"/>
        <v>0.45178631614425346</v>
      </c>
    </row>
    <row r="272" spans="1:19" x14ac:dyDescent="0.25">
      <c r="A272" s="9" t="str">
        <f>'10'!A272</f>
        <v>Mount Carmel Area SD</v>
      </c>
      <c r="B272" s="10" t="str">
        <f>'10'!B272</f>
        <v>Northumberland</v>
      </c>
      <c r="C272" s="90">
        <f>'10'!C272</f>
        <v>289</v>
      </c>
      <c r="D272" s="90">
        <f>'10'!D272</f>
        <v>252</v>
      </c>
      <c r="E272" s="90">
        <f>'10'!E272</f>
        <v>541</v>
      </c>
      <c r="F272" s="116" t="s">
        <v>747</v>
      </c>
      <c r="G272" s="116">
        <v>1</v>
      </c>
      <c r="H272" s="116">
        <v>0</v>
      </c>
      <c r="I272" s="116">
        <v>6</v>
      </c>
      <c r="J272" s="116">
        <v>0</v>
      </c>
      <c r="K272" s="116">
        <f t="shared" si="49"/>
        <v>6</v>
      </c>
      <c r="L272" s="116">
        <f t="shared" si="43"/>
        <v>0</v>
      </c>
      <c r="M272" s="116">
        <f t="shared" si="41"/>
        <v>6</v>
      </c>
      <c r="N272" s="117">
        <f t="shared" si="44"/>
        <v>0</v>
      </c>
      <c r="O272" s="117">
        <f t="shared" si="45"/>
        <v>2.0761245674740483E-2</v>
      </c>
      <c r="P272" s="121">
        <f t="shared" si="46"/>
        <v>0</v>
      </c>
      <c r="Q272" s="121">
        <f t="shared" si="47"/>
        <v>1.1090573012939002E-2</v>
      </c>
      <c r="R272" s="116">
        <v>373.47443181818181</v>
      </c>
      <c r="S272" s="121">
        <f t="shared" si="48"/>
        <v>1.6065356792405467E-2</v>
      </c>
    </row>
    <row r="273" spans="1:19" x14ac:dyDescent="0.25">
      <c r="A273" s="9" t="str">
        <f>'10'!A273</f>
        <v>Mount Pleasant Area SD</v>
      </c>
      <c r="B273" s="10" t="str">
        <f>'10'!B273</f>
        <v>Westmoreland</v>
      </c>
      <c r="C273" s="90">
        <f>'10'!C273</f>
        <v>471</v>
      </c>
      <c r="D273" s="90">
        <f>'10'!D273</f>
        <v>353</v>
      </c>
      <c r="E273" s="90">
        <f>'10'!E273</f>
        <v>824</v>
      </c>
      <c r="F273" s="116"/>
      <c r="G273" s="116"/>
      <c r="H273" s="116">
        <v>0</v>
      </c>
      <c r="I273" s="116">
        <v>0</v>
      </c>
      <c r="J273" s="116">
        <v>0</v>
      </c>
      <c r="K273" s="116">
        <f t="shared" si="49"/>
        <v>0</v>
      </c>
      <c r="L273" s="116">
        <f t="shared" si="43"/>
        <v>0</v>
      </c>
      <c r="M273" s="116">
        <f t="shared" si="41"/>
        <v>0</v>
      </c>
      <c r="N273" s="117">
        <f t="shared" si="44"/>
        <v>0</v>
      </c>
      <c r="O273" s="117">
        <f t="shared" si="45"/>
        <v>0</v>
      </c>
      <c r="P273" s="121">
        <f t="shared" si="46"/>
        <v>0</v>
      </c>
      <c r="Q273" s="121">
        <f t="shared" si="47"/>
        <v>0</v>
      </c>
      <c r="R273" s="116">
        <v>534.29394812680118</v>
      </c>
      <c r="S273" s="121">
        <f t="shared" si="48"/>
        <v>0</v>
      </c>
    </row>
    <row r="274" spans="1:19" ht="22.5" x14ac:dyDescent="0.25">
      <c r="A274" s="9" t="str">
        <f>'10'!A274</f>
        <v>Mount Union Area SD</v>
      </c>
      <c r="B274" s="10" t="str">
        <f>'10'!B274</f>
        <v>Huntingdon</v>
      </c>
      <c r="C274" s="90">
        <f>'10'!C274</f>
        <v>315</v>
      </c>
      <c r="D274" s="90">
        <f>'10'!D274</f>
        <v>165</v>
      </c>
      <c r="E274" s="90">
        <f>'10'!E274</f>
        <v>480</v>
      </c>
      <c r="F274" s="116" t="s">
        <v>739</v>
      </c>
      <c r="G274" s="116">
        <v>2</v>
      </c>
      <c r="H274" s="116">
        <v>16</v>
      </c>
      <c r="I274" s="116">
        <v>38</v>
      </c>
      <c r="J274" s="116">
        <v>75</v>
      </c>
      <c r="K274" s="116">
        <f t="shared" si="49"/>
        <v>113</v>
      </c>
      <c r="L274" s="116">
        <f t="shared" si="43"/>
        <v>91</v>
      </c>
      <c r="M274" s="116">
        <f t="shared" si="41"/>
        <v>129</v>
      </c>
      <c r="N274" s="117">
        <f t="shared" si="44"/>
        <v>3.3333333333333333E-2</v>
      </c>
      <c r="O274" s="117">
        <f t="shared" si="45"/>
        <v>0.12063492063492064</v>
      </c>
      <c r="P274" s="121">
        <f t="shared" si="46"/>
        <v>0.55151515151515151</v>
      </c>
      <c r="Q274" s="121">
        <f t="shared" si="47"/>
        <v>0.26874999999999999</v>
      </c>
      <c r="R274" s="116">
        <v>375.54817275747507</v>
      </c>
      <c r="S274" s="121">
        <f t="shared" si="48"/>
        <v>0.34349787685774946</v>
      </c>
    </row>
    <row r="275" spans="1:19" x14ac:dyDescent="0.25">
      <c r="A275" s="9" t="str">
        <f>'10'!A275</f>
        <v>Mountain View SD</v>
      </c>
      <c r="B275" s="10" t="str">
        <f>'10'!B275</f>
        <v>Susquehanna</v>
      </c>
      <c r="C275" s="90">
        <f>'10'!C275</f>
        <v>243</v>
      </c>
      <c r="D275" s="90">
        <f>'10'!D275</f>
        <v>126</v>
      </c>
      <c r="E275" s="90">
        <f>'10'!E275</f>
        <v>369</v>
      </c>
      <c r="F275" s="116" t="s">
        <v>691</v>
      </c>
      <c r="G275" s="116">
        <v>1</v>
      </c>
      <c r="H275" s="116">
        <v>20</v>
      </c>
      <c r="I275" s="116">
        <v>0</v>
      </c>
      <c r="J275" s="116">
        <v>0</v>
      </c>
      <c r="K275" s="116">
        <f t="shared" si="49"/>
        <v>0</v>
      </c>
      <c r="L275" s="116">
        <f t="shared" si="43"/>
        <v>20</v>
      </c>
      <c r="M275" s="116">
        <f t="shared" si="41"/>
        <v>20</v>
      </c>
      <c r="N275" s="117">
        <f t="shared" si="44"/>
        <v>5.4200542005420058E-2</v>
      </c>
      <c r="O275" s="117">
        <f t="shared" si="45"/>
        <v>0</v>
      </c>
      <c r="P275" s="121">
        <f t="shared" si="46"/>
        <v>0.15873015873015872</v>
      </c>
      <c r="Q275" s="121">
        <f t="shared" si="47"/>
        <v>5.4200542005420058E-2</v>
      </c>
      <c r="R275" s="116">
        <v>213.6788321167883</v>
      </c>
      <c r="S275" s="121">
        <f t="shared" si="48"/>
        <v>9.3598414975746405E-2</v>
      </c>
    </row>
    <row r="276" spans="1:19" x14ac:dyDescent="0.25">
      <c r="A276" s="9" t="str">
        <f>'10'!A276</f>
        <v>Mt. Lebanon SD</v>
      </c>
      <c r="B276" s="10" t="str">
        <f>'10'!B276</f>
        <v>Allegheny</v>
      </c>
      <c r="C276" s="90">
        <f>'10'!C276</f>
        <v>788</v>
      </c>
      <c r="D276" s="90">
        <f>'10'!D276</f>
        <v>512</v>
      </c>
      <c r="E276" s="90">
        <f>'10'!E276</f>
        <v>1300</v>
      </c>
      <c r="F276" s="116"/>
      <c r="G276" s="116"/>
      <c r="H276" s="116">
        <v>0</v>
      </c>
      <c r="I276" s="116">
        <v>0</v>
      </c>
      <c r="J276" s="116">
        <v>0</v>
      </c>
      <c r="K276" s="116">
        <f t="shared" si="49"/>
        <v>0</v>
      </c>
      <c r="L276" s="116">
        <f t="shared" si="43"/>
        <v>0</v>
      </c>
      <c r="M276" s="116">
        <f t="shared" si="41"/>
        <v>0</v>
      </c>
      <c r="N276" s="117">
        <f t="shared" si="44"/>
        <v>0</v>
      </c>
      <c r="O276" s="117">
        <f t="shared" si="45"/>
        <v>0</v>
      </c>
      <c r="P276" s="121">
        <f t="shared" si="46"/>
        <v>0</v>
      </c>
      <c r="Q276" s="121">
        <f t="shared" si="47"/>
        <v>0</v>
      </c>
      <c r="R276" s="116">
        <v>256.66860803727434</v>
      </c>
      <c r="S276" s="121">
        <f t="shared" si="48"/>
        <v>0</v>
      </c>
    </row>
    <row r="277" spans="1:19" x14ac:dyDescent="0.25">
      <c r="A277" s="9" t="str">
        <f>'10'!A277</f>
        <v>Muhlenberg SD</v>
      </c>
      <c r="B277" s="10" t="str">
        <f>'10'!B277</f>
        <v>Berks</v>
      </c>
      <c r="C277" s="90">
        <f>'10'!C277</f>
        <v>919</v>
      </c>
      <c r="D277" s="90">
        <f>'10'!D277</f>
        <v>636</v>
      </c>
      <c r="E277" s="90">
        <f>'10'!E277</f>
        <v>1555</v>
      </c>
      <c r="F277" s="116" t="s">
        <v>698</v>
      </c>
      <c r="G277" s="116">
        <v>1</v>
      </c>
      <c r="H277" s="116">
        <v>0</v>
      </c>
      <c r="I277" s="116">
        <v>0</v>
      </c>
      <c r="J277" s="116">
        <v>34</v>
      </c>
      <c r="K277" s="116">
        <f t="shared" si="49"/>
        <v>34</v>
      </c>
      <c r="L277" s="116">
        <f t="shared" si="43"/>
        <v>34</v>
      </c>
      <c r="M277" s="116">
        <f t="shared" si="41"/>
        <v>34</v>
      </c>
      <c r="N277" s="117">
        <f t="shared" si="44"/>
        <v>0</v>
      </c>
      <c r="O277" s="117">
        <f t="shared" si="45"/>
        <v>0</v>
      </c>
      <c r="P277" s="121">
        <f t="shared" si="46"/>
        <v>5.3459119496855348E-2</v>
      </c>
      <c r="Q277" s="121">
        <f t="shared" si="47"/>
        <v>2.1864951768488745E-2</v>
      </c>
      <c r="R277" s="116">
        <v>981.22096164235552</v>
      </c>
      <c r="S277" s="121">
        <f t="shared" si="48"/>
        <v>3.465070695502797E-2</v>
      </c>
    </row>
    <row r="278" spans="1:19" x14ac:dyDescent="0.25">
      <c r="A278" s="9" t="str">
        <f>'10'!A278</f>
        <v>Muncy SD</v>
      </c>
      <c r="B278" s="10" t="str">
        <f>'10'!B278</f>
        <v>Lycoming</v>
      </c>
      <c r="C278" s="90">
        <f>'10'!C278</f>
        <v>230</v>
      </c>
      <c r="D278" s="90">
        <f>'10'!D278</f>
        <v>159</v>
      </c>
      <c r="E278" s="90">
        <f>'10'!E278</f>
        <v>389</v>
      </c>
      <c r="F278" s="116"/>
      <c r="G278" s="116"/>
      <c r="H278" s="116">
        <v>0</v>
      </c>
      <c r="I278" s="116">
        <v>0</v>
      </c>
      <c r="J278" s="116">
        <v>0</v>
      </c>
      <c r="K278" s="116">
        <f t="shared" si="49"/>
        <v>0</v>
      </c>
      <c r="L278" s="116">
        <f t="shared" si="43"/>
        <v>0</v>
      </c>
      <c r="M278" s="116">
        <f t="shared" si="41"/>
        <v>0</v>
      </c>
      <c r="N278" s="117">
        <f t="shared" si="44"/>
        <v>0</v>
      </c>
      <c r="O278" s="117">
        <f t="shared" si="45"/>
        <v>0</v>
      </c>
      <c r="P278" s="121">
        <f t="shared" si="46"/>
        <v>0</v>
      </c>
      <c r="Q278" s="121">
        <f t="shared" si="47"/>
        <v>0</v>
      </c>
      <c r="R278" s="116">
        <v>120.92826086956521</v>
      </c>
      <c r="S278" s="121">
        <f t="shared" si="48"/>
        <v>0</v>
      </c>
    </row>
    <row r="279" spans="1:19" x14ac:dyDescent="0.25">
      <c r="A279" s="9" t="str">
        <f>'10'!A279</f>
        <v>Nazareth Area SD</v>
      </c>
      <c r="B279" s="10" t="str">
        <f>'10'!B279</f>
        <v>Northampton</v>
      </c>
      <c r="C279" s="90">
        <f>'10'!C279</f>
        <v>854</v>
      </c>
      <c r="D279" s="90">
        <f>'10'!D279</f>
        <v>593</v>
      </c>
      <c r="E279" s="90">
        <f>'10'!E279</f>
        <v>1447</v>
      </c>
      <c r="F279" s="116"/>
      <c r="G279" s="116"/>
      <c r="H279" s="116">
        <v>0</v>
      </c>
      <c r="I279" s="116">
        <v>0</v>
      </c>
      <c r="J279" s="116">
        <v>0</v>
      </c>
      <c r="K279" s="116">
        <f t="shared" si="49"/>
        <v>0</v>
      </c>
      <c r="L279" s="116">
        <f t="shared" si="43"/>
        <v>0</v>
      </c>
      <c r="M279" s="116">
        <f t="shared" si="41"/>
        <v>0</v>
      </c>
      <c r="N279" s="117">
        <f t="shared" si="44"/>
        <v>0</v>
      </c>
      <c r="O279" s="117">
        <f t="shared" si="45"/>
        <v>0</v>
      </c>
      <c r="P279" s="121">
        <f t="shared" si="46"/>
        <v>0</v>
      </c>
      <c r="Q279" s="121">
        <f t="shared" si="47"/>
        <v>0</v>
      </c>
      <c r="R279" s="116">
        <v>402.87703016241295</v>
      </c>
      <c r="S279" s="121">
        <f t="shared" si="48"/>
        <v>0</v>
      </c>
    </row>
    <row r="280" spans="1:19" x14ac:dyDescent="0.25">
      <c r="A280" s="9" t="str">
        <f>'10'!A280</f>
        <v>Neshaminy SD</v>
      </c>
      <c r="B280" s="10" t="str">
        <f>'10'!B280</f>
        <v>Bucks</v>
      </c>
      <c r="C280" s="90">
        <f>'10'!C280</f>
        <v>2500</v>
      </c>
      <c r="D280" s="90">
        <f>'10'!D280</f>
        <v>1369</v>
      </c>
      <c r="E280" s="90">
        <f>'10'!E280</f>
        <v>3869</v>
      </c>
      <c r="F280" s="116" t="s">
        <v>917</v>
      </c>
      <c r="G280" s="116">
        <v>1</v>
      </c>
      <c r="H280" s="116">
        <v>0</v>
      </c>
      <c r="I280" s="116">
        <v>1</v>
      </c>
      <c r="J280" s="116">
        <v>130</v>
      </c>
      <c r="K280" s="116">
        <f t="shared" si="49"/>
        <v>131</v>
      </c>
      <c r="L280" s="116">
        <f t="shared" si="43"/>
        <v>130</v>
      </c>
      <c r="M280" s="116">
        <f t="shared" si="41"/>
        <v>131</v>
      </c>
      <c r="N280" s="117">
        <f t="shared" si="44"/>
        <v>0</v>
      </c>
      <c r="O280" s="117">
        <f t="shared" si="45"/>
        <v>4.0000000000000002E-4</v>
      </c>
      <c r="P280" s="121">
        <f t="shared" si="46"/>
        <v>9.4959824689554426E-2</v>
      </c>
      <c r="Q280" s="121">
        <f t="shared" si="47"/>
        <v>3.3858878263117086E-2</v>
      </c>
      <c r="R280" s="116">
        <v>1444.0691031295946</v>
      </c>
      <c r="S280" s="121">
        <f t="shared" si="48"/>
        <v>9.0715880366179197E-2</v>
      </c>
    </row>
    <row r="281" spans="1:19" x14ac:dyDescent="0.25">
      <c r="A281" s="9" t="str">
        <f>'10'!A281</f>
        <v>Neshannock Township SD</v>
      </c>
      <c r="B281" s="10" t="str">
        <f>'10'!B281</f>
        <v>Lawrence</v>
      </c>
      <c r="C281" s="90">
        <f>'10'!C281</f>
        <v>200</v>
      </c>
      <c r="D281" s="90">
        <f>'10'!D281</f>
        <v>142</v>
      </c>
      <c r="E281" s="90">
        <f>'10'!E281</f>
        <v>342</v>
      </c>
      <c r="F281" s="116" t="s">
        <v>742</v>
      </c>
      <c r="G281" s="116">
        <v>1</v>
      </c>
      <c r="H281" s="116">
        <v>5</v>
      </c>
      <c r="I281" s="116">
        <v>0</v>
      </c>
      <c r="J281" s="116">
        <v>8</v>
      </c>
      <c r="K281" s="116">
        <f t="shared" si="49"/>
        <v>8</v>
      </c>
      <c r="L281" s="116">
        <f t="shared" si="43"/>
        <v>13</v>
      </c>
      <c r="M281" s="116">
        <f t="shared" si="41"/>
        <v>13</v>
      </c>
      <c r="N281" s="117">
        <f t="shared" si="44"/>
        <v>1.4619883040935672E-2</v>
      </c>
      <c r="O281" s="117">
        <f t="shared" si="45"/>
        <v>0</v>
      </c>
      <c r="P281" s="121">
        <f t="shared" si="46"/>
        <v>9.154929577464789E-2</v>
      </c>
      <c r="Q281" s="121">
        <f t="shared" si="47"/>
        <v>3.8011695906432746E-2</v>
      </c>
      <c r="R281" s="116">
        <v>82.522388059701498</v>
      </c>
      <c r="S281" s="121">
        <f t="shared" si="48"/>
        <v>0.15753300777717488</v>
      </c>
    </row>
    <row r="282" spans="1:19" ht="22.5" x14ac:dyDescent="0.25">
      <c r="A282" s="9" t="str">
        <f>'10'!A282</f>
        <v>New Brighton Area SD</v>
      </c>
      <c r="B282" s="10" t="str">
        <f>'10'!B282</f>
        <v>Beaver</v>
      </c>
      <c r="C282" s="90">
        <f>'10'!C282</f>
        <v>394</v>
      </c>
      <c r="D282" s="90">
        <f>'10'!D282</f>
        <v>238</v>
      </c>
      <c r="E282" s="90">
        <f>'10'!E282</f>
        <v>632</v>
      </c>
      <c r="F282" s="116" t="s">
        <v>692</v>
      </c>
      <c r="G282" s="116">
        <v>2</v>
      </c>
      <c r="H282" s="116">
        <v>0</v>
      </c>
      <c r="I282" s="116">
        <v>18</v>
      </c>
      <c r="J282" s="116">
        <v>90</v>
      </c>
      <c r="K282" s="116">
        <f t="shared" si="49"/>
        <v>108</v>
      </c>
      <c r="L282" s="116">
        <f t="shared" si="43"/>
        <v>90</v>
      </c>
      <c r="M282" s="116">
        <f t="shared" si="41"/>
        <v>108</v>
      </c>
      <c r="N282" s="117">
        <f t="shared" si="44"/>
        <v>0</v>
      </c>
      <c r="O282" s="117">
        <f t="shared" si="45"/>
        <v>4.5685279187817257E-2</v>
      </c>
      <c r="P282" s="121">
        <f t="shared" si="46"/>
        <v>0.37815126050420167</v>
      </c>
      <c r="Q282" s="121">
        <f t="shared" si="47"/>
        <v>0.17088607594936708</v>
      </c>
      <c r="R282" s="116">
        <v>547.67016491754123</v>
      </c>
      <c r="S282" s="121">
        <f t="shared" si="48"/>
        <v>0.19719898383776444</v>
      </c>
    </row>
    <row r="283" spans="1:19" ht="22.5" x14ac:dyDescent="0.25">
      <c r="A283" s="9" t="str">
        <f>'10'!A283</f>
        <v>New Castle Area SD</v>
      </c>
      <c r="B283" s="10" t="str">
        <f>'10'!B283</f>
        <v>Lawrence</v>
      </c>
      <c r="C283" s="90">
        <f>'10'!C283</f>
        <v>890</v>
      </c>
      <c r="D283" s="90">
        <f>'10'!D283</f>
        <v>509</v>
      </c>
      <c r="E283" s="90">
        <f>'10'!E283</f>
        <v>1399</v>
      </c>
      <c r="F283" s="116" t="s">
        <v>749</v>
      </c>
      <c r="G283" s="116">
        <v>2</v>
      </c>
      <c r="H283" s="116">
        <v>98</v>
      </c>
      <c r="I283" s="116">
        <v>140</v>
      </c>
      <c r="J283" s="116">
        <v>215</v>
      </c>
      <c r="K283" s="116">
        <f t="shared" si="49"/>
        <v>355</v>
      </c>
      <c r="L283" s="116">
        <f t="shared" si="43"/>
        <v>313</v>
      </c>
      <c r="M283" s="116">
        <f t="shared" si="41"/>
        <v>453</v>
      </c>
      <c r="N283" s="117">
        <f t="shared" si="44"/>
        <v>7.0050035739814151E-2</v>
      </c>
      <c r="O283" s="117">
        <f t="shared" si="45"/>
        <v>0.15730337078651685</v>
      </c>
      <c r="P283" s="121">
        <f t="shared" si="46"/>
        <v>0.61493123772102165</v>
      </c>
      <c r="Q283" s="121">
        <f t="shared" si="47"/>
        <v>0.32380271622587564</v>
      </c>
      <c r="R283" s="116">
        <v>1125.2826086956522</v>
      </c>
      <c r="S283" s="121">
        <f t="shared" si="48"/>
        <v>0.40256553909162912</v>
      </c>
    </row>
    <row r="284" spans="1:19" x14ac:dyDescent="0.25">
      <c r="A284" s="9" t="str">
        <f>'10'!A284</f>
        <v>New Hope-Solebury SD</v>
      </c>
      <c r="B284" s="10" t="str">
        <f>'10'!B284</f>
        <v>Bucks</v>
      </c>
      <c r="C284" s="90">
        <f>'10'!C284</f>
        <v>187</v>
      </c>
      <c r="D284" s="90">
        <f>'10'!D284</f>
        <v>142</v>
      </c>
      <c r="E284" s="90">
        <f>'10'!E284</f>
        <v>329</v>
      </c>
      <c r="F284" s="116"/>
      <c r="G284" s="116"/>
      <c r="H284" s="116">
        <v>0</v>
      </c>
      <c r="I284" s="116">
        <v>0</v>
      </c>
      <c r="J284" s="116">
        <v>0</v>
      </c>
      <c r="K284" s="116">
        <f t="shared" si="49"/>
        <v>0</v>
      </c>
      <c r="L284" s="116">
        <f t="shared" si="43"/>
        <v>0</v>
      </c>
      <c r="M284" s="116">
        <f t="shared" si="41"/>
        <v>0</v>
      </c>
      <c r="N284" s="117">
        <f t="shared" si="44"/>
        <v>0</v>
      </c>
      <c r="O284" s="117">
        <f t="shared" si="45"/>
        <v>0</v>
      </c>
      <c r="P284" s="121">
        <f t="shared" si="46"/>
        <v>0</v>
      </c>
      <c r="Q284" s="121">
        <f t="shared" si="47"/>
        <v>0</v>
      </c>
      <c r="R284" s="116">
        <v>17.688172043010752</v>
      </c>
      <c r="S284" s="121">
        <v>0</v>
      </c>
    </row>
    <row r="285" spans="1:19" ht="22.5" x14ac:dyDescent="0.25">
      <c r="A285" s="9" t="str">
        <f>'10'!A285</f>
        <v>New Kensington-Arnold SD</v>
      </c>
      <c r="B285" s="10" t="str">
        <f>'10'!B285</f>
        <v>Westmoreland</v>
      </c>
      <c r="C285" s="90">
        <f>'10'!C285</f>
        <v>621</v>
      </c>
      <c r="D285" s="90">
        <f>'10'!D285</f>
        <v>376</v>
      </c>
      <c r="E285" s="90">
        <f>'10'!E285</f>
        <v>997</v>
      </c>
      <c r="F285" s="116" t="s">
        <v>750</v>
      </c>
      <c r="G285" s="116">
        <v>3</v>
      </c>
      <c r="H285" s="116">
        <v>2</v>
      </c>
      <c r="I285" s="116">
        <v>31</v>
      </c>
      <c r="J285" s="116">
        <v>72</v>
      </c>
      <c r="K285" s="116">
        <f t="shared" si="49"/>
        <v>103</v>
      </c>
      <c r="L285" s="116">
        <f t="shared" si="43"/>
        <v>74</v>
      </c>
      <c r="M285" s="116">
        <f t="shared" si="41"/>
        <v>105</v>
      </c>
      <c r="N285" s="117">
        <f t="shared" si="44"/>
        <v>2.0060180541624875E-3</v>
      </c>
      <c r="O285" s="117">
        <f t="shared" si="45"/>
        <v>4.9919484702093397E-2</v>
      </c>
      <c r="P285" s="121">
        <f t="shared" si="46"/>
        <v>0.19680851063829788</v>
      </c>
      <c r="Q285" s="121">
        <f t="shared" si="47"/>
        <v>0.10531594784353059</v>
      </c>
      <c r="R285" s="116">
        <v>779.70512820512818</v>
      </c>
      <c r="S285" s="121">
        <f t="shared" si="48"/>
        <v>0.13466629396385879</v>
      </c>
    </row>
    <row r="286" spans="1:19" x14ac:dyDescent="0.25">
      <c r="A286" s="9" t="str">
        <f>'10'!A286</f>
        <v>Newport SD</v>
      </c>
      <c r="B286" s="10" t="str">
        <f>'10'!B286</f>
        <v>Perry</v>
      </c>
      <c r="C286" s="90">
        <f>'10'!C286</f>
        <v>255</v>
      </c>
      <c r="D286" s="90">
        <f>'10'!D286</f>
        <v>190</v>
      </c>
      <c r="E286" s="90">
        <f>'10'!E286</f>
        <v>445</v>
      </c>
      <c r="F286" s="116" t="s">
        <v>718</v>
      </c>
      <c r="G286" s="116">
        <v>1</v>
      </c>
      <c r="H286" s="116">
        <v>0</v>
      </c>
      <c r="I286" s="116">
        <v>0</v>
      </c>
      <c r="J286" s="116">
        <v>11</v>
      </c>
      <c r="K286" s="116">
        <f t="shared" si="49"/>
        <v>11</v>
      </c>
      <c r="L286" s="116">
        <f t="shared" si="43"/>
        <v>11</v>
      </c>
      <c r="M286" s="116">
        <f t="shared" si="41"/>
        <v>11</v>
      </c>
      <c r="N286" s="117">
        <f t="shared" si="44"/>
        <v>0</v>
      </c>
      <c r="O286" s="117">
        <f t="shared" si="45"/>
        <v>0</v>
      </c>
      <c r="P286" s="121">
        <f t="shared" si="46"/>
        <v>5.7894736842105263E-2</v>
      </c>
      <c r="Q286" s="121">
        <f t="shared" si="47"/>
        <v>2.4719101123595506E-2</v>
      </c>
      <c r="R286" s="116">
        <v>304.15533980582524</v>
      </c>
      <c r="S286" s="121">
        <f t="shared" si="48"/>
        <v>3.616573033707865E-2</v>
      </c>
    </row>
    <row r="287" spans="1:19" ht="22.5" x14ac:dyDescent="0.25">
      <c r="A287" s="9" t="str">
        <f>'10'!A287</f>
        <v>Norristown Area SD</v>
      </c>
      <c r="B287" s="10" t="str">
        <f>'10'!B287</f>
        <v>Montgomery</v>
      </c>
      <c r="C287" s="90">
        <f>'10'!C287</f>
        <v>2428</v>
      </c>
      <c r="D287" s="90">
        <f>'10'!D287</f>
        <v>1755</v>
      </c>
      <c r="E287" s="90">
        <f>'10'!E287</f>
        <v>4183</v>
      </c>
      <c r="F287" s="116" t="s">
        <v>933</v>
      </c>
      <c r="G287" s="116">
        <v>3</v>
      </c>
      <c r="H287" s="116">
        <v>0</v>
      </c>
      <c r="I287" s="116">
        <v>168</v>
      </c>
      <c r="J287" s="116">
        <v>200</v>
      </c>
      <c r="K287" s="116">
        <f>SUM(I287:J287)</f>
        <v>368</v>
      </c>
      <c r="L287" s="116">
        <f t="shared" si="43"/>
        <v>200</v>
      </c>
      <c r="M287" s="116">
        <f t="shared" si="41"/>
        <v>368</v>
      </c>
      <c r="N287" s="117">
        <f t="shared" si="44"/>
        <v>0</v>
      </c>
      <c r="O287" s="117">
        <f t="shared" si="45"/>
        <v>6.919275123558484E-2</v>
      </c>
      <c r="P287" s="121">
        <f t="shared" si="46"/>
        <v>0.11396011396011396</v>
      </c>
      <c r="Q287" s="121">
        <f t="shared" si="47"/>
        <v>8.7975137461152278E-2</v>
      </c>
      <c r="R287" s="116">
        <v>2657.6329317269078</v>
      </c>
      <c r="S287" s="121">
        <f t="shared" si="48"/>
        <v>0.13846908487880477</v>
      </c>
    </row>
    <row r="288" spans="1:19" x14ac:dyDescent="0.25">
      <c r="A288" s="9" t="str">
        <f>'10'!A288</f>
        <v>North Allegheny SD</v>
      </c>
      <c r="B288" s="10" t="str">
        <f>'10'!B288</f>
        <v>Allegheny</v>
      </c>
      <c r="C288" s="90">
        <f>'10'!C288</f>
        <v>1832</v>
      </c>
      <c r="D288" s="90">
        <f>'10'!D288</f>
        <v>1152</v>
      </c>
      <c r="E288" s="90">
        <f>'10'!E288</f>
        <v>2984</v>
      </c>
      <c r="F288" s="116"/>
      <c r="G288" s="116"/>
      <c r="H288" s="116">
        <v>0</v>
      </c>
      <c r="I288" s="116">
        <v>0</v>
      </c>
      <c r="J288" s="116">
        <v>0</v>
      </c>
      <c r="K288" s="116">
        <f t="shared" ref="K288:K307" si="50">SUM(I288:J288)</f>
        <v>0</v>
      </c>
      <c r="L288" s="116">
        <f t="shared" si="43"/>
        <v>0</v>
      </c>
      <c r="M288" s="116">
        <f t="shared" si="41"/>
        <v>0</v>
      </c>
      <c r="N288" s="117">
        <f t="shared" si="44"/>
        <v>0</v>
      </c>
      <c r="O288" s="117">
        <f t="shared" si="45"/>
        <v>0</v>
      </c>
      <c r="P288" s="121">
        <f t="shared" si="46"/>
        <v>0</v>
      </c>
      <c r="Q288" s="121">
        <f t="shared" si="47"/>
        <v>0</v>
      </c>
      <c r="R288" s="116">
        <v>436.59807636257648</v>
      </c>
      <c r="S288" s="121">
        <f t="shared" si="48"/>
        <v>0</v>
      </c>
    </row>
    <row r="289" spans="1:19" x14ac:dyDescent="0.25">
      <c r="A289" s="9" t="str">
        <f>'10'!A289</f>
        <v>North Clarion County SD</v>
      </c>
      <c r="B289" s="10" t="str">
        <f>'10'!B289</f>
        <v>Clarion</v>
      </c>
      <c r="C289" s="90">
        <f>'10'!C289</f>
        <v>194</v>
      </c>
      <c r="D289" s="90">
        <f>'10'!D289</f>
        <v>116</v>
      </c>
      <c r="E289" s="90">
        <f>'10'!E289</f>
        <v>310</v>
      </c>
      <c r="F289" s="116"/>
      <c r="G289" s="116"/>
      <c r="H289" s="116">
        <v>0</v>
      </c>
      <c r="I289" s="116">
        <v>0</v>
      </c>
      <c r="J289" s="116">
        <v>0</v>
      </c>
      <c r="K289" s="116">
        <f t="shared" si="50"/>
        <v>0</v>
      </c>
      <c r="L289" s="116">
        <f t="shared" si="43"/>
        <v>0</v>
      </c>
      <c r="M289" s="116">
        <f t="shared" si="41"/>
        <v>0</v>
      </c>
      <c r="N289" s="117">
        <f t="shared" si="44"/>
        <v>0</v>
      </c>
      <c r="O289" s="117">
        <f t="shared" si="45"/>
        <v>0</v>
      </c>
      <c r="P289" s="121">
        <f t="shared" si="46"/>
        <v>0</v>
      </c>
      <c r="Q289" s="121">
        <f t="shared" si="47"/>
        <v>0</v>
      </c>
      <c r="R289" s="116">
        <v>243.04000000000002</v>
      </c>
      <c r="S289" s="121">
        <f t="shared" si="48"/>
        <v>0</v>
      </c>
    </row>
    <row r="290" spans="1:19" x14ac:dyDescent="0.25">
      <c r="A290" s="9" t="str">
        <f>'10'!A290</f>
        <v>North East SD</v>
      </c>
      <c r="B290" s="10" t="str">
        <f>'10'!B290</f>
        <v>Erie</v>
      </c>
      <c r="C290" s="90">
        <f>'10'!C290</f>
        <v>244</v>
      </c>
      <c r="D290" s="90">
        <f>'10'!D290</f>
        <v>215</v>
      </c>
      <c r="E290" s="90">
        <f>'10'!E290</f>
        <v>459</v>
      </c>
      <c r="F290" s="116" t="s">
        <v>727</v>
      </c>
      <c r="G290" s="116">
        <v>1</v>
      </c>
      <c r="H290" s="116">
        <v>0</v>
      </c>
      <c r="I290" s="116">
        <v>0</v>
      </c>
      <c r="J290" s="116">
        <v>36</v>
      </c>
      <c r="K290" s="116">
        <f t="shared" si="50"/>
        <v>36</v>
      </c>
      <c r="L290" s="116">
        <f t="shared" si="43"/>
        <v>36</v>
      </c>
      <c r="M290" s="116">
        <f t="shared" si="41"/>
        <v>36</v>
      </c>
      <c r="N290" s="117">
        <f t="shared" si="44"/>
        <v>0</v>
      </c>
      <c r="O290" s="117">
        <f t="shared" si="45"/>
        <v>0</v>
      </c>
      <c r="P290" s="121">
        <f t="shared" si="46"/>
        <v>0.16744186046511628</v>
      </c>
      <c r="Q290" s="121">
        <f t="shared" si="47"/>
        <v>7.8431372549019607E-2</v>
      </c>
      <c r="R290" s="116">
        <v>325.86677908937605</v>
      </c>
      <c r="S290" s="121">
        <f t="shared" si="48"/>
        <v>0.11047459363793023</v>
      </c>
    </row>
    <row r="291" spans="1:19" x14ac:dyDescent="0.25">
      <c r="A291" s="9" t="str">
        <f>'10'!A291</f>
        <v>North Hills SD</v>
      </c>
      <c r="B291" s="10" t="str">
        <f>'10'!B291</f>
        <v>Allegheny</v>
      </c>
      <c r="C291" s="90">
        <f>'10'!C291</f>
        <v>1362</v>
      </c>
      <c r="D291" s="90">
        <f>'10'!D291</f>
        <v>908</v>
      </c>
      <c r="E291" s="90">
        <f>'10'!E291</f>
        <v>2270</v>
      </c>
      <c r="F291" s="116"/>
      <c r="G291" s="116"/>
      <c r="H291" s="116">
        <v>0</v>
      </c>
      <c r="I291" s="116">
        <v>0</v>
      </c>
      <c r="J291" s="116">
        <v>0</v>
      </c>
      <c r="K291" s="116">
        <f t="shared" si="50"/>
        <v>0</v>
      </c>
      <c r="L291" s="116">
        <f t="shared" si="43"/>
        <v>0</v>
      </c>
      <c r="M291" s="116">
        <f t="shared" si="41"/>
        <v>0</v>
      </c>
      <c r="N291" s="117">
        <f t="shared" si="44"/>
        <v>0</v>
      </c>
      <c r="O291" s="117">
        <f t="shared" si="45"/>
        <v>0</v>
      </c>
      <c r="P291" s="121">
        <f t="shared" si="46"/>
        <v>0</v>
      </c>
      <c r="Q291" s="121">
        <f t="shared" si="47"/>
        <v>0</v>
      </c>
      <c r="R291" s="116">
        <v>727.83070721876152</v>
      </c>
      <c r="S291" s="121">
        <f t="shared" si="48"/>
        <v>0</v>
      </c>
    </row>
    <row r="292" spans="1:19" x14ac:dyDescent="0.25">
      <c r="A292" s="9" t="str">
        <f>'10'!A292</f>
        <v>North Penn SD</v>
      </c>
      <c r="B292" s="10" t="str">
        <f>'10'!B292</f>
        <v>Montgomery</v>
      </c>
      <c r="C292" s="90">
        <f>'10'!C292</f>
        <v>3270</v>
      </c>
      <c r="D292" s="90">
        <f>'10'!D292</f>
        <v>2410</v>
      </c>
      <c r="E292" s="90">
        <f>'10'!E292</f>
        <v>5680</v>
      </c>
      <c r="F292" s="116" t="s">
        <v>915</v>
      </c>
      <c r="G292" s="116">
        <v>1</v>
      </c>
      <c r="H292" s="116">
        <v>0</v>
      </c>
      <c r="I292" s="116">
        <v>0</v>
      </c>
      <c r="J292" s="116">
        <v>40</v>
      </c>
      <c r="K292" s="116">
        <f t="shared" si="50"/>
        <v>40</v>
      </c>
      <c r="L292" s="116">
        <f t="shared" si="43"/>
        <v>40</v>
      </c>
      <c r="M292" s="116">
        <f t="shared" si="41"/>
        <v>40</v>
      </c>
      <c r="N292" s="117">
        <f t="shared" si="44"/>
        <v>0</v>
      </c>
      <c r="O292" s="117">
        <f t="shared" si="45"/>
        <v>0</v>
      </c>
      <c r="P292" s="121">
        <f t="shared" si="46"/>
        <v>1.6597510373443983E-2</v>
      </c>
      <c r="Q292" s="121">
        <f t="shared" si="47"/>
        <v>7.0422535211267607E-3</v>
      </c>
      <c r="R292" s="116">
        <v>1605.2716356714013</v>
      </c>
      <c r="S292" s="121">
        <f t="shared" si="48"/>
        <v>2.4917901189520544E-2</v>
      </c>
    </row>
    <row r="293" spans="1:19" x14ac:dyDescent="0.25">
      <c r="A293" s="9" t="str">
        <f>'10'!A293</f>
        <v>North Pocono SD</v>
      </c>
      <c r="B293" s="10" t="str">
        <f>'10'!B293</f>
        <v>Lackawanna</v>
      </c>
      <c r="C293" s="90">
        <f>'10'!C293</f>
        <v>551</v>
      </c>
      <c r="D293" s="90">
        <f>'10'!D293</f>
        <v>362</v>
      </c>
      <c r="E293" s="90">
        <f>'10'!E293</f>
        <v>913</v>
      </c>
      <c r="F293" s="116" t="s">
        <v>691</v>
      </c>
      <c r="G293" s="116">
        <v>1</v>
      </c>
      <c r="H293" s="116">
        <v>38</v>
      </c>
      <c r="I293" s="116">
        <v>5</v>
      </c>
      <c r="J293" s="116">
        <v>7</v>
      </c>
      <c r="K293" s="116">
        <f t="shared" si="50"/>
        <v>12</v>
      </c>
      <c r="L293" s="116">
        <f t="shared" si="43"/>
        <v>45</v>
      </c>
      <c r="M293" s="116">
        <f t="shared" si="41"/>
        <v>50</v>
      </c>
      <c r="N293" s="117">
        <f t="shared" si="44"/>
        <v>4.1621029572836803E-2</v>
      </c>
      <c r="O293" s="117">
        <f t="shared" si="45"/>
        <v>9.0744101633393835E-3</v>
      </c>
      <c r="P293" s="121">
        <f t="shared" si="46"/>
        <v>0.12430939226519337</v>
      </c>
      <c r="Q293" s="121">
        <f t="shared" si="47"/>
        <v>5.4764512595837894E-2</v>
      </c>
      <c r="R293" s="116">
        <v>498.14151747655586</v>
      </c>
      <c r="S293" s="121">
        <f t="shared" si="48"/>
        <v>0.10037308324205914</v>
      </c>
    </row>
    <row r="294" spans="1:19" x14ac:dyDescent="0.25">
      <c r="A294" s="9" t="str">
        <f>'10'!A294</f>
        <v>North Schuylkill SD</v>
      </c>
      <c r="B294" s="10" t="str">
        <f>'10'!B294</f>
        <v>Schuylkill</v>
      </c>
      <c r="C294" s="90">
        <f>'10'!C294</f>
        <v>431</v>
      </c>
      <c r="D294" s="90">
        <f>'10'!D294</f>
        <v>280</v>
      </c>
      <c r="E294" s="90">
        <f>'10'!E294</f>
        <v>711</v>
      </c>
      <c r="F294" s="116" t="s">
        <v>919</v>
      </c>
      <c r="G294" s="116">
        <v>1</v>
      </c>
      <c r="H294" s="116">
        <v>0</v>
      </c>
      <c r="I294" s="116">
        <v>0</v>
      </c>
      <c r="J294" s="116">
        <v>51</v>
      </c>
      <c r="K294" s="116">
        <f t="shared" si="50"/>
        <v>51</v>
      </c>
      <c r="L294" s="116">
        <f t="shared" si="43"/>
        <v>51</v>
      </c>
      <c r="M294" s="116">
        <f t="shared" si="41"/>
        <v>51</v>
      </c>
      <c r="N294" s="117">
        <f t="shared" si="44"/>
        <v>0</v>
      </c>
      <c r="O294" s="117">
        <f t="shared" si="45"/>
        <v>0</v>
      </c>
      <c r="P294" s="121">
        <f t="shared" si="46"/>
        <v>0.18214285714285713</v>
      </c>
      <c r="Q294" s="121">
        <f t="shared" si="47"/>
        <v>7.1729957805907171E-2</v>
      </c>
      <c r="R294" s="116">
        <v>444.80023923444975</v>
      </c>
      <c r="S294" s="121">
        <f t="shared" si="48"/>
        <v>0.11465821171269293</v>
      </c>
    </row>
    <row r="295" spans="1:19" x14ac:dyDescent="0.25">
      <c r="A295" s="9" t="str">
        <f>'10'!A295</f>
        <v>North Star SD</v>
      </c>
      <c r="B295" s="10" t="str">
        <f>'10'!B295</f>
        <v>Somerset</v>
      </c>
      <c r="C295" s="90">
        <f>'10'!C295</f>
        <v>307</v>
      </c>
      <c r="D295" s="90">
        <f>'10'!D295</f>
        <v>174</v>
      </c>
      <c r="E295" s="90">
        <f>'10'!E295</f>
        <v>481</v>
      </c>
      <c r="F295" s="116" t="s">
        <v>707</v>
      </c>
      <c r="G295" s="116">
        <v>1</v>
      </c>
      <c r="H295" s="116">
        <v>15</v>
      </c>
      <c r="I295" s="116">
        <v>11</v>
      </c>
      <c r="J295" s="116">
        <v>0</v>
      </c>
      <c r="K295" s="116">
        <f t="shared" si="50"/>
        <v>11</v>
      </c>
      <c r="L295" s="116">
        <f t="shared" si="43"/>
        <v>15</v>
      </c>
      <c r="M295" s="116">
        <f t="shared" si="41"/>
        <v>26</v>
      </c>
      <c r="N295" s="117">
        <f t="shared" si="44"/>
        <v>3.1185031185031187E-2</v>
      </c>
      <c r="O295" s="117">
        <f t="shared" si="45"/>
        <v>3.5830618892508145E-2</v>
      </c>
      <c r="P295" s="121">
        <f t="shared" si="46"/>
        <v>8.6206896551724144E-2</v>
      </c>
      <c r="Q295" s="121">
        <f t="shared" si="47"/>
        <v>5.4054054054054057E-2</v>
      </c>
      <c r="R295" s="116">
        <v>441.29127725856699</v>
      </c>
      <c r="S295" s="121">
        <f t="shared" si="48"/>
        <v>5.8918001193043634E-2</v>
      </c>
    </row>
    <row r="296" spans="1:19" x14ac:dyDescent="0.25">
      <c r="A296" s="9" t="str">
        <f>'10'!A296</f>
        <v>Northampton Area SD</v>
      </c>
      <c r="B296" s="10" t="str">
        <f>'10'!B296</f>
        <v>Northampton</v>
      </c>
      <c r="C296" s="90">
        <f>'10'!C296</f>
        <v>1273</v>
      </c>
      <c r="D296" s="90">
        <f>'10'!D296</f>
        <v>731</v>
      </c>
      <c r="E296" s="90">
        <f>'10'!E296</f>
        <v>2004</v>
      </c>
      <c r="F296" s="116" t="s">
        <v>695</v>
      </c>
      <c r="G296" s="116">
        <v>1</v>
      </c>
      <c r="H296" s="116">
        <v>0</v>
      </c>
      <c r="I296" s="116">
        <v>1</v>
      </c>
      <c r="J296" s="116">
        <v>20</v>
      </c>
      <c r="K296" s="116">
        <f t="shared" si="50"/>
        <v>21</v>
      </c>
      <c r="L296" s="116">
        <f t="shared" si="43"/>
        <v>20</v>
      </c>
      <c r="M296" s="116">
        <f t="shared" si="41"/>
        <v>21</v>
      </c>
      <c r="N296" s="117">
        <f t="shared" si="44"/>
        <v>0</v>
      </c>
      <c r="O296" s="117">
        <f t="shared" si="45"/>
        <v>7.855459544383347E-4</v>
      </c>
      <c r="P296" s="121">
        <f t="shared" si="46"/>
        <v>2.7359781121751026E-2</v>
      </c>
      <c r="Q296" s="121">
        <f t="shared" si="47"/>
        <v>1.0479041916167664E-2</v>
      </c>
      <c r="R296" s="116">
        <v>1077.0182112505058</v>
      </c>
      <c r="S296" s="121">
        <f t="shared" si="48"/>
        <v>1.9498277541302938E-2</v>
      </c>
    </row>
    <row r="297" spans="1:19" ht="22.5" x14ac:dyDescent="0.25">
      <c r="A297" s="9" t="str">
        <f>'10'!A297</f>
        <v>Northeast Bradford SD</v>
      </c>
      <c r="B297" s="10" t="str">
        <f>'10'!B297</f>
        <v>Bradford</v>
      </c>
      <c r="C297" s="90">
        <f>'10'!C297</f>
        <v>215</v>
      </c>
      <c r="D297" s="90">
        <f>'10'!D297</f>
        <v>184</v>
      </c>
      <c r="E297" s="90">
        <f>'10'!E297</f>
        <v>399</v>
      </c>
      <c r="F297" s="116" t="s">
        <v>700</v>
      </c>
      <c r="G297" s="116">
        <v>1</v>
      </c>
      <c r="H297" s="116">
        <v>0</v>
      </c>
      <c r="I297" s="116">
        <v>1</v>
      </c>
      <c r="J297" s="116">
        <v>17</v>
      </c>
      <c r="K297" s="116">
        <f t="shared" si="50"/>
        <v>18</v>
      </c>
      <c r="L297" s="116">
        <f t="shared" si="43"/>
        <v>17</v>
      </c>
      <c r="M297" s="116">
        <f t="shared" si="41"/>
        <v>18</v>
      </c>
      <c r="N297" s="117">
        <f t="shared" si="44"/>
        <v>0</v>
      </c>
      <c r="O297" s="117">
        <f t="shared" si="45"/>
        <v>4.6511627906976744E-3</v>
      </c>
      <c r="P297" s="121">
        <f t="shared" si="46"/>
        <v>9.2391304347826081E-2</v>
      </c>
      <c r="Q297" s="121">
        <f t="shared" si="47"/>
        <v>4.5112781954887216E-2</v>
      </c>
      <c r="R297" s="116">
        <v>315.56521739130432</v>
      </c>
      <c r="S297" s="121">
        <f t="shared" si="48"/>
        <v>5.704050702672913E-2</v>
      </c>
    </row>
    <row r="298" spans="1:19" ht="22.5" x14ac:dyDescent="0.25">
      <c r="A298" s="9" t="str">
        <f>'10'!A298</f>
        <v>Northeastern York SD</v>
      </c>
      <c r="B298" s="10" t="str">
        <f>'10'!B298</f>
        <v>York</v>
      </c>
      <c r="C298" s="90">
        <f>'10'!C298</f>
        <v>899</v>
      </c>
      <c r="D298" s="90">
        <f>'10'!D298</f>
        <v>527</v>
      </c>
      <c r="E298" s="90">
        <f>'10'!E298</f>
        <v>1426</v>
      </c>
      <c r="F298" s="116" t="s">
        <v>719</v>
      </c>
      <c r="G298" s="116">
        <v>1</v>
      </c>
      <c r="H298" s="116">
        <v>0</v>
      </c>
      <c r="I298" s="116">
        <v>2</v>
      </c>
      <c r="J298" s="116">
        <v>17</v>
      </c>
      <c r="K298" s="116">
        <f t="shared" si="50"/>
        <v>19</v>
      </c>
      <c r="L298" s="116">
        <f t="shared" si="43"/>
        <v>17</v>
      </c>
      <c r="M298" s="116">
        <f t="shared" si="41"/>
        <v>19</v>
      </c>
      <c r="N298" s="117">
        <f t="shared" si="44"/>
        <v>0</v>
      </c>
      <c r="O298" s="117">
        <f t="shared" si="45"/>
        <v>2.2246941045606229E-3</v>
      </c>
      <c r="P298" s="121">
        <f t="shared" si="46"/>
        <v>3.2258064516129031E-2</v>
      </c>
      <c r="Q298" s="121">
        <f t="shared" si="47"/>
        <v>1.3323983169705469E-2</v>
      </c>
      <c r="R298" s="116">
        <v>530.38686567164177</v>
      </c>
      <c r="S298" s="121">
        <f t="shared" si="48"/>
        <v>3.5822908201054035E-2</v>
      </c>
    </row>
    <row r="299" spans="1:19" ht="22.5" x14ac:dyDescent="0.25">
      <c r="A299" s="9" t="str">
        <f>'10'!A299</f>
        <v>Northern Bedford County SD</v>
      </c>
      <c r="B299" s="10" t="str">
        <f>'10'!B299</f>
        <v>Bedford</v>
      </c>
      <c r="C299" s="90">
        <f>'10'!C299</f>
        <v>214</v>
      </c>
      <c r="D299" s="90">
        <f>'10'!D299</f>
        <v>180</v>
      </c>
      <c r="E299" s="90">
        <f>'10'!E299</f>
        <v>394</v>
      </c>
      <c r="F299" s="116" t="s">
        <v>703</v>
      </c>
      <c r="G299" s="116">
        <v>1</v>
      </c>
      <c r="H299" s="116">
        <v>0</v>
      </c>
      <c r="I299" s="116">
        <v>4</v>
      </c>
      <c r="J299" s="116">
        <v>16</v>
      </c>
      <c r="K299" s="116">
        <f t="shared" si="50"/>
        <v>20</v>
      </c>
      <c r="L299" s="116">
        <f t="shared" si="43"/>
        <v>16</v>
      </c>
      <c r="M299" s="116">
        <f t="shared" ref="M299:M320" si="51">SUM(H299+K299)</f>
        <v>20</v>
      </c>
      <c r="N299" s="117">
        <f t="shared" si="44"/>
        <v>0</v>
      </c>
      <c r="O299" s="117">
        <f t="shared" si="45"/>
        <v>1.8691588785046728E-2</v>
      </c>
      <c r="P299" s="121">
        <f t="shared" si="46"/>
        <v>8.8888888888888892E-2</v>
      </c>
      <c r="Q299" s="121">
        <f t="shared" si="47"/>
        <v>5.0761421319796954E-2</v>
      </c>
      <c r="R299" s="116">
        <v>281.080412371134</v>
      </c>
      <c r="S299" s="121">
        <f t="shared" si="48"/>
        <v>7.115401543381944E-2</v>
      </c>
    </row>
    <row r="300" spans="1:19" x14ac:dyDescent="0.25">
      <c r="A300" s="9" t="str">
        <f>'10'!A300</f>
        <v>Northern Cambria SD</v>
      </c>
      <c r="B300" s="10" t="str">
        <f>'10'!B300</f>
        <v>Cambria</v>
      </c>
      <c r="C300" s="90">
        <f>'10'!C300</f>
        <v>268</v>
      </c>
      <c r="D300" s="90">
        <f>'10'!D300</f>
        <v>228</v>
      </c>
      <c r="E300" s="90">
        <f>'10'!E300</f>
        <v>496</v>
      </c>
      <c r="F300" s="116" t="s">
        <v>772</v>
      </c>
      <c r="G300" s="116">
        <v>1</v>
      </c>
      <c r="H300" s="116">
        <v>0</v>
      </c>
      <c r="I300" s="116">
        <v>3</v>
      </c>
      <c r="J300" s="116">
        <v>8</v>
      </c>
      <c r="K300" s="116">
        <f t="shared" si="50"/>
        <v>11</v>
      </c>
      <c r="L300" s="116">
        <f t="shared" si="43"/>
        <v>8</v>
      </c>
      <c r="M300" s="116">
        <f t="shared" si="51"/>
        <v>11</v>
      </c>
      <c r="N300" s="117">
        <f t="shared" si="44"/>
        <v>0</v>
      </c>
      <c r="O300" s="117">
        <f t="shared" si="45"/>
        <v>1.1194029850746268E-2</v>
      </c>
      <c r="P300" s="121">
        <f t="shared" si="46"/>
        <v>3.5087719298245612E-2</v>
      </c>
      <c r="Q300" s="121">
        <f t="shared" si="47"/>
        <v>2.2177419354838711E-2</v>
      </c>
      <c r="R300" s="116">
        <v>358.95900178253123</v>
      </c>
      <c r="S300" s="121">
        <f t="shared" si="48"/>
        <v>3.0644168123311614E-2</v>
      </c>
    </row>
    <row r="301" spans="1:19" x14ac:dyDescent="0.25">
      <c r="A301" s="9" t="str">
        <f>'10'!A301</f>
        <v>Northern Lebanon SD</v>
      </c>
      <c r="B301" s="10" t="str">
        <f>'10'!B301</f>
        <v>Lebanon</v>
      </c>
      <c r="C301" s="90">
        <f>'10'!C301</f>
        <v>635</v>
      </c>
      <c r="D301" s="90">
        <f>'10'!D301</f>
        <v>434</v>
      </c>
      <c r="E301" s="90">
        <f>'10'!E301</f>
        <v>1069</v>
      </c>
      <c r="F301" s="116" t="s">
        <v>806</v>
      </c>
      <c r="G301" s="116">
        <v>1</v>
      </c>
      <c r="H301" s="116">
        <v>19</v>
      </c>
      <c r="I301" s="116">
        <v>0</v>
      </c>
      <c r="J301" s="116">
        <v>0</v>
      </c>
      <c r="K301" s="116">
        <f t="shared" si="50"/>
        <v>0</v>
      </c>
      <c r="L301" s="116">
        <f t="shared" si="43"/>
        <v>19</v>
      </c>
      <c r="M301" s="116">
        <f t="shared" si="51"/>
        <v>19</v>
      </c>
      <c r="N301" s="117">
        <f t="shared" si="44"/>
        <v>1.7773620205799812E-2</v>
      </c>
      <c r="O301" s="117">
        <f t="shared" si="45"/>
        <v>0</v>
      </c>
      <c r="P301" s="121">
        <f t="shared" si="46"/>
        <v>4.377880184331797E-2</v>
      </c>
      <c r="Q301" s="121">
        <f t="shared" si="47"/>
        <v>1.7773620205799812E-2</v>
      </c>
      <c r="R301" s="116">
        <v>749.75113122171945</v>
      </c>
      <c r="S301" s="121">
        <f t="shared" si="48"/>
        <v>2.5341742357946829E-2</v>
      </c>
    </row>
    <row r="302" spans="1:19" x14ac:dyDescent="0.25">
      <c r="A302" s="9" t="str">
        <f>'10'!A302</f>
        <v>Northern Lehigh SD</v>
      </c>
      <c r="B302" s="10" t="str">
        <f>'10'!B302</f>
        <v>Lehigh</v>
      </c>
      <c r="C302" s="90">
        <f>'10'!C302</f>
        <v>487</v>
      </c>
      <c r="D302" s="90">
        <f>'10'!D302</f>
        <v>209</v>
      </c>
      <c r="E302" s="90">
        <f>'10'!E302</f>
        <v>696</v>
      </c>
      <c r="F302" s="116" t="s">
        <v>695</v>
      </c>
      <c r="G302" s="116">
        <v>1</v>
      </c>
      <c r="H302" s="116">
        <v>20</v>
      </c>
      <c r="I302" s="116">
        <v>0</v>
      </c>
      <c r="J302" s="116">
        <v>0</v>
      </c>
      <c r="K302" s="116">
        <f t="shared" si="50"/>
        <v>0</v>
      </c>
      <c r="L302" s="116">
        <f t="shared" si="43"/>
        <v>20</v>
      </c>
      <c r="M302" s="116">
        <f t="shared" si="51"/>
        <v>20</v>
      </c>
      <c r="N302" s="117">
        <f t="shared" si="44"/>
        <v>2.8735632183908046E-2</v>
      </c>
      <c r="O302" s="117">
        <f t="shared" si="45"/>
        <v>0</v>
      </c>
      <c r="P302" s="121">
        <f t="shared" si="46"/>
        <v>9.569377990430622E-2</v>
      </c>
      <c r="Q302" s="121">
        <f t="shared" si="47"/>
        <v>2.8735632183908046E-2</v>
      </c>
      <c r="R302" s="116">
        <v>396.19822109275731</v>
      </c>
      <c r="S302" s="121">
        <f t="shared" si="48"/>
        <v>5.0479782430213463E-2</v>
      </c>
    </row>
    <row r="303" spans="1:19" x14ac:dyDescent="0.25">
      <c r="A303" s="9" t="str">
        <f>'10'!A303</f>
        <v>Northern Potter SD</v>
      </c>
      <c r="B303" s="10" t="str">
        <f>'10'!B303</f>
        <v>Potter</v>
      </c>
      <c r="C303" s="90">
        <f>'10'!C303</f>
        <v>166</v>
      </c>
      <c r="D303" s="90">
        <f>'10'!D303</f>
        <v>91</v>
      </c>
      <c r="E303" s="90">
        <f>'10'!E303</f>
        <v>257</v>
      </c>
      <c r="F303" s="116"/>
      <c r="G303" s="116"/>
      <c r="H303" s="116">
        <v>0</v>
      </c>
      <c r="I303" s="116">
        <v>0</v>
      </c>
      <c r="J303" s="116">
        <v>0</v>
      </c>
      <c r="K303" s="116">
        <f t="shared" si="50"/>
        <v>0</v>
      </c>
      <c r="L303" s="116">
        <f t="shared" si="43"/>
        <v>0</v>
      </c>
      <c r="M303" s="116">
        <f t="shared" si="51"/>
        <v>0</v>
      </c>
      <c r="N303" s="117">
        <f t="shared" si="44"/>
        <v>0</v>
      </c>
      <c r="O303" s="117">
        <f t="shared" si="45"/>
        <v>0</v>
      </c>
      <c r="P303" s="121">
        <f t="shared" si="46"/>
        <v>0</v>
      </c>
      <c r="Q303" s="121">
        <f t="shared" si="47"/>
        <v>0</v>
      </c>
      <c r="R303" s="116">
        <v>178.30944625407164</v>
      </c>
      <c r="S303" s="121">
        <f t="shared" si="48"/>
        <v>0</v>
      </c>
    </row>
    <row r="304" spans="1:19" ht="22.5" x14ac:dyDescent="0.25">
      <c r="A304" s="9" t="str">
        <f>'10'!A304</f>
        <v>Northern Tioga SD</v>
      </c>
      <c r="B304" s="10" t="str">
        <f>'10'!B304</f>
        <v>Tioga</v>
      </c>
      <c r="C304" s="90">
        <f>'10'!C304</f>
        <v>394</v>
      </c>
      <c r="D304" s="90">
        <f>'10'!D304</f>
        <v>323</v>
      </c>
      <c r="E304" s="90">
        <f>'10'!E304</f>
        <v>717</v>
      </c>
      <c r="F304" s="116" t="s">
        <v>700</v>
      </c>
      <c r="G304" s="116">
        <v>1</v>
      </c>
      <c r="H304" s="116">
        <v>0</v>
      </c>
      <c r="I304" s="116">
        <v>12</v>
      </c>
      <c r="J304" s="116">
        <v>37</v>
      </c>
      <c r="K304" s="116">
        <f t="shared" si="50"/>
        <v>49</v>
      </c>
      <c r="L304" s="116">
        <f t="shared" si="43"/>
        <v>37</v>
      </c>
      <c r="M304" s="116">
        <f t="shared" si="51"/>
        <v>49</v>
      </c>
      <c r="N304" s="117">
        <f t="shared" si="44"/>
        <v>0</v>
      </c>
      <c r="O304" s="117">
        <f t="shared" si="45"/>
        <v>3.0456852791878174E-2</v>
      </c>
      <c r="P304" s="121">
        <f t="shared" si="46"/>
        <v>0.11455108359133127</v>
      </c>
      <c r="Q304" s="121">
        <f t="shared" si="47"/>
        <v>6.8340306834030681E-2</v>
      </c>
      <c r="R304" s="116">
        <v>538.56477272727273</v>
      </c>
      <c r="S304" s="121">
        <f t="shared" si="48"/>
        <v>9.0982556753323757E-2</v>
      </c>
    </row>
    <row r="305" spans="1:19" ht="22.5" x14ac:dyDescent="0.25">
      <c r="A305" s="9" t="str">
        <f>'10'!A305</f>
        <v>Northern York County SD</v>
      </c>
      <c r="B305" s="10" t="str">
        <f>'10'!B305</f>
        <v>York</v>
      </c>
      <c r="C305" s="90">
        <f>'10'!C305</f>
        <v>534</v>
      </c>
      <c r="D305" s="90">
        <f>'10'!D305</f>
        <v>509</v>
      </c>
      <c r="E305" s="90">
        <f>'10'!E305</f>
        <v>1043</v>
      </c>
      <c r="F305" s="116" t="s">
        <v>719</v>
      </c>
      <c r="G305" s="116">
        <v>1</v>
      </c>
      <c r="H305" s="116">
        <v>0</v>
      </c>
      <c r="I305" s="116">
        <v>0</v>
      </c>
      <c r="J305" s="116">
        <v>17</v>
      </c>
      <c r="K305" s="116">
        <f t="shared" si="50"/>
        <v>17</v>
      </c>
      <c r="L305" s="116">
        <f t="shared" si="43"/>
        <v>17</v>
      </c>
      <c r="M305" s="116">
        <f t="shared" si="51"/>
        <v>17</v>
      </c>
      <c r="N305" s="117">
        <f t="shared" si="44"/>
        <v>0</v>
      </c>
      <c r="O305" s="117">
        <f t="shared" si="45"/>
        <v>0</v>
      </c>
      <c r="P305" s="121">
        <f t="shared" si="46"/>
        <v>3.3398821218074658E-2</v>
      </c>
      <c r="Q305" s="121">
        <f t="shared" si="47"/>
        <v>1.6299137104506232E-2</v>
      </c>
      <c r="R305" s="116">
        <v>485.41140684410647</v>
      </c>
      <c r="S305" s="121">
        <f t="shared" si="48"/>
        <v>3.502183871311388E-2</v>
      </c>
    </row>
    <row r="306" spans="1:19" x14ac:dyDescent="0.25">
      <c r="A306" s="9" t="str">
        <f>'10'!A306</f>
        <v>Northgate SD</v>
      </c>
      <c r="B306" s="10" t="str">
        <f>'10'!B306</f>
        <v>Allegheny</v>
      </c>
      <c r="C306" s="90">
        <f>'10'!C306</f>
        <v>498</v>
      </c>
      <c r="D306" s="90">
        <f>'10'!D306</f>
        <v>286</v>
      </c>
      <c r="E306" s="90">
        <f>'10'!E306</f>
        <v>784</v>
      </c>
      <c r="F306" s="116" t="s">
        <v>693</v>
      </c>
      <c r="G306" s="116">
        <v>1</v>
      </c>
      <c r="H306" s="116">
        <v>18</v>
      </c>
      <c r="I306" s="116">
        <v>0</v>
      </c>
      <c r="J306" s="116">
        <v>10</v>
      </c>
      <c r="K306" s="116">
        <f t="shared" si="50"/>
        <v>10</v>
      </c>
      <c r="L306" s="116">
        <f t="shared" si="43"/>
        <v>28</v>
      </c>
      <c r="M306" s="116">
        <f t="shared" si="51"/>
        <v>28</v>
      </c>
      <c r="N306" s="117">
        <f t="shared" si="44"/>
        <v>2.2959183673469389E-2</v>
      </c>
      <c r="O306" s="117">
        <f t="shared" si="45"/>
        <v>0</v>
      </c>
      <c r="P306" s="121">
        <f t="shared" si="46"/>
        <v>9.7902097902097904E-2</v>
      </c>
      <c r="Q306" s="121">
        <f t="shared" si="47"/>
        <v>3.5714285714285712E-2</v>
      </c>
      <c r="R306" s="116">
        <v>481.25821596244134</v>
      </c>
      <c r="S306" s="121">
        <f t="shared" si="48"/>
        <v>5.8180824911226441E-2</v>
      </c>
    </row>
    <row r="307" spans="1:19" x14ac:dyDescent="0.25">
      <c r="A307" s="9" t="str">
        <f>'10'!A307</f>
        <v>Northwest Area SD</v>
      </c>
      <c r="B307" s="10" t="str">
        <f>'10'!B307</f>
        <v>Luzerne</v>
      </c>
      <c r="C307" s="90">
        <f>'10'!C307</f>
        <v>198</v>
      </c>
      <c r="D307" s="90">
        <f>'10'!D307</f>
        <v>190</v>
      </c>
      <c r="E307" s="90">
        <f>'10'!E307</f>
        <v>388</v>
      </c>
      <c r="F307" s="116" t="s">
        <v>728</v>
      </c>
      <c r="G307" s="116">
        <v>1</v>
      </c>
      <c r="H307" s="116">
        <v>0</v>
      </c>
      <c r="I307" s="116">
        <v>0</v>
      </c>
      <c r="J307" s="116">
        <v>14</v>
      </c>
      <c r="K307" s="116">
        <f t="shared" si="50"/>
        <v>14</v>
      </c>
      <c r="L307" s="116">
        <f t="shared" si="43"/>
        <v>14</v>
      </c>
      <c r="M307" s="116">
        <f t="shared" si="51"/>
        <v>14</v>
      </c>
      <c r="N307" s="117">
        <f t="shared" si="44"/>
        <v>0</v>
      </c>
      <c r="O307" s="117">
        <f t="shared" si="45"/>
        <v>0</v>
      </c>
      <c r="P307" s="121">
        <f t="shared" si="46"/>
        <v>7.3684210526315783E-2</v>
      </c>
      <c r="Q307" s="121">
        <f t="shared" si="47"/>
        <v>3.608247422680412E-2</v>
      </c>
      <c r="R307" s="116">
        <v>262.89324618736384</v>
      </c>
      <c r="S307" s="121">
        <f t="shared" si="48"/>
        <v>5.3253555209334703E-2</v>
      </c>
    </row>
    <row r="308" spans="1:19" x14ac:dyDescent="0.25">
      <c r="A308" s="9" t="str">
        <f>'10'!A308</f>
        <v>Northwestern Lehigh SD</v>
      </c>
      <c r="B308" s="10" t="str">
        <f>'10'!B308</f>
        <v>Lehigh</v>
      </c>
      <c r="C308" s="90">
        <f>'10'!C308</f>
        <v>464</v>
      </c>
      <c r="D308" s="90">
        <f>'10'!D308</f>
        <v>307</v>
      </c>
      <c r="E308" s="90">
        <f>'10'!E308</f>
        <v>771</v>
      </c>
      <c r="F308" s="116"/>
      <c r="G308" s="116"/>
      <c r="H308" s="116">
        <v>0</v>
      </c>
      <c r="I308" s="116">
        <v>0</v>
      </c>
      <c r="J308" s="116">
        <v>0</v>
      </c>
      <c r="K308" s="116">
        <f>SUM(I308:J308)</f>
        <v>0</v>
      </c>
      <c r="L308" s="116">
        <f t="shared" si="43"/>
        <v>0</v>
      </c>
      <c r="M308" s="116">
        <f t="shared" si="51"/>
        <v>0</v>
      </c>
      <c r="N308" s="117">
        <f t="shared" si="44"/>
        <v>0</v>
      </c>
      <c r="O308" s="117">
        <f t="shared" si="45"/>
        <v>0</v>
      </c>
      <c r="P308" s="121">
        <f t="shared" si="46"/>
        <v>0</v>
      </c>
      <c r="Q308" s="121">
        <f t="shared" si="47"/>
        <v>0</v>
      </c>
      <c r="R308" s="116">
        <v>305.42826552462526</v>
      </c>
      <c r="S308" s="121">
        <f t="shared" si="48"/>
        <v>0</v>
      </c>
    </row>
    <row r="309" spans="1:19" x14ac:dyDescent="0.25">
      <c r="A309" s="9" t="str">
        <f>'10'!A309</f>
        <v>Northwestern SD</v>
      </c>
      <c r="B309" s="10" t="str">
        <f>'10'!B309</f>
        <v>Erie</v>
      </c>
      <c r="C309" s="90">
        <f>'10'!C309</f>
        <v>343</v>
      </c>
      <c r="D309" s="90">
        <f>'10'!D309</f>
        <v>216</v>
      </c>
      <c r="E309" s="90">
        <f>'10'!E309</f>
        <v>559</v>
      </c>
      <c r="F309" s="116" t="s">
        <v>727</v>
      </c>
      <c r="G309" s="116">
        <v>1</v>
      </c>
      <c r="H309" s="116">
        <v>0</v>
      </c>
      <c r="I309" s="116">
        <v>0</v>
      </c>
      <c r="J309" s="116">
        <v>19</v>
      </c>
      <c r="K309" s="116">
        <f t="shared" ref="K309:K333" si="52">SUM(I309:J309)</f>
        <v>19</v>
      </c>
      <c r="L309" s="116">
        <f t="shared" si="43"/>
        <v>19</v>
      </c>
      <c r="M309" s="116">
        <f t="shared" si="51"/>
        <v>19</v>
      </c>
      <c r="N309" s="117">
        <f t="shared" si="44"/>
        <v>0</v>
      </c>
      <c r="O309" s="117">
        <f t="shared" si="45"/>
        <v>0</v>
      </c>
      <c r="P309" s="121">
        <f t="shared" si="46"/>
        <v>8.7962962962962965E-2</v>
      </c>
      <c r="Q309" s="121">
        <f t="shared" si="47"/>
        <v>3.3989266547406083E-2</v>
      </c>
      <c r="R309" s="116">
        <v>411.30721966205834</v>
      </c>
      <c r="S309" s="121">
        <f t="shared" si="48"/>
        <v>4.6194180631234573E-2</v>
      </c>
    </row>
    <row r="310" spans="1:19" ht="22.5" x14ac:dyDescent="0.25">
      <c r="A310" s="9" t="str">
        <f>'10'!A310</f>
        <v>Norwin SD</v>
      </c>
      <c r="B310" s="10" t="str">
        <f>'10'!B310</f>
        <v>Westmoreland</v>
      </c>
      <c r="C310" s="90">
        <f>'10'!C310</f>
        <v>829</v>
      </c>
      <c r="D310" s="90">
        <f>'10'!D310</f>
        <v>778</v>
      </c>
      <c r="E310" s="90">
        <f>'10'!E310</f>
        <v>1607</v>
      </c>
      <c r="F310" s="116" t="s">
        <v>738</v>
      </c>
      <c r="G310" s="116">
        <v>2</v>
      </c>
      <c r="H310" s="116">
        <v>14</v>
      </c>
      <c r="I310" s="116">
        <v>13</v>
      </c>
      <c r="J310" s="116">
        <v>38</v>
      </c>
      <c r="K310" s="116">
        <f t="shared" si="52"/>
        <v>51</v>
      </c>
      <c r="L310" s="116">
        <f t="shared" si="43"/>
        <v>52</v>
      </c>
      <c r="M310" s="116">
        <f t="shared" si="51"/>
        <v>65</v>
      </c>
      <c r="N310" s="117">
        <f t="shared" si="44"/>
        <v>8.7118855009334171E-3</v>
      </c>
      <c r="O310" s="117">
        <f t="shared" si="45"/>
        <v>1.5681544028950542E-2</v>
      </c>
      <c r="P310" s="121">
        <f t="shared" si="46"/>
        <v>6.6838046272493568E-2</v>
      </c>
      <c r="Q310" s="121">
        <f t="shared" si="47"/>
        <v>4.044803982576229E-2</v>
      </c>
      <c r="R310" s="116">
        <v>572.58090862685037</v>
      </c>
      <c r="S310" s="121">
        <f t="shared" si="48"/>
        <v>0.11352107452531281</v>
      </c>
    </row>
    <row r="311" spans="1:19" x14ac:dyDescent="0.25">
      <c r="A311" s="9" t="str">
        <f>'10'!A311</f>
        <v>Octorara Area SD</v>
      </c>
      <c r="B311" s="10" t="str">
        <f>'10'!B311</f>
        <v>Chester</v>
      </c>
      <c r="C311" s="90">
        <f>'10'!C311</f>
        <v>829</v>
      </c>
      <c r="D311" s="90">
        <f>'10'!D311</f>
        <v>507</v>
      </c>
      <c r="E311" s="90">
        <f>'10'!E311</f>
        <v>1336</v>
      </c>
      <c r="F311" s="116"/>
      <c r="G311" s="116"/>
      <c r="H311" s="116">
        <v>0</v>
      </c>
      <c r="I311" s="116">
        <v>0</v>
      </c>
      <c r="J311" s="116">
        <v>0</v>
      </c>
      <c r="K311" s="116">
        <f t="shared" si="52"/>
        <v>0</v>
      </c>
      <c r="L311" s="116">
        <f t="shared" si="43"/>
        <v>0</v>
      </c>
      <c r="M311" s="116">
        <f t="shared" si="51"/>
        <v>0</v>
      </c>
      <c r="N311" s="117">
        <f t="shared" si="44"/>
        <v>0</v>
      </c>
      <c r="O311" s="117">
        <f t="shared" si="45"/>
        <v>0</v>
      </c>
      <c r="P311" s="121">
        <f t="shared" si="46"/>
        <v>0</v>
      </c>
      <c r="Q311" s="121">
        <f t="shared" si="47"/>
        <v>0</v>
      </c>
      <c r="R311" s="116">
        <v>870.32290362953688</v>
      </c>
      <c r="S311" s="121">
        <f t="shared" si="48"/>
        <v>0</v>
      </c>
    </row>
    <row r="312" spans="1:19" ht="33.75" x14ac:dyDescent="0.25">
      <c r="A312" s="9" t="str">
        <f>'10'!A312</f>
        <v>Oil City Area SD</v>
      </c>
      <c r="B312" s="10" t="str">
        <f>'10'!B312</f>
        <v>Venango</v>
      </c>
      <c r="C312" s="90">
        <f>'10'!C312</f>
        <v>465</v>
      </c>
      <c r="D312" s="90">
        <f>'10'!D312</f>
        <v>327</v>
      </c>
      <c r="E312" s="90">
        <f>'10'!E312</f>
        <v>792</v>
      </c>
      <c r="F312" s="116" t="s">
        <v>986</v>
      </c>
      <c r="G312" s="116">
        <v>3</v>
      </c>
      <c r="H312" s="116">
        <v>40</v>
      </c>
      <c r="I312" s="116">
        <v>62</v>
      </c>
      <c r="J312" s="116">
        <v>100</v>
      </c>
      <c r="K312" s="116">
        <f t="shared" si="52"/>
        <v>162</v>
      </c>
      <c r="L312" s="116">
        <f t="shared" si="43"/>
        <v>140</v>
      </c>
      <c r="M312" s="116">
        <f t="shared" si="51"/>
        <v>202</v>
      </c>
      <c r="N312" s="117">
        <f t="shared" si="44"/>
        <v>5.0505050505050504E-2</v>
      </c>
      <c r="O312" s="117">
        <f t="shared" si="45"/>
        <v>0.13333333333333333</v>
      </c>
      <c r="P312" s="121">
        <f t="shared" si="46"/>
        <v>0.42813455657492355</v>
      </c>
      <c r="Q312" s="121">
        <f t="shared" si="47"/>
        <v>0.25505050505050503</v>
      </c>
      <c r="R312" s="116">
        <v>714.56000000000006</v>
      </c>
      <c r="S312" s="121">
        <f t="shared" si="48"/>
        <v>0.28269144648454991</v>
      </c>
    </row>
    <row r="313" spans="1:19" x14ac:dyDescent="0.25">
      <c r="A313" s="9" t="str">
        <f>'10'!A313</f>
        <v>Old Forge SD</v>
      </c>
      <c r="B313" s="10" t="str">
        <f>'10'!B313</f>
        <v>Lackawanna</v>
      </c>
      <c r="C313" s="90">
        <f>'10'!C313</f>
        <v>230</v>
      </c>
      <c r="D313" s="90">
        <f>'10'!D313</f>
        <v>161</v>
      </c>
      <c r="E313" s="90">
        <f>'10'!E313</f>
        <v>391</v>
      </c>
      <c r="F313" s="116" t="s">
        <v>691</v>
      </c>
      <c r="G313" s="116">
        <v>1</v>
      </c>
      <c r="H313" s="116">
        <v>4</v>
      </c>
      <c r="I313" s="116">
        <v>12</v>
      </c>
      <c r="J313" s="116">
        <v>32</v>
      </c>
      <c r="K313" s="116">
        <f t="shared" si="52"/>
        <v>44</v>
      </c>
      <c r="L313" s="116">
        <f t="shared" si="43"/>
        <v>36</v>
      </c>
      <c r="M313" s="116">
        <f t="shared" si="51"/>
        <v>48</v>
      </c>
      <c r="N313" s="117">
        <f t="shared" si="44"/>
        <v>1.0230179028132993E-2</v>
      </c>
      <c r="O313" s="117">
        <f t="shared" si="45"/>
        <v>5.2173913043478258E-2</v>
      </c>
      <c r="P313" s="121">
        <f t="shared" si="46"/>
        <v>0.2236024844720497</v>
      </c>
      <c r="Q313" s="121">
        <f t="shared" si="47"/>
        <v>0.12276214833759591</v>
      </c>
      <c r="R313" s="116">
        <v>244.05274725274725</v>
      </c>
      <c r="S313" s="121">
        <f t="shared" si="48"/>
        <v>0.1966787939915709</v>
      </c>
    </row>
    <row r="314" spans="1:19" x14ac:dyDescent="0.25">
      <c r="A314" s="9" t="str">
        <f>'10'!A314</f>
        <v>Oley Valley SD</v>
      </c>
      <c r="B314" s="10" t="str">
        <f>'10'!B314</f>
        <v>Berks</v>
      </c>
      <c r="C314" s="90">
        <f>'10'!C314</f>
        <v>311</v>
      </c>
      <c r="D314" s="90">
        <f>'10'!D314</f>
        <v>145</v>
      </c>
      <c r="E314" s="90">
        <f>'10'!E314</f>
        <v>456</v>
      </c>
      <c r="F314" s="116" t="s">
        <v>698</v>
      </c>
      <c r="G314" s="116">
        <v>1</v>
      </c>
      <c r="H314" s="116">
        <v>0</v>
      </c>
      <c r="I314" s="116">
        <v>0</v>
      </c>
      <c r="J314" s="116">
        <v>34</v>
      </c>
      <c r="K314" s="116">
        <f t="shared" si="52"/>
        <v>34</v>
      </c>
      <c r="L314" s="116">
        <f t="shared" si="43"/>
        <v>34</v>
      </c>
      <c r="M314" s="116">
        <f t="shared" si="51"/>
        <v>34</v>
      </c>
      <c r="N314" s="117">
        <f t="shared" si="44"/>
        <v>0</v>
      </c>
      <c r="O314" s="117">
        <f t="shared" si="45"/>
        <v>0</v>
      </c>
      <c r="P314" s="121">
        <f t="shared" si="46"/>
        <v>0.23448275862068965</v>
      </c>
      <c r="Q314" s="121">
        <f t="shared" si="47"/>
        <v>7.4561403508771926E-2</v>
      </c>
      <c r="R314" s="116">
        <v>225.35907335907336</v>
      </c>
      <c r="S314" s="121">
        <f t="shared" si="48"/>
        <v>0.15087033991228069</v>
      </c>
    </row>
    <row r="315" spans="1:19" x14ac:dyDescent="0.25">
      <c r="A315" s="9" t="str">
        <f>'10'!A315</f>
        <v>Oswayo Valley SD</v>
      </c>
      <c r="B315" s="10" t="str">
        <f>'10'!B315</f>
        <v>Potter</v>
      </c>
      <c r="C315" s="90">
        <f>'10'!C315</f>
        <v>74</v>
      </c>
      <c r="D315" s="90">
        <f>'10'!D315</f>
        <v>37</v>
      </c>
      <c r="E315" s="90">
        <f>'10'!E315</f>
        <v>111</v>
      </c>
      <c r="F315" s="116"/>
      <c r="G315" s="116"/>
      <c r="H315" s="116">
        <v>0</v>
      </c>
      <c r="I315" s="116">
        <v>0</v>
      </c>
      <c r="J315" s="116">
        <v>0</v>
      </c>
      <c r="K315" s="116">
        <f t="shared" si="52"/>
        <v>0</v>
      </c>
      <c r="L315" s="116">
        <f t="shared" si="43"/>
        <v>0</v>
      </c>
      <c r="M315" s="116">
        <f t="shared" si="51"/>
        <v>0</v>
      </c>
      <c r="N315" s="117">
        <f t="shared" si="44"/>
        <v>0</v>
      </c>
      <c r="O315" s="117">
        <f t="shared" si="45"/>
        <v>0</v>
      </c>
      <c r="P315" s="121">
        <f t="shared" si="46"/>
        <v>0</v>
      </c>
      <c r="Q315" s="121">
        <f t="shared" si="47"/>
        <v>0</v>
      </c>
      <c r="R315" s="116">
        <v>74.255172413793105</v>
      </c>
      <c r="S315" s="121">
        <f t="shared" si="48"/>
        <v>0</v>
      </c>
    </row>
    <row r="316" spans="1:19" x14ac:dyDescent="0.25">
      <c r="A316" s="9" t="str">
        <f>'10'!A316</f>
        <v>Otto-Eldred SD</v>
      </c>
      <c r="B316" s="10" t="str">
        <f>'10'!B316</f>
        <v>McKean</v>
      </c>
      <c r="C316" s="90">
        <f>'10'!C316</f>
        <v>126</v>
      </c>
      <c r="D316" s="90">
        <f>'10'!D316</f>
        <v>87</v>
      </c>
      <c r="E316" s="90">
        <f>'10'!E316</f>
        <v>213</v>
      </c>
      <c r="F316" s="116" t="s">
        <v>714</v>
      </c>
      <c r="G316" s="116">
        <v>1</v>
      </c>
      <c r="H316" s="116">
        <v>0</v>
      </c>
      <c r="I316" s="116">
        <v>0</v>
      </c>
      <c r="J316" s="116">
        <v>14</v>
      </c>
      <c r="K316" s="116">
        <f t="shared" si="52"/>
        <v>14</v>
      </c>
      <c r="L316" s="116">
        <f t="shared" si="43"/>
        <v>14</v>
      </c>
      <c r="M316" s="116">
        <f t="shared" si="51"/>
        <v>14</v>
      </c>
      <c r="N316" s="117">
        <f t="shared" si="44"/>
        <v>0</v>
      </c>
      <c r="O316" s="117">
        <f t="shared" si="45"/>
        <v>0</v>
      </c>
      <c r="P316" s="121">
        <f t="shared" si="46"/>
        <v>0.16091954022988506</v>
      </c>
      <c r="Q316" s="121">
        <f t="shared" si="47"/>
        <v>6.5727699530516437E-2</v>
      </c>
      <c r="R316" s="116">
        <v>153.8783269961977</v>
      </c>
      <c r="S316" s="121">
        <f t="shared" si="48"/>
        <v>9.0980973560662232E-2</v>
      </c>
    </row>
    <row r="317" spans="1:19" x14ac:dyDescent="0.25">
      <c r="A317" s="9" t="str">
        <f>'10'!A317</f>
        <v>Owen J. Roberts SD</v>
      </c>
      <c r="B317" s="10" t="str">
        <f>'10'!B317</f>
        <v>Chester</v>
      </c>
      <c r="C317" s="90">
        <f>'10'!C317</f>
        <v>814</v>
      </c>
      <c r="D317" s="90">
        <f>'10'!D317</f>
        <v>760</v>
      </c>
      <c r="E317" s="90">
        <f>'10'!E317</f>
        <v>1574</v>
      </c>
      <c r="F317" s="116"/>
      <c r="G317" s="116"/>
      <c r="H317" s="116">
        <v>0</v>
      </c>
      <c r="I317" s="116">
        <v>0</v>
      </c>
      <c r="J317" s="116">
        <v>0</v>
      </c>
      <c r="K317" s="116">
        <f t="shared" si="52"/>
        <v>0</v>
      </c>
      <c r="L317" s="116">
        <f t="shared" si="43"/>
        <v>0</v>
      </c>
      <c r="M317" s="116">
        <f t="shared" si="51"/>
        <v>0</v>
      </c>
      <c r="N317" s="117">
        <f t="shared" si="44"/>
        <v>0</v>
      </c>
      <c r="O317" s="117">
        <f t="shared" si="45"/>
        <v>0</v>
      </c>
      <c r="P317" s="121">
        <f t="shared" si="46"/>
        <v>0</v>
      </c>
      <c r="Q317" s="121">
        <f t="shared" si="47"/>
        <v>0</v>
      </c>
      <c r="R317" s="116">
        <v>632.76800847457628</v>
      </c>
      <c r="S317" s="121">
        <f t="shared" si="48"/>
        <v>0</v>
      </c>
    </row>
    <row r="318" spans="1:19" x14ac:dyDescent="0.25">
      <c r="A318" s="9" t="str">
        <f>'10'!A318</f>
        <v>Oxford Area SD</v>
      </c>
      <c r="B318" s="10" t="str">
        <f>'10'!B318</f>
        <v>Chester</v>
      </c>
      <c r="C318" s="90">
        <f>'10'!C318</f>
        <v>879</v>
      </c>
      <c r="D318" s="90">
        <f>'10'!D318</f>
        <v>740</v>
      </c>
      <c r="E318" s="90">
        <f>'10'!E318</f>
        <v>1619</v>
      </c>
      <c r="F318" s="116" t="s">
        <v>701</v>
      </c>
      <c r="G318" s="116">
        <v>1</v>
      </c>
      <c r="H318" s="116">
        <v>0</v>
      </c>
      <c r="I318" s="116">
        <v>9</v>
      </c>
      <c r="J318" s="116">
        <v>34</v>
      </c>
      <c r="K318" s="116">
        <f t="shared" si="52"/>
        <v>43</v>
      </c>
      <c r="L318" s="116">
        <f t="shared" si="43"/>
        <v>34</v>
      </c>
      <c r="M318" s="116">
        <f t="shared" si="51"/>
        <v>43</v>
      </c>
      <c r="N318" s="117">
        <f t="shared" si="44"/>
        <v>0</v>
      </c>
      <c r="O318" s="117">
        <f t="shared" si="45"/>
        <v>1.0238907849829351E-2</v>
      </c>
      <c r="P318" s="121">
        <f t="shared" si="46"/>
        <v>4.5945945945945948E-2</v>
      </c>
      <c r="Q318" s="121">
        <f t="shared" si="47"/>
        <v>2.6559604694255712E-2</v>
      </c>
      <c r="R318" s="116">
        <v>925.68349696119674</v>
      </c>
      <c r="S318" s="121">
        <f t="shared" si="48"/>
        <v>4.6452162257573981E-2</v>
      </c>
    </row>
    <row r="319" spans="1:19" x14ac:dyDescent="0.25">
      <c r="A319" s="9" t="str">
        <f>'10'!A319</f>
        <v>Palisades SD</v>
      </c>
      <c r="B319" s="10" t="str">
        <f>'10'!B319</f>
        <v>Bucks</v>
      </c>
      <c r="C319" s="90">
        <f>'10'!C319</f>
        <v>242</v>
      </c>
      <c r="D319" s="90">
        <f>'10'!D319</f>
        <v>118</v>
      </c>
      <c r="E319" s="90">
        <f>'10'!E319</f>
        <v>360</v>
      </c>
      <c r="F319" s="116"/>
      <c r="G319" s="116"/>
      <c r="H319" s="116">
        <v>0</v>
      </c>
      <c r="I319" s="116">
        <v>0</v>
      </c>
      <c r="J319" s="116">
        <v>0</v>
      </c>
      <c r="K319" s="116">
        <f t="shared" si="52"/>
        <v>0</v>
      </c>
      <c r="L319" s="116">
        <f t="shared" si="43"/>
        <v>0</v>
      </c>
      <c r="M319" s="116">
        <f t="shared" si="51"/>
        <v>0</v>
      </c>
      <c r="N319" s="117">
        <f t="shared" si="44"/>
        <v>0</v>
      </c>
      <c r="O319" s="117">
        <f t="shared" si="45"/>
        <v>0</v>
      </c>
      <c r="P319" s="121">
        <f t="shared" si="46"/>
        <v>0</v>
      </c>
      <c r="Q319" s="121">
        <f t="shared" si="47"/>
        <v>0</v>
      </c>
      <c r="R319" s="116">
        <v>108.51674641148325</v>
      </c>
      <c r="S319" s="121">
        <f t="shared" si="48"/>
        <v>0</v>
      </c>
    </row>
    <row r="320" spans="1:19" x14ac:dyDescent="0.25">
      <c r="A320" s="9" t="str">
        <f>'10'!A320</f>
        <v>Palmerton Area SD</v>
      </c>
      <c r="B320" s="10" t="str">
        <f>'10'!B320</f>
        <v>Carbon</v>
      </c>
      <c r="C320" s="90">
        <f>'10'!C320</f>
        <v>277</v>
      </c>
      <c r="D320" s="90">
        <f>'10'!D320</f>
        <v>326</v>
      </c>
      <c r="E320" s="90">
        <f>'10'!E320</f>
        <v>603</v>
      </c>
      <c r="F320" s="116" t="s">
        <v>744</v>
      </c>
      <c r="G320" s="116">
        <v>1</v>
      </c>
      <c r="H320" s="116">
        <v>0</v>
      </c>
      <c r="I320" s="116">
        <v>7</v>
      </c>
      <c r="J320" s="116">
        <v>18</v>
      </c>
      <c r="K320" s="116">
        <f t="shared" si="52"/>
        <v>25</v>
      </c>
      <c r="L320" s="116">
        <f t="shared" si="43"/>
        <v>18</v>
      </c>
      <c r="M320" s="116">
        <f t="shared" si="51"/>
        <v>25</v>
      </c>
      <c r="N320" s="117">
        <f t="shared" si="44"/>
        <v>0</v>
      </c>
      <c r="O320" s="117">
        <f t="shared" si="45"/>
        <v>2.5270758122743681E-2</v>
      </c>
      <c r="P320" s="121">
        <f t="shared" si="46"/>
        <v>5.5214723926380369E-2</v>
      </c>
      <c r="Q320" s="121">
        <f t="shared" si="47"/>
        <v>4.1459369817578771E-2</v>
      </c>
      <c r="R320" s="116">
        <v>397.72340425531911</v>
      </c>
      <c r="S320" s="121">
        <f t="shared" si="48"/>
        <v>6.2857754239554919E-2</v>
      </c>
    </row>
    <row r="321" spans="1:19" x14ac:dyDescent="0.25">
      <c r="A321" s="9" t="str">
        <f>'10'!A321</f>
        <v>Palmyra Area SD</v>
      </c>
      <c r="B321" s="10" t="str">
        <f>'10'!B321</f>
        <v>Lebanon</v>
      </c>
      <c r="C321" s="90">
        <f>'10'!C321</f>
        <v>741</v>
      </c>
      <c r="D321" s="90">
        <f>'10'!D321</f>
        <v>539</v>
      </c>
      <c r="E321" s="90">
        <f>'10'!E321</f>
        <v>1280</v>
      </c>
      <c r="F321" s="116" t="s">
        <v>806</v>
      </c>
      <c r="G321" s="116">
        <v>1</v>
      </c>
      <c r="H321" s="116">
        <v>0</v>
      </c>
      <c r="I321" s="116">
        <v>0</v>
      </c>
      <c r="J321" s="116">
        <v>24</v>
      </c>
      <c r="K321" s="116">
        <f t="shared" si="52"/>
        <v>24</v>
      </c>
      <c r="L321" s="116">
        <f t="shared" si="43"/>
        <v>24</v>
      </c>
      <c r="M321" s="116">
        <f>SUM(H321+K321)</f>
        <v>24</v>
      </c>
      <c r="N321" s="117">
        <f t="shared" si="44"/>
        <v>0</v>
      </c>
      <c r="O321" s="117">
        <f t="shared" si="45"/>
        <v>0</v>
      </c>
      <c r="P321" s="121">
        <f t="shared" si="46"/>
        <v>4.4526901669758812E-2</v>
      </c>
      <c r="Q321" s="121">
        <f t="shared" si="47"/>
        <v>1.8749999999999999E-2</v>
      </c>
      <c r="R321" s="116">
        <v>614.00386847195352</v>
      </c>
      <c r="S321" s="121">
        <f t="shared" si="48"/>
        <v>3.9087701612903231E-2</v>
      </c>
    </row>
    <row r="322" spans="1:19" x14ac:dyDescent="0.25">
      <c r="A322" s="9" t="str">
        <f>'10'!A322</f>
        <v>Panther Valley SD</v>
      </c>
      <c r="B322" s="10" t="str">
        <f>'10'!B322</f>
        <v>Carbon</v>
      </c>
      <c r="C322" s="90">
        <f>'10'!C322</f>
        <v>498</v>
      </c>
      <c r="D322" s="90">
        <f>'10'!D322</f>
        <v>254</v>
      </c>
      <c r="E322" s="90">
        <f>'10'!E322</f>
        <v>752</v>
      </c>
      <c r="F322" s="116" t="s">
        <v>940</v>
      </c>
      <c r="G322" s="116">
        <v>2</v>
      </c>
      <c r="H322" s="116">
        <v>0</v>
      </c>
      <c r="I322" s="116">
        <v>30</v>
      </c>
      <c r="J322" s="116">
        <v>79</v>
      </c>
      <c r="K322" s="116">
        <f t="shared" si="52"/>
        <v>109</v>
      </c>
      <c r="L322" s="116">
        <f t="shared" si="43"/>
        <v>79</v>
      </c>
      <c r="M322" s="116">
        <f t="shared" ref="M322:M345" si="53">SUM(H322+K322)</f>
        <v>109</v>
      </c>
      <c r="N322" s="117">
        <f t="shared" si="44"/>
        <v>0</v>
      </c>
      <c r="O322" s="117">
        <f t="shared" si="45"/>
        <v>6.0240963855421686E-2</v>
      </c>
      <c r="P322" s="121">
        <f t="shared" si="46"/>
        <v>0.3110236220472441</v>
      </c>
      <c r="Q322" s="121">
        <f t="shared" si="47"/>
        <v>0.14494680851063829</v>
      </c>
      <c r="R322" s="116">
        <v>602.33906633906633</v>
      </c>
      <c r="S322" s="121">
        <f t="shared" si="48"/>
        <v>0.18096119958229998</v>
      </c>
    </row>
    <row r="323" spans="1:19" x14ac:dyDescent="0.25">
      <c r="A323" s="9" t="str">
        <f>'10'!A323</f>
        <v>Parkland SD</v>
      </c>
      <c r="B323" s="10" t="str">
        <f>'10'!B323</f>
        <v>Lehigh</v>
      </c>
      <c r="C323" s="90">
        <f>'10'!C323</f>
        <v>1690</v>
      </c>
      <c r="D323" s="90">
        <f>'10'!D323</f>
        <v>1482</v>
      </c>
      <c r="E323" s="90">
        <f>'10'!E323</f>
        <v>3172</v>
      </c>
      <c r="F323" s="116"/>
      <c r="G323" s="116"/>
      <c r="H323" s="116">
        <v>0</v>
      </c>
      <c r="I323" s="116">
        <v>0</v>
      </c>
      <c r="J323" s="116">
        <v>0</v>
      </c>
      <c r="K323" s="116">
        <f t="shared" si="52"/>
        <v>0</v>
      </c>
      <c r="L323" s="116">
        <f t="shared" si="43"/>
        <v>0</v>
      </c>
      <c r="M323" s="116">
        <f t="shared" si="53"/>
        <v>0</v>
      </c>
      <c r="N323" s="117">
        <f t="shared" si="44"/>
        <v>0</v>
      </c>
      <c r="O323" s="117">
        <f t="shared" si="45"/>
        <v>0</v>
      </c>
      <c r="P323" s="121">
        <f t="shared" si="46"/>
        <v>0</v>
      </c>
      <c r="Q323" s="121">
        <f t="shared" si="47"/>
        <v>0</v>
      </c>
      <c r="R323" s="116">
        <v>1129.2528798683491</v>
      </c>
      <c r="S323" s="121">
        <f t="shared" si="48"/>
        <v>0</v>
      </c>
    </row>
    <row r="324" spans="1:19" x14ac:dyDescent="0.25">
      <c r="A324" s="9" t="str">
        <f>'10'!A324</f>
        <v>Pen Argyl Area SD</v>
      </c>
      <c r="B324" s="10" t="str">
        <f>'10'!B324</f>
        <v>Northampton</v>
      </c>
      <c r="C324" s="90">
        <f>'10'!C324</f>
        <v>323</v>
      </c>
      <c r="D324" s="90">
        <f>'10'!D324</f>
        <v>175</v>
      </c>
      <c r="E324" s="90">
        <f>'10'!E324</f>
        <v>498</v>
      </c>
      <c r="F324" s="116"/>
      <c r="G324" s="116"/>
      <c r="H324" s="116">
        <v>0</v>
      </c>
      <c r="I324" s="116">
        <v>0</v>
      </c>
      <c r="J324" s="116">
        <v>0</v>
      </c>
      <c r="K324" s="116">
        <f t="shared" si="52"/>
        <v>0</v>
      </c>
      <c r="L324" s="116">
        <f t="shared" si="43"/>
        <v>0</v>
      </c>
      <c r="M324" s="116">
        <f t="shared" si="53"/>
        <v>0</v>
      </c>
      <c r="N324" s="117">
        <f t="shared" si="44"/>
        <v>0</v>
      </c>
      <c r="O324" s="117">
        <f t="shared" si="45"/>
        <v>0</v>
      </c>
      <c r="P324" s="121">
        <f t="shared" si="46"/>
        <v>0</v>
      </c>
      <c r="Q324" s="121">
        <f t="shared" si="47"/>
        <v>0</v>
      </c>
      <c r="R324" s="116">
        <v>257.0322580645161</v>
      </c>
      <c r="S324" s="121">
        <f t="shared" si="48"/>
        <v>0</v>
      </c>
    </row>
    <row r="325" spans="1:19" ht="22.5" x14ac:dyDescent="0.25">
      <c r="A325" s="9" t="str">
        <f>'10'!A325</f>
        <v>Penn Cambria SD</v>
      </c>
      <c r="B325" s="10" t="str">
        <f>'10'!B325</f>
        <v>Cambria</v>
      </c>
      <c r="C325" s="90">
        <f>'10'!C325</f>
        <v>378</v>
      </c>
      <c r="D325" s="90">
        <f>'10'!D325</f>
        <v>314</v>
      </c>
      <c r="E325" s="90">
        <f>'10'!E325</f>
        <v>692</v>
      </c>
      <c r="F325" s="116" t="s">
        <v>717</v>
      </c>
      <c r="G325" s="116">
        <v>2</v>
      </c>
      <c r="H325" s="116">
        <v>0</v>
      </c>
      <c r="I325" s="116">
        <v>12</v>
      </c>
      <c r="J325" s="116">
        <v>64</v>
      </c>
      <c r="K325" s="116">
        <f t="shared" si="52"/>
        <v>76</v>
      </c>
      <c r="L325" s="116">
        <f t="shared" ref="L325:L388" si="54">H325+J325</f>
        <v>64</v>
      </c>
      <c r="M325" s="116">
        <f t="shared" si="53"/>
        <v>76</v>
      </c>
      <c r="N325" s="117">
        <f t="shared" ref="N325:N388" si="55">H325/E325</f>
        <v>0</v>
      </c>
      <c r="O325" s="117">
        <f t="shared" ref="O325:O388" si="56">I325/C325</f>
        <v>3.1746031746031744E-2</v>
      </c>
      <c r="P325" s="121">
        <f t="shared" ref="P325:P388" si="57">L325/D325</f>
        <v>0.20382165605095542</v>
      </c>
      <c r="Q325" s="121">
        <f t="shared" ref="Q325:Q388" si="58">M325/E325</f>
        <v>0.10982658959537572</v>
      </c>
      <c r="R325" s="116">
        <v>391.75870069605571</v>
      </c>
      <c r="S325" s="121">
        <f t="shared" ref="S325:S388" si="59">M325/R325</f>
        <v>0.19399696768691366</v>
      </c>
    </row>
    <row r="326" spans="1:19" x14ac:dyDescent="0.25">
      <c r="A326" s="9" t="str">
        <f>'10'!A326</f>
        <v>Penn Hills SD</v>
      </c>
      <c r="B326" s="10" t="str">
        <f>'10'!B326</f>
        <v>Allegheny</v>
      </c>
      <c r="C326" s="90">
        <f>'10'!C326</f>
        <v>1170</v>
      </c>
      <c r="D326" s="90">
        <f>'10'!D326</f>
        <v>977</v>
      </c>
      <c r="E326" s="90">
        <f>'10'!E326</f>
        <v>2147</v>
      </c>
      <c r="F326" s="116" t="s">
        <v>693</v>
      </c>
      <c r="G326" s="116">
        <v>1</v>
      </c>
      <c r="H326" s="116">
        <v>18</v>
      </c>
      <c r="I326" s="116">
        <v>1</v>
      </c>
      <c r="J326" s="116">
        <v>44</v>
      </c>
      <c r="K326" s="116">
        <f t="shared" si="52"/>
        <v>45</v>
      </c>
      <c r="L326" s="116">
        <f t="shared" si="54"/>
        <v>62</v>
      </c>
      <c r="M326" s="116">
        <f t="shared" si="53"/>
        <v>63</v>
      </c>
      <c r="N326" s="117">
        <f t="shared" si="55"/>
        <v>8.3837913367489515E-3</v>
      </c>
      <c r="O326" s="117">
        <f t="shared" si="56"/>
        <v>8.547008547008547E-4</v>
      </c>
      <c r="P326" s="121">
        <f t="shared" si="57"/>
        <v>6.3459570112589556E-2</v>
      </c>
      <c r="Q326" s="121">
        <f t="shared" si="58"/>
        <v>2.9343269678621331E-2</v>
      </c>
      <c r="R326" s="116">
        <v>1376.4205450733753</v>
      </c>
      <c r="S326" s="121">
        <f t="shared" si="59"/>
        <v>4.5770894822440733E-2</v>
      </c>
    </row>
    <row r="327" spans="1:19" x14ac:dyDescent="0.25">
      <c r="A327" s="9" t="str">
        <f>'10'!A327</f>
        <v>Penn Manor SD</v>
      </c>
      <c r="B327" s="10" t="str">
        <f>'10'!B327</f>
        <v>Lancaster</v>
      </c>
      <c r="C327" s="90">
        <f>'10'!C327</f>
        <v>1295</v>
      </c>
      <c r="D327" s="90">
        <f>'10'!D327</f>
        <v>923</v>
      </c>
      <c r="E327" s="90">
        <f>'10'!E327</f>
        <v>2218</v>
      </c>
      <c r="F327" s="116"/>
      <c r="G327" s="116"/>
      <c r="H327" s="116">
        <v>0</v>
      </c>
      <c r="I327" s="116">
        <v>0</v>
      </c>
      <c r="J327" s="116">
        <v>0</v>
      </c>
      <c r="K327" s="116">
        <f t="shared" si="52"/>
        <v>0</v>
      </c>
      <c r="L327" s="116">
        <f t="shared" si="54"/>
        <v>0</v>
      </c>
      <c r="M327" s="116">
        <f t="shared" si="53"/>
        <v>0</v>
      </c>
      <c r="N327" s="117">
        <f t="shared" si="55"/>
        <v>0</v>
      </c>
      <c r="O327" s="117">
        <f t="shared" si="56"/>
        <v>0</v>
      </c>
      <c r="P327" s="121">
        <f t="shared" si="57"/>
        <v>0</v>
      </c>
      <c r="Q327" s="121">
        <f t="shared" si="58"/>
        <v>0</v>
      </c>
      <c r="R327" s="116">
        <v>1431.8624462680734</v>
      </c>
      <c r="S327" s="121">
        <f t="shared" si="59"/>
        <v>0</v>
      </c>
    </row>
    <row r="328" spans="1:19" ht="22.5" x14ac:dyDescent="0.25">
      <c r="A328" s="9" t="str">
        <f>'10'!A328</f>
        <v>Penncrest SD</v>
      </c>
      <c r="B328" s="10" t="str">
        <f>'10'!B328</f>
        <v>Crawford</v>
      </c>
      <c r="C328" s="90">
        <f>'10'!C328</f>
        <v>670</v>
      </c>
      <c r="D328" s="90">
        <f>'10'!D328</f>
        <v>521</v>
      </c>
      <c r="E328" s="90">
        <f>'10'!E328</f>
        <v>1191</v>
      </c>
      <c r="F328" s="116" t="s">
        <v>934</v>
      </c>
      <c r="G328" s="116">
        <v>2</v>
      </c>
      <c r="H328" s="116">
        <v>20</v>
      </c>
      <c r="I328" s="116">
        <v>5</v>
      </c>
      <c r="J328" s="116">
        <v>0</v>
      </c>
      <c r="K328" s="116">
        <f t="shared" si="52"/>
        <v>5</v>
      </c>
      <c r="L328" s="116">
        <f t="shared" si="54"/>
        <v>20</v>
      </c>
      <c r="M328" s="116">
        <f t="shared" si="53"/>
        <v>25</v>
      </c>
      <c r="N328" s="117">
        <f t="shared" si="55"/>
        <v>1.6792611251049538E-2</v>
      </c>
      <c r="O328" s="117">
        <f t="shared" si="56"/>
        <v>7.462686567164179E-3</v>
      </c>
      <c r="P328" s="121">
        <f t="shared" si="57"/>
        <v>3.8387715930902108E-2</v>
      </c>
      <c r="Q328" s="121">
        <f t="shared" si="58"/>
        <v>2.0990764063811923E-2</v>
      </c>
      <c r="R328" s="116">
        <v>804.02947368421053</v>
      </c>
      <c r="S328" s="121">
        <f t="shared" si="59"/>
        <v>3.1093387516561322E-2</v>
      </c>
    </row>
    <row r="329" spans="1:19" x14ac:dyDescent="0.25">
      <c r="A329" s="9" t="str">
        <f>'10'!A329</f>
        <v>Penn-Delco SD</v>
      </c>
      <c r="B329" s="10" t="str">
        <f>'10'!B329</f>
        <v>Delaware</v>
      </c>
      <c r="C329" s="90">
        <f>'10'!C329</f>
        <v>1147</v>
      </c>
      <c r="D329" s="90">
        <f>'10'!D329</f>
        <v>469</v>
      </c>
      <c r="E329" s="90">
        <f>'10'!E329</f>
        <v>1616</v>
      </c>
      <c r="F329" s="116"/>
      <c r="G329" s="116"/>
      <c r="H329" s="116">
        <v>0</v>
      </c>
      <c r="I329" s="116">
        <v>0</v>
      </c>
      <c r="J329" s="116">
        <v>0</v>
      </c>
      <c r="K329" s="116">
        <f t="shared" si="52"/>
        <v>0</v>
      </c>
      <c r="L329" s="116">
        <f t="shared" si="54"/>
        <v>0</v>
      </c>
      <c r="M329" s="116">
        <f t="shared" si="53"/>
        <v>0</v>
      </c>
      <c r="N329" s="117">
        <f t="shared" si="55"/>
        <v>0</v>
      </c>
      <c r="O329" s="117">
        <f t="shared" si="56"/>
        <v>0</v>
      </c>
      <c r="P329" s="121">
        <f t="shared" si="57"/>
        <v>0</v>
      </c>
      <c r="Q329" s="121">
        <f t="shared" si="58"/>
        <v>0</v>
      </c>
      <c r="R329" s="116">
        <v>486.32773109243698</v>
      </c>
      <c r="S329" s="121">
        <f t="shared" si="59"/>
        <v>0</v>
      </c>
    </row>
    <row r="330" spans="1:19" x14ac:dyDescent="0.25">
      <c r="A330" s="9" t="str">
        <f>'10'!A330</f>
        <v>Pennridge SD</v>
      </c>
      <c r="B330" s="10" t="str">
        <f>'10'!B330</f>
        <v>Bucks</v>
      </c>
      <c r="C330" s="90">
        <f>'10'!C330</f>
        <v>1297</v>
      </c>
      <c r="D330" s="90">
        <f>'10'!D330</f>
        <v>968</v>
      </c>
      <c r="E330" s="90">
        <f>'10'!E330</f>
        <v>2265</v>
      </c>
      <c r="F330" s="116" t="s">
        <v>917</v>
      </c>
      <c r="G330" s="116">
        <v>1</v>
      </c>
      <c r="H330" s="116">
        <v>0</v>
      </c>
      <c r="I330" s="116">
        <v>1</v>
      </c>
      <c r="J330" s="116">
        <v>17</v>
      </c>
      <c r="K330" s="116">
        <f t="shared" si="52"/>
        <v>18</v>
      </c>
      <c r="L330" s="116">
        <f t="shared" si="54"/>
        <v>17</v>
      </c>
      <c r="M330" s="116">
        <f t="shared" si="53"/>
        <v>18</v>
      </c>
      <c r="N330" s="117">
        <f t="shared" si="55"/>
        <v>0</v>
      </c>
      <c r="O330" s="117">
        <f t="shared" si="56"/>
        <v>7.7101002313030066E-4</v>
      </c>
      <c r="P330" s="121">
        <f t="shared" si="57"/>
        <v>1.7561983471074381E-2</v>
      </c>
      <c r="Q330" s="121">
        <f t="shared" si="58"/>
        <v>7.9470198675496689E-3</v>
      </c>
      <c r="R330" s="116">
        <v>877.86233200145296</v>
      </c>
      <c r="S330" s="121">
        <f t="shared" si="59"/>
        <v>2.0504353978785604E-2</v>
      </c>
    </row>
    <row r="331" spans="1:19" x14ac:dyDescent="0.25">
      <c r="A331" s="9" t="str">
        <f>'10'!A331</f>
        <v>Penns Manor Area SD</v>
      </c>
      <c r="B331" s="10" t="str">
        <f>'10'!B331</f>
        <v>Indiana</v>
      </c>
      <c r="C331" s="90">
        <f>'10'!C331</f>
        <v>151</v>
      </c>
      <c r="D331" s="90">
        <f>'10'!D331</f>
        <v>130</v>
      </c>
      <c r="E331" s="90">
        <f>'10'!E331</f>
        <v>281</v>
      </c>
      <c r="F331" s="116" t="s">
        <v>711</v>
      </c>
      <c r="G331" s="116">
        <v>1</v>
      </c>
      <c r="H331" s="116">
        <v>0</v>
      </c>
      <c r="I331" s="116">
        <v>7</v>
      </c>
      <c r="J331" s="116">
        <v>54</v>
      </c>
      <c r="K331" s="116">
        <f t="shared" si="52"/>
        <v>61</v>
      </c>
      <c r="L331" s="116">
        <f t="shared" si="54"/>
        <v>54</v>
      </c>
      <c r="M331" s="116">
        <f t="shared" si="53"/>
        <v>61</v>
      </c>
      <c r="N331" s="117">
        <f t="shared" si="55"/>
        <v>0</v>
      </c>
      <c r="O331" s="117">
        <f t="shared" si="56"/>
        <v>4.6357615894039736E-2</v>
      </c>
      <c r="P331" s="121">
        <f t="shared" si="57"/>
        <v>0.41538461538461541</v>
      </c>
      <c r="Q331" s="121">
        <f t="shared" si="58"/>
        <v>0.21708185053380782</v>
      </c>
      <c r="R331" s="116">
        <v>229.84358974358975</v>
      </c>
      <c r="S331" s="121">
        <f t="shared" si="59"/>
        <v>0.26539787369337009</v>
      </c>
    </row>
    <row r="332" spans="1:19" x14ac:dyDescent="0.25">
      <c r="A332" s="9" t="str">
        <f>'10'!A332</f>
        <v>Penns Valley Area SD</v>
      </c>
      <c r="B332" s="10" t="str">
        <f>'10'!B332</f>
        <v>Centre</v>
      </c>
      <c r="C332" s="90">
        <f>'10'!C332</f>
        <v>542</v>
      </c>
      <c r="D332" s="90">
        <f>'10'!D332</f>
        <v>221</v>
      </c>
      <c r="E332" s="90">
        <f>'10'!E332</f>
        <v>763</v>
      </c>
      <c r="F332" s="116" t="s">
        <v>702</v>
      </c>
      <c r="G332" s="116">
        <v>1</v>
      </c>
      <c r="H332" s="116">
        <v>0</v>
      </c>
      <c r="I332" s="116">
        <v>7</v>
      </c>
      <c r="J332" s="116">
        <v>34</v>
      </c>
      <c r="K332" s="116">
        <f t="shared" si="52"/>
        <v>41</v>
      </c>
      <c r="L332" s="116">
        <f t="shared" si="54"/>
        <v>34</v>
      </c>
      <c r="M332" s="116">
        <f t="shared" si="53"/>
        <v>41</v>
      </c>
      <c r="N332" s="117">
        <f t="shared" si="55"/>
        <v>0</v>
      </c>
      <c r="O332" s="117">
        <f t="shared" si="56"/>
        <v>1.2915129151291513E-2</v>
      </c>
      <c r="P332" s="121">
        <f t="shared" si="57"/>
        <v>0.15384615384615385</v>
      </c>
      <c r="Q332" s="121">
        <f t="shared" si="58"/>
        <v>5.3735255570117955E-2</v>
      </c>
      <c r="R332" s="116">
        <v>583.56742179072285</v>
      </c>
      <c r="S332" s="121">
        <f t="shared" si="59"/>
        <v>7.0257520329336159E-2</v>
      </c>
    </row>
    <row r="333" spans="1:19" x14ac:dyDescent="0.25">
      <c r="A333" s="9" t="str">
        <f>'10'!A333</f>
        <v>Pennsbury SD</v>
      </c>
      <c r="B333" s="10" t="str">
        <f>'10'!B333</f>
        <v>Bucks</v>
      </c>
      <c r="C333" s="90">
        <f>'10'!C333</f>
        <v>1845</v>
      </c>
      <c r="D333" s="90">
        <f>'10'!D333</f>
        <v>1591</v>
      </c>
      <c r="E333" s="90">
        <f>'10'!E333</f>
        <v>3436</v>
      </c>
      <c r="F333" s="116" t="s">
        <v>917</v>
      </c>
      <c r="G333" s="116">
        <v>1</v>
      </c>
      <c r="H333" s="116">
        <v>0</v>
      </c>
      <c r="I333" s="116">
        <v>1</v>
      </c>
      <c r="J333" s="116">
        <v>17</v>
      </c>
      <c r="K333" s="116">
        <f t="shared" si="52"/>
        <v>18</v>
      </c>
      <c r="L333" s="116">
        <f t="shared" si="54"/>
        <v>17</v>
      </c>
      <c r="M333" s="116">
        <f t="shared" si="53"/>
        <v>18</v>
      </c>
      <c r="N333" s="117">
        <f t="shared" si="55"/>
        <v>0</v>
      </c>
      <c r="O333" s="117">
        <f t="shared" si="56"/>
        <v>5.4200542005420054E-4</v>
      </c>
      <c r="P333" s="121">
        <f t="shared" si="57"/>
        <v>1.0685103708359522E-2</v>
      </c>
      <c r="Q333" s="121">
        <f t="shared" si="58"/>
        <v>5.2386495925494762E-3</v>
      </c>
      <c r="R333" s="116">
        <v>913.72628598395465</v>
      </c>
      <c r="S333" s="121">
        <f t="shared" si="59"/>
        <v>1.9699553658584456E-2</v>
      </c>
    </row>
    <row r="334" spans="1:19" x14ac:dyDescent="0.25">
      <c r="A334" s="9" t="str">
        <f>'10'!A334</f>
        <v>Penn-Trafford SD</v>
      </c>
      <c r="B334" s="10" t="str">
        <f>'10'!B334</f>
        <v>Westmoreland</v>
      </c>
      <c r="C334" s="90">
        <f>'10'!C334</f>
        <v>801</v>
      </c>
      <c r="D334" s="90">
        <f>'10'!D334</f>
        <v>608</v>
      </c>
      <c r="E334" s="90">
        <f>'10'!E334</f>
        <v>1409</v>
      </c>
      <c r="F334" s="116"/>
      <c r="G334" s="116"/>
      <c r="H334" s="116">
        <v>0</v>
      </c>
      <c r="I334" s="116">
        <v>0</v>
      </c>
      <c r="J334" s="116">
        <v>0</v>
      </c>
      <c r="K334" s="116">
        <f>SUM(I334:J334)</f>
        <v>0</v>
      </c>
      <c r="L334" s="116">
        <f t="shared" si="54"/>
        <v>0</v>
      </c>
      <c r="M334" s="116">
        <f t="shared" si="53"/>
        <v>0</v>
      </c>
      <c r="N334" s="117">
        <f t="shared" si="55"/>
        <v>0</v>
      </c>
      <c r="O334" s="117">
        <f t="shared" si="56"/>
        <v>0</v>
      </c>
      <c r="P334" s="121">
        <f t="shared" si="57"/>
        <v>0</v>
      </c>
      <c r="Q334" s="121">
        <f t="shared" si="58"/>
        <v>0</v>
      </c>
      <c r="R334" s="116">
        <v>627.40377358490571</v>
      </c>
      <c r="S334" s="121">
        <f t="shared" si="59"/>
        <v>0</v>
      </c>
    </row>
    <row r="335" spans="1:19" x14ac:dyDescent="0.25">
      <c r="A335" s="9" t="str">
        <f>'10'!A335</f>
        <v>Pequea Valley SD</v>
      </c>
      <c r="B335" s="10" t="str">
        <f>'10'!B335</f>
        <v>Lancaster</v>
      </c>
      <c r="C335" s="90">
        <f>'10'!C335</f>
        <v>1270</v>
      </c>
      <c r="D335" s="90">
        <f>'10'!D335</f>
        <v>790</v>
      </c>
      <c r="E335" s="90">
        <f>'10'!E335</f>
        <v>2060</v>
      </c>
      <c r="F335" s="116"/>
      <c r="G335" s="116"/>
      <c r="H335" s="116">
        <v>0</v>
      </c>
      <c r="I335" s="116">
        <v>0</v>
      </c>
      <c r="J335" s="116">
        <v>0</v>
      </c>
      <c r="K335" s="116">
        <f>SUM(I335:J335)</f>
        <v>0</v>
      </c>
      <c r="L335" s="116">
        <f t="shared" si="54"/>
        <v>0</v>
      </c>
      <c r="M335" s="116">
        <f t="shared" si="53"/>
        <v>0</v>
      </c>
      <c r="N335" s="117">
        <f t="shared" si="55"/>
        <v>0</v>
      </c>
      <c r="O335" s="117">
        <f t="shared" si="56"/>
        <v>0</v>
      </c>
      <c r="P335" s="121">
        <f t="shared" si="57"/>
        <v>0</v>
      </c>
      <c r="Q335" s="121">
        <f t="shared" si="58"/>
        <v>0</v>
      </c>
      <c r="R335" s="116">
        <v>1598.0357852882705</v>
      </c>
      <c r="S335" s="121">
        <f t="shared" si="59"/>
        <v>0</v>
      </c>
    </row>
    <row r="336" spans="1:19" x14ac:dyDescent="0.25">
      <c r="A336" s="9" t="str">
        <f>'10'!A336</f>
        <v>Perkiomen Valley SD</v>
      </c>
      <c r="B336" s="10" t="str">
        <f>'10'!B336</f>
        <v>Montgomery</v>
      </c>
      <c r="C336" s="90">
        <f>'10'!C336</f>
        <v>1124</v>
      </c>
      <c r="D336" s="90">
        <f>'10'!D336</f>
        <v>852</v>
      </c>
      <c r="E336" s="90">
        <f>'10'!E336</f>
        <v>1976</v>
      </c>
      <c r="F336" s="116" t="s">
        <v>915</v>
      </c>
      <c r="G336" s="116">
        <v>1</v>
      </c>
      <c r="H336" s="116">
        <v>0</v>
      </c>
      <c r="I336" s="116">
        <v>0</v>
      </c>
      <c r="J336" s="116">
        <v>15</v>
      </c>
      <c r="K336" s="116">
        <f t="shared" ref="K336:K354" si="60">SUM(I336:J336)</f>
        <v>15</v>
      </c>
      <c r="L336" s="116">
        <f t="shared" si="54"/>
        <v>15</v>
      </c>
      <c r="M336" s="116">
        <f t="shared" si="53"/>
        <v>15</v>
      </c>
      <c r="N336" s="117">
        <f t="shared" si="55"/>
        <v>0</v>
      </c>
      <c r="O336" s="117">
        <f t="shared" si="56"/>
        <v>0</v>
      </c>
      <c r="P336" s="121">
        <f t="shared" si="57"/>
        <v>1.7605633802816902E-2</v>
      </c>
      <c r="Q336" s="121">
        <f t="shared" si="58"/>
        <v>7.5910931174089065E-3</v>
      </c>
      <c r="R336" s="116">
        <v>454.70693321990643</v>
      </c>
      <c r="S336" s="121">
        <f t="shared" si="59"/>
        <v>3.2988280811512644E-2</v>
      </c>
    </row>
    <row r="337" spans="1:19" x14ac:dyDescent="0.25">
      <c r="A337" s="9" t="str">
        <f>'10'!A337</f>
        <v>Peters Township SD</v>
      </c>
      <c r="B337" s="10" t="str">
        <f>'10'!B337</f>
        <v>Washington</v>
      </c>
      <c r="C337" s="90">
        <f>'10'!C337</f>
        <v>650</v>
      </c>
      <c r="D337" s="90">
        <f>'10'!D337</f>
        <v>533</v>
      </c>
      <c r="E337" s="90">
        <f>'10'!E337</f>
        <v>1183</v>
      </c>
      <c r="F337" s="116"/>
      <c r="G337" s="116"/>
      <c r="H337" s="116">
        <v>0</v>
      </c>
      <c r="I337" s="116">
        <v>0</v>
      </c>
      <c r="J337" s="116">
        <v>0</v>
      </c>
      <c r="K337" s="116">
        <f t="shared" si="60"/>
        <v>0</v>
      </c>
      <c r="L337" s="116">
        <f t="shared" si="54"/>
        <v>0</v>
      </c>
      <c r="M337" s="116">
        <f t="shared" si="53"/>
        <v>0</v>
      </c>
      <c r="N337" s="117">
        <f t="shared" si="55"/>
        <v>0</v>
      </c>
      <c r="O337" s="117">
        <f t="shared" si="56"/>
        <v>0</v>
      </c>
      <c r="P337" s="121">
        <f t="shared" si="57"/>
        <v>0</v>
      </c>
      <c r="Q337" s="121">
        <f t="shared" si="58"/>
        <v>0</v>
      </c>
      <c r="R337" s="116">
        <v>189.34157449577097</v>
      </c>
      <c r="S337" s="121">
        <f t="shared" si="59"/>
        <v>0</v>
      </c>
    </row>
    <row r="338" spans="1:19" ht="56.25" x14ac:dyDescent="0.25">
      <c r="A338" s="9" t="str">
        <f>'10'!A338</f>
        <v>Philadelphia City SD</v>
      </c>
      <c r="B338" s="10" t="str">
        <f>'10'!B338</f>
        <v>Philadelphia</v>
      </c>
      <c r="C338" s="90">
        <f>'10'!C338</f>
        <v>64267</v>
      </c>
      <c r="D338" s="90">
        <f>'10'!D338</f>
        <v>43607</v>
      </c>
      <c r="E338" s="90">
        <f>'10'!E338</f>
        <v>107874</v>
      </c>
      <c r="F338" s="116" t="s">
        <v>935</v>
      </c>
      <c r="G338" s="116">
        <v>8</v>
      </c>
      <c r="H338" s="116">
        <v>1626</v>
      </c>
      <c r="I338" s="116">
        <v>623</v>
      </c>
      <c r="J338" s="116">
        <v>5696</v>
      </c>
      <c r="K338" s="116">
        <f t="shared" si="60"/>
        <v>6319</v>
      </c>
      <c r="L338" s="116">
        <f t="shared" si="54"/>
        <v>7322</v>
      </c>
      <c r="M338" s="116">
        <f t="shared" si="53"/>
        <v>7945</v>
      </c>
      <c r="N338" s="117">
        <f t="shared" si="55"/>
        <v>1.507314088658991E-2</v>
      </c>
      <c r="O338" s="117">
        <f t="shared" si="56"/>
        <v>9.6939331227535123E-3</v>
      </c>
      <c r="P338" s="121">
        <f t="shared" si="57"/>
        <v>0.16790882197812279</v>
      </c>
      <c r="Q338" s="121">
        <f t="shared" si="58"/>
        <v>7.3650740678940244E-2</v>
      </c>
      <c r="R338" s="116">
        <v>82543.005867320535</v>
      </c>
      <c r="S338" s="121">
        <f t="shared" si="59"/>
        <v>9.6252855302734891E-2</v>
      </c>
    </row>
    <row r="339" spans="1:19" x14ac:dyDescent="0.25">
      <c r="A339" s="9" t="str">
        <f>'10'!A339</f>
        <v>Philipsburg-Osceola Area SD</v>
      </c>
      <c r="B339" s="10" t="str">
        <f>'10'!B339</f>
        <v>Clearfield</v>
      </c>
      <c r="C339" s="90">
        <f>'10'!C339</f>
        <v>441</v>
      </c>
      <c r="D339" s="90">
        <f>'10'!D339</f>
        <v>240</v>
      </c>
      <c r="E339" s="90">
        <f>'10'!E339</f>
        <v>681</v>
      </c>
      <c r="F339" s="116" t="s">
        <v>702</v>
      </c>
      <c r="G339" s="116">
        <v>1</v>
      </c>
      <c r="H339" s="116">
        <v>0</v>
      </c>
      <c r="I339" s="116">
        <v>24</v>
      </c>
      <c r="J339" s="116">
        <v>32</v>
      </c>
      <c r="K339" s="116">
        <f t="shared" si="60"/>
        <v>56</v>
      </c>
      <c r="L339" s="116">
        <f t="shared" si="54"/>
        <v>32</v>
      </c>
      <c r="M339" s="116">
        <f t="shared" si="53"/>
        <v>56</v>
      </c>
      <c r="N339" s="117">
        <f t="shared" si="55"/>
        <v>0</v>
      </c>
      <c r="O339" s="117">
        <f t="shared" si="56"/>
        <v>5.4421768707482991E-2</v>
      </c>
      <c r="P339" s="121">
        <f t="shared" si="57"/>
        <v>0.13333333333333333</v>
      </c>
      <c r="Q339" s="121">
        <f t="shared" si="58"/>
        <v>8.223201174743025E-2</v>
      </c>
      <c r="R339" s="116">
        <v>442.97165991902835</v>
      </c>
      <c r="S339" s="121">
        <f t="shared" si="59"/>
        <v>0.12641892262416143</v>
      </c>
    </row>
    <row r="340" spans="1:19" ht="22.5" x14ac:dyDescent="0.25">
      <c r="A340" s="9" t="str">
        <f>'10'!A340</f>
        <v>Phoenixville Area SD</v>
      </c>
      <c r="B340" s="10" t="str">
        <f>'10'!B340</f>
        <v>Chester</v>
      </c>
      <c r="C340" s="90">
        <f>'10'!C340</f>
        <v>1495</v>
      </c>
      <c r="D340" s="90">
        <f>'10'!D340</f>
        <v>811</v>
      </c>
      <c r="E340" s="90">
        <f>'10'!E340</f>
        <v>2306</v>
      </c>
      <c r="F340" s="116" t="s">
        <v>722</v>
      </c>
      <c r="G340" s="116">
        <v>2</v>
      </c>
      <c r="H340" s="116">
        <v>14</v>
      </c>
      <c r="I340" s="116">
        <v>19</v>
      </c>
      <c r="J340" s="116">
        <v>17</v>
      </c>
      <c r="K340" s="116">
        <f t="shared" si="60"/>
        <v>36</v>
      </c>
      <c r="L340" s="116">
        <f t="shared" si="54"/>
        <v>31</v>
      </c>
      <c r="M340" s="116">
        <f t="shared" si="53"/>
        <v>50</v>
      </c>
      <c r="N340" s="117">
        <f t="shared" si="55"/>
        <v>6.0711188204683438E-3</v>
      </c>
      <c r="O340" s="117">
        <f t="shared" si="56"/>
        <v>1.2709030100334449E-2</v>
      </c>
      <c r="P340" s="121">
        <f t="shared" si="57"/>
        <v>3.8224414303329221E-2</v>
      </c>
      <c r="Q340" s="121">
        <f t="shared" si="58"/>
        <v>2.1682567215958369E-2</v>
      </c>
      <c r="R340" s="116">
        <v>731.66884867154408</v>
      </c>
      <c r="S340" s="121">
        <f t="shared" si="59"/>
        <v>6.8336926043499863E-2</v>
      </c>
    </row>
    <row r="341" spans="1:19" x14ac:dyDescent="0.25">
      <c r="A341" s="9" t="str">
        <f>'10'!A341</f>
        <v>Pine Grove Area SD</v>
      </c>
      <c r="B341" s="10" t="str">
        <f>'10'!B341</f>
        <v>Schuylkill</v>
      </c>
      <c r="C341" s="90">
        <f>'10'!C341</f>
        <v>335</v>
      </c>
      <c r="D341" s="90">
        <f>'10'!D341</f>
        <v>216</v>
      </c>
      <c r="E341" s="90">
        <f>'10'!E341</f>
        <v>551</v>
      </c>
      <c r="F341" s="116" t="s">
        <v>919</v>
      </c>
      <c r="G341" s="116">
        <v>1</v>
      </c>
      <c r="H341" s="116">
        <v>0</v>
      </c>
      <c r="I341" s="116">
        <v>0</v>
      </c>
      <c r="J341" s="116">
        <v>3</v>
      </c>
      <c r="K341" s="116">
        <f t="shared" si="60"/>
        <v>3</v>
      </c>
      <c r="L341" s="116">
        <f t="shared" si="54"/>
        <v>3</v>
      </c>
      <c r="M341" s="116">
        <f t="shared" si="53"/>
        <v>3</v>
      </c>
      <c r="N341" s="117">
        <f t="shared" si="55"/>
        <v>0</v>
      </c>
      <c r="O341" s="117">
        <f t="shared" si="56"/>
        <v>0</v>
      </c>
      <c r="P341" s="121">
        <f t="shared" si="57"/>
        <v>1.3888888888888888E-2</v>
      </c>
      <c r="Q341" s="121">
        <f t="shared" si="58"/>
        <v>5.4446460980036296E-3</v>
      </c>
      <c r="R341" s="116">
        <v>343.4139534883721</v>
      </c>
      <c r="S341" s="121">
        <f t="shared" si="59"/>
        <v>8.7358127691849283E-3</v>
      </c>
    </row>
    <row r="342" spans="1:19" x14ac:dyDescent="0.25">
      <c r="A342" s="9" t="str">
        <f>'10'!A342</f>
        <v>Pine-Richland SD</v>
      </c>
      <c r="B342" s="10" t="str">
        <f>'10'!B342</f>
        <v>Allegheny</v>
      </c>
      <c r="C342" s="90">
        <f>'10'!C342</f>
        <v>895</v>
      </c>
      <c r="D342" s="90">
        <f>'10'!D342</f>
        <v>577</v>
      </c>
      <c r="E342" s="90">
        <f>'10'!E342</f>
        <v>1472</v>
      </c>
      <c r="F342" s="116"/>
      <c r="G342" s="116"/>
      <c r="H342" s="116">
        <v>0</v>
      </c>
      <c r="I342" s="116">
        <v>0</v>
      </c>
      <c r="J342" s="116">
        <v>0</v>
      </c>
      <c r="K342" s="116">
        <f t="shared" si="60"/>
        <v>0</v>
      </c>
      <c r="L342" s="116">
        <f t="shared" si="54"/>
        <v>0</v>
      </c>
      <c r="M342" s="116">
        <f t="shared" si="53"/>
        <v>0</v>
      </c>
      <c r="N342" s="117">
        <f t="shared" si="55"/>
        <v>0</v>
      </c>
      <c r="O342" s="117">
        <f t="shared" si="56"/>
        <v>0</v>
      </c>
      <c r="P342" s="121">
        <f t="shared" si="57"/>
        <v>0</v>
      </c>
      <c r="Q342" s="121">
        <f t="shared" si="58"/>
        <v>0</v>
      </c>
      <c r="R342" s="116">
        <v>299.42979177789641</v>
      </c>
      <c r="S342" s="121">
        <f t="shared" si="59"/>
        <v>0</v>
      </c>
    </row>
    <row r="343" spans="1:19" ht="33.75" x14ac:dyDescent="0.25">
      <c r="A343" s="9" t="str">
        <f>'10'!A343</f>
        <v>Pittsburgh SD</v>
      </c>
      <c r="B343" s="10" t="str">
        <f>'10'!B343</f>
        <v>Allegheny</v>
      </c>
      <c r="C343" s="90">
        <f>'10'!C343</f>
        <v>9393</v>
      </c>
      <c r="D343" s="90">
        <f>'10'!D343</f>
        <v>5979</v>
      </c>
      <c r="E343" s="90">
        <f>'10'!E343</f>
        <v>15372</v>
      </c>
      <c r="F343" s="116" t="s">
        <v>936</v>
      </c>
      <c r="G343" s="116">
        <v>4</v>
      </c>
      <c r="H343" s="116">
        <v>315</v>
      </c>
      <c r="I343" s="116">
        <v>474</v>
      </c>
      <c r="J343" s="116">
        <v>1512</v>
      </c>
      <c r="K343" s="116">
        <f t="shared" si="60"/>
        <v>1986</v>
      </c>
      <c r="L343" s="116">
        <f t="shared" si="54"/>
        <v>1827</v>
      </c>
      <c r="M343" s="116">
        <f t="shared" si="53"/>
        <v>2301</v>
      </c>
      <c r="N343" s="117">
        <f t="shared" si="55"/>
        <v>2.0491803278688523E-2</v>
      </c>
      <c r="O343" s="117">
        <f t="shared" si="56"/>
        <v>5.0463110827211756E-2</v>
      </c>
      <c r="P343" s="121">
        <f t="shared" si="57"/>
        <v>0.30556949322629201</v>
      </c>
      <c r="Q343" s="121">
        <f t="shared" si="58"/>
        <v>0.14968774395003903</v>
      </c>
      <c r="R343" s="116">
        <v>10277.406025824965</v>
      </c>
      <c r="S343" s="121">
        <f t="shared" si="59"/>
        <v>0.22388917925574506</v>
      </c>
    </row>
    <row r="344" spans="1:19" x14ac:dyDescent="0.25">
      <c r="A344" s="9" t="str">
        <f>'10'!A344</f>
        <v>Pittston Area SD</v>
      </c>
      <c r="B344" s="10" t="str">
        <f>'10'!B344</f>
        <v>Luzerne</v>
      </c>
      <c r="C344" s="90">
        <f>'10'!C344</f>
        <v>760</v>
      </c>
      <c r="D344" s="90">
        <f>'10'!D344</f>
        <v>533</v>
      </c>
      <c r="E344" s="90">
        <f>'10'!E344</f>
        <v>1293</v>
      </c>
      <c r="F344" s="116" t="s">
        <v>728</v>
      </c>
      <c r="G344" s="116">
        <v>1</v>
      </c>
      <c r="H344" s="116">
        <v>0</v>
      </c>
      <c r="I344" s="116">
        <v>13</v>
      </c>
      <c r="J344" s="116">
        <v>21</v>
      </c>
      <c r="K344" s="116">
        <f t="shared" si="60"/>
        <v>34</v>
      </c>
      <c r="L344" s="116">
        <f t="shared" si="54"/>
        <v>21</v>
      </c>
      <c r="M344" s="116">
        <f t="shared" si="53"/>
        <v>34</v>
      </c>
      <c r="N344" s="117">
        <f t="shared" si="55"/>
        <v>0</v>
      </c>
      <c r="O344" s="117">
        <f t="shared" si="56"/>
        <v>1.7105263157894738E-2</v>
      </c>
      <c r="P344" s="121">
        <f t="shared" si="57"/>
        <v>3.9399624765478425E-2</v>
      </c>
      <c r="Q344" s="121">
        <f t="shared" si="58"/>
        <v>2.6295436968290797E-2</v>
      </c>
      <c r="R344" s="116">
        <v>1026.0738636363637</v>
      </c>
      <c r="S344" s="121">
        <f t="shared" si="59"/>
        <v>3.3136016036414175E-2</v>
      </c>
    </row>
    <row r="345" spans="1:19" x14ac:dyDescent="0.25">
      <c r="A345" s="9" t="str">
        <f>'10'!A345</f>
        <v>Pleasant Valley SD</v>
      </c>
      <c r="B345" s="10" t="str">
        <f>'10'!B345</f>
        <v>Monroe</v>
      </c>
      <c r="C345" s="90">
        <f>'10'!C345</f>
        <v>632</v>
      </c>
      <c r="D345" s="90">
        <f>'10'!D345</f>
        <v>538</v>
      </c>
      <c r="E345" s="90">
        <f>'10'!E345</f>
        <v>1170</v>
      </c>
      <c r="F345" s="116"/>
      <c r="G345" s="116"/>
      <c r="H345" s="116">
        <v>0</v>
      </c>
      <c r="I345" s="116">
        <v>0</v>
      </c>
      <c r="J345" s="116">
        <v>0</v>
      </c>
      <c r="K345" s="116">
        <f t="shared" si="60"/>
        <v>0</v>
      </c>
      <c r="L345" s="116">
        <f t="shared" si="54"/>
        <v>0</v>
      </c>
      <c r="M345" s="116">
        <f t="shared" si="53"/>
        <v>0</v>
      </c>
      <c r="N345" s="117">
        <f t="shared" si="55"/>
        <v>0</v>
      </c>
      <c r="O345" s="117">
        <f t="shared" si="56"/>
        <v>0</v>
      </c>
      <c r="P345" s="121">
        <f t="shared" si="57"/>
        <v>0</v>
      </c>
      <c r="Q345" s="121">
        <f t="shared" si="58"/>
        <v>0</v>
      </c>
      <c r="R345" s="116">
        <v>577.77777777777771</v>
      </c>
      <c r="S345" s="121">
        <f t="shared" si="59"/>
        <v>0</v>
      </c>
    </row>
    <row r="346" spans="1:19" x14ac:dyDescent="0.25">
      <c r="A346" s="9" t="str">
        <f>'10'!A346</f>
        <v>Plum Borough SD</v>
      </c>
      <c r="B346" s="10" t="str">
        <f>'10'!B346</f>
        <v>Allegheny</v>
      </c>
      <c r="C346" s="90">
        <f>'10'!C346</f>
        <v>846</v>
      </c>
      <c r="D346" s="90">
        <f>'10'!D346</f>
        <v>590</v>
      </c>
      <c r="E346" s="90">
        <f>'10'!E346</f>
        <v>1436</v>
      </c>
      <c r="F346" s="116" t="s">
        <v>693</v>
      </c>
      <c r="G346" s="116">
        <v>1</v>
      </c>
      <c r="H346" s="116">
        <v>0</v>
      </c>
      <c r="I346" s="116">
        <v>2</v>
      </c>
      <c r="J346" s="116">
        <v>14</v>
      </c>
      <c r="K346" s="116">
        <f t="shared" si="60"/>
        <v>16</v>
      </c>
      <c r="L346" s="116">
        <f t="shared" si="54"/>
        <v>14</v>
      </c>
      <c r="M346" s="116">
        <f>SUM(H346+K346)</f>
        <v>16</v>
      </c>
      <c r="N346" s="117">
        <f t="shared" si="55"/>
        <v>0</v>
      </c>
      <c r="O346" s="117">
        <f t="shared" si="56"/>
        <v>2.3640661938534278E-3</v>
      </c>
      <c r="P346" s="121">
        <f t="shared" si="57"/>
        <v>2.3728813559322035E-2</v>
      </c>
      <c r="Q346" s="121">
        <f t="shared" si="58"/>
        <v>1.1142061281337047E-2</v>
      </c>
      <c r="R346" s="116">
        <v>671.36519607843138</v>
      </c>
      <c r="S346" s="121">
        <f t="shared" si="59"/>
        <v>2.383203671185067E-2</v>
      </c>
    </row>
    <row r="347" spans="1:19" x14ac:dyDescent="0.25">
      <c r="A347" s="9" t="str">
        <f>'10'!A347</f>
        <v>Pocono Mountain SD</v>
      </c>
      <c r="B347" s="10" t="str">
        <f>'10'!B347</f>
        <v>Monroe</v>
      </c>
      <c r="C347" s="90">
        <f>'10'!C347</f>
        <v>1526</v>
      </c>
      <c r="D347" s="90">
        <f>'10'!D347</f>
        <v>1728</v>
      </c>
      <c r="E347" s="90">
        <f>'10'!E347</f>
        <v>3254</v>
      </c>
      <c r="F347" s="116" t="s">
        <v>751</v>
      </c>
      <c r="G347" s="116">
        <v>1</v>
      </c>
      <c r="H347" s="116">
        <v>63</v>
      </c>
      <c r="I347" s="116">
        <v>0</v>
      </c>
      <c r="J347" s="116">
        <v>85</v>
      </c>
      <c r="K347" s="116">
        <f t="shared" si="60"/>
        <v>85</v>
      </c>
      <c r="L347" s="116">
        <f t="shared" si="54"/>
        <v>148</v>
      </c>
      <c r="M347" s="116">
        <f t="shared" ref="M347:M370" si="61">SUM(H347+K347)</f>
        <v>148</v>
      </c>
      <c r="N347" s="117">
        <f t="shared" si="55"/>
        <v>1.9360786724031961E-2</v>
      </c>
      <c r="O347" s="117">
        <f t="shared" si="56"/>
        <v>0</v>
      </c>
      <c r="P347" s="121">
        <f t="shared" si="57"/>
        <v>8.5648148148148154E-2</v>
      </c>
      <c r="Q347" s="121">
        <f t="shared" si="58"/>
        <v>4.5482483097725873E-2</v>
      </c>
      <c r="R347" s="116">
        <v>2245.0706566916042</v>
      </c>
      <c r="S347" s="121">
        <f t="shared" si="59"/>
        <v>6.5922201405499078E-2</v>
      </c>
    </row>
    <row r="348" spans="1:19" x14ac:dyDescent="0.25">
      <c r="A348" s="9" t="str">
        <f>'10'!A348</f>
        <v>Port Allegany SD</v>
      </c>
      <c r="B348" s="10" t="str">
        <f>'10'!B348</f>
        <v>McKean</v>
      </c>
      <c r="C348" s="90">
        <f>'10'!C348</f>
        <v>111</v>
      </c>
      <c r="D348" s="90">
        <f>'10'!D348</f>
        <v>130</v>
      </c>
      <c r="E348" s="90">
        <f>'10'!E348</f>
        <v>241</v>
      </c>
      <c r="F348" s="116"/>
      <c r="G348" s="116"/>
      <c r="H348" s="116">
        <v>0</v>
      </c>
      <c r="I348" s="116">
        <v>0</v>
      </c>
      <c r="J348" s="116">
        <v>0</v>
      </c>
      <c r="K348" s="116">
        <f t="shared" si="60"/>
        <v>0</v>
      </c>
      <c r="L348" s="116">
        <f t="shared" si="54"/>
        <v>0</v>
      </c>
      <c r="M348" s="116">
        <f t="shared" si="61"/>
        <v>0</v>
      </c>
      <c r="N348" s="117">
        <f t="shared" si="55"/>
        <v>0</v>
      </c>
      <c r="O348" s="117">
        <f t="shared" si="56"/>
        <v>0</v>
      </c>
      <c r="P348" s="121">
        <f t="shared" si="57"/>
        <v>0</v>
      </c>
      <c r="Q348" s="121">
        <f t="shared" si="58"/>
        <v>0</v>
      </c>
      <c r="R348" s="116">
        <v>202.94736842105263</v>
      </c>
      <c r="S348" s="121">
        <f t="shared" si="59"/>
        <v>0</v>
      </c>
    </row>
    <row r="349" spans="1:19" ht="22.5" x14ac:dyDescent="0.25">
      <c r="A349" s="9" t="str">
        <f>'10'!A349</f>
        <v>Portage Area SD</v>
      </c>
      <c r="B349" s="10" t="str">
        <f>'10'!B349</f>
        <v>Cambria</v>
      </c>
      <c r="C349" s="90">
        <f>'10'!C349</f>
        <v>234</v>
      </c>
      <c r="D349" s="90">
        <f>'10'!D349</f>
        <v>109</v>
      </c>
      <c r="E349" s="90">
        <f>'10'!E349</f>
        <v>343</v>
      </c>
      <c r="F349" s="116" t="s">
        <v>717</v>
      </c>
      <c r="G349" s="116">
        <v>2</v>
      </c>
      <c r="H349" s="116">
        <v>0</v>
      </c>
      <c r="I349" s="116">
        <v>4</v>
      </c>
      <c r="J349" s="116">
        <v>2</v>
      </c>
      <c r="K349" s="116">
        <f t="shared" si="60"/>
        <v>6</v>
      </c>
      <c r="L349" s="116">
        <f t="shared" si="54"/>
        <v>2</v>
      </c>
      <c r="M349" s="116">
        <f t="shared" si="61"/>
        <v>6</v>
      </c>
      <c r="N349" s="117">
        <f t="shared" si="55"/>
        <v>0</v>
      </c>
      <c r="O349" s="117">
        <f t="shared" si="56"/>
        <v>1.7094017094017096E-2</v>
      </c>
      <c r="P349" s="121">
        <f t="shared" si="57"/>
        <v>1.834862385321101E-2</v>
      </c>
      <c r="Q349" s="121">
        <f t="shared" si="58"/>
        <v>1.7492711370262391E-2</v>
      </c>
      <c r="R349" s="116">
        <v>209.65984654731457</v>
      </c>
      <c r="S349" s="121">
        <f t="shared" si="59"/>
        <v>2.8617783036705417E-2</v>
      </c>
    </row>
    <row r="350" spans="1:19" x14ac:dyDescent="0.25">
      <c r="A350" s="9" t="str">
        <f>'10'!A350</f>
        <v>Pottsgrove SD</v>
      </c>
      <c r="B350" s="10" t="str">
        <f>'10'!B350</f>
        <v>Montgomery</v>
      </c>
      <c r="C350" s="90">
        <f>'10'!C350</f>
        <v>745</v>
      </c>
      <c r="D350" s="90">
        <f>'10'!D350</f>
        <v>656</v>
      </c>
      <c r="E350" s="90">
        <f>'10'!E350</f>
        <v>1401</v>
      </c>
      <c r="F350" s="116"/>
      <c r="G350" s="116"/>
      <c r="H350" s="116">
        <v>0</v>
      </c>
      <c r="I350" s="116">
        <v>0</v>
      </c>
      <c r="J350" s="116">
        <v>0</v>
      </c>
      <c r="K350" s="116">
        <f t="shared" si="60"/>
        <v>0</v>
      </c>
      <c r="L350" s="116">
        <f t="shared" si="54"/>
        <v>0</v>
      </c>
      <c r="M350" s="116">
        <f t="shared" si="61"/>
        <v>0</v>
      </c>
      <c r="N350" s="117">
        <f t="shared" si="55"/>
        <v>0</v>
      </c>
      <c r="O350" s="117">
        <f t="shared" si="56"/>
        <v>0</v>
      </c>
      <c r="P350" s="121">
        <f t="shared" si="57"/>
        <v>0</v>
      </c>
      <c r="Q350" s="121">
        <f t="shared" si="58"/>
        <v>0</v>
      </c>
      <c r="R350" s="116">
        <v>609.60178571428571</v>
      </c>
      <c r="S350" s="121">
        <f t="shared" si="59"/>
        <v>0</v>
      </c>
    </row>
    <row r="351" spans="1:19" ht="22.5" x14ac:dyDescent="0.25">
      <c r="A351" s="9" t="str">
        <f>'10'!A351</f>
        <v>Pottstown SD</v>
      </c>
      <c r="B351" s="10" t="str">
        <f>'10'!B351</f>
        <v>Montgomery</v>
      </c>
      <c r="C351" s="90">
        <f>'10'!C351</f>
        <v>1196</v>
      </c>
      <c r="D351" s="90">
        <f>'10'!D351</f>
        <v>784</v>
      </c>
      <c r="E351" s="90">
        <f>'10'!E351</f>
        <v>1980</v>
      </c>
      <c r="F351" s="116" t="s">
        <v>933</v>
      </c>
      <c r="G351" s="116">
        <v>3</v>
      </c>
      <c r="H351" s="116">
        <v>0</v>
      </c>
      <c r="I351" s="116">
        <v>62</v>
      </c>
      <c r="J351" s="116">
        <v>80</v>
      </c>
      <c r="K351" s="116">
        <f t="shared" si="60"/>
        <v>142</v>
      </c>
      <c r="L351" s="116">
        <f t="shared" si="54"/>
        <v>80</v>
      </c>
      <c r="M351" s="116">
        <f t="shared" si="61"/>
        <v>142</v>
      </c>
      <c r="N351" s="117">
        <f t="shared" si="55"/>
        <v>0</v>
      </c>
      <c r="O351" s="117">
        <f t="shared" si="56"/>
        <v>5.1839464882943144E-2</v>
      </c>
      <c r="P351" s="121">
        <f t="shared" si="57"/>
        <v>0.10204081632653061</v>
      </c>
      <c r="Q351" s="121">
        <f t="shared" si="58"/>
        <v>7.1717171717171721E-2</v>
      </c>
      <c r="R351" s="116">
        <v>1559.2608886933567</v>
      </c>
      <c r="S351" s="121">
        <f t="shared" si="59"/>
        <v>9.1068788443090118E-2</v>
      </c>
    </row>
    <row r="352" spans="1:19" x14ac:dyDescent="0.25">
      <c r="A352" s="9" t="str">
        <f>'10'!A352</f>
        <v>Pottsville Area SD</v>
      </c>
      <c r="B352" s="10" t="str">
        <f>'10'!B352</f>
        <v>Schuylkill</v>
      </c>
      <c r="C352" s="90">
        <f>'10'!C352</f>
        <v>518</v>
      </c>
      <c r="D352" s="90">
        <f>'10'!D352</f>
        <v>296</v>
      </c>
      <c r="E352" s="90">
        <f>'10'!E352</f>
        <v>814</v>
      </c>
      <c r="F352" s="116" t="s">
        <v>919</v>
      </c>
      <c r="G352" s="116">
        <v>1</v>
      </c>
      <c r="H352" s="116">
        <v>41</v>
      </c>
      <c r="I352" s="116">
        <v>0</v>
      </c>
      <c r="J352" s="116">
        <v>57</v>
      </c>
      <c r="K352" s="116">
        <f t="shared" si="60"/>
        <v>57</v>
      </c>
      <c r="L352" s="116">
        <f t="shared" si="54"/>
        <v>98</v>
      </c>
      <c r="M352" s="116">
        <f t="shared" si="61"/>
        <v>98</v>
      </c>
      <c r="N352" s="117">
        <f t="shared" si="55"/>
        <v>5.0368550368550369E-2</v>
      </c>
      <c r="O352" s="117">
        <f t="shared" si="56"/>
        <v>0</v>
      </c>
      <c r="P352" s="121">
        <f t="shared" si="57"/>
        <v>0.33108108108108109</v>
      </c>
      <c r="Q352" s="121">
        <f t="shared" si="58"/>
        <v>0.12039312039312039</v>
      </c>
      <c r="R352" s="116">
        <v>651.53326509723649</v>
      </c>
      <c r="S352" s="121">
        <f t="shared" si="59"/>
        <v>0.1504144227929394</v>
      </c>
    </row>
    <row r="353" spans="1:19" x14ac:dyDescent="0.25">
      <c r="A353" s="9" t="str">
        <f>'10'!A353</f>
        <v>Punxsutawney Area SD</v>
      </c>
      <c r="B353" s="10" t="str">
        <f>'10'!B353</f>
        <v>Jefferson</v>
      </c>
      <c r="C353" s="90">
        <f>'10'!C353</f>
        <v>824</v>
      </c>
      <c r="D353" s="90">
        <f>'10'!D353</f>
        <v>615</v>
      </c>
      <c r="E353" s="90">
        <f>'10'!E353</f>
        <v>1439</v>
      </c>
      <c r="F353" s="116" t="s">
        <v>937</v>
      </c>
      <c r="G353" s="116">
        <v>2</v>
      </c>
      <c r="H353" s="116">
        <v>15</v>
      </c>
      <c r="I353" s="116">
        <v>13</v>
      </c>
      <c r="J353" s="116">
        <v>36</v>
      </c>
      <c r="K353" s="116">
        <f t="shared" si="60"/>
        <v>49</v>
      </c>
      <c r="L353" s="116">
        <f t="shared" si="54"/>
        <v>51</v>
      </c>
      <c r="M353" s="116">
        <f t="shared" si="61"/>
        <v>64</v>
      </c>
      <c r="N353" s="117">
        <f t="shared" si="55"/>
        <v>1.0423905489923557E-2</v>
      </c>
      <c r="O353" s="117">
        <f t="shared" si="56"/>
        <v>1.5776699029126214E-2</v>
      </c>
      <c r="P353" s="121">
        <f t="shared" si="57"/>
        <v>8.2926829268292687E-2</v>
      </c>
      <c r="Q353" s="121">
        <f t="shared" si="58"/>
        <v>4.4475330090340513E-2</v>
      </c>
      <c r="R353" s="116">
        <v>1141.4497663551401</v>
      </c>
      <c r="S353" s="121">
        <f t="shared" si="59"/>
        <v>5.6069046476187753E-2</v>
      </c>
    </row>
    <row r="354" spans="1:19" x14ac:dyDescent="0.25">
      <c r="A354" s="9" t="str">
        <f>'10'!A354</f>
        <v>Purchase Line SD</v>
      </c>
      <c r="B354" s="10" t="str">
        <f>'10'!B354</f>
        <v>Indiana</v>
      </c>
      <c r="C354" s="90">
        <f>'10'!C354</f>
        <v>177</v>
      </c>
      <c r="D354" s="90">
        <f>'10'!D354</f>
        <v>196</v>
      </c>
      <c r="E354" s="90">
        <f>'10'!E354</f>
        <v>373</v>
      </c>
      <c r="F354" s="116" t="s">
        <v>752</v>
      </c>
      <c r="G354" s="116">
        <v>2</v>
      </c>
      <c r="H354" s="116">
        <v>0</v>
      </c>
      <c r="I354" s="116">
        <v>10</v>
      </c>
      <c r="J354" s="116">
        <v>5</v>
      </c>
      <c r="K354" s="116">
        <f t="shared" si="60"/>
        <v>15</v>
      </c>
      <c r="L354" s="116">
        <f t="shared" si="54"/>
        <v>5</v>
      </c>
      <c r="M354" s="116">
        <f t="shared" si="61"/>
        <v>15</v>
      </c>
      <c r="N354" s="117">
        <f t="shared" si="55"/>
        <v>0</v>
      </c>
      <c r="O354" s="117">
        <f t="shared" si="56"/>
        <v>5.6497175141242938E-2</v>
      </c>
      <c r="P354" s="121">
        <f t="shared" si="57"/>
        <v>2.5510204081632654E-2</v>
      </c>
      <c r="Q354" s="121">
        <f t="shared" si="58"/>
        <v>4.0214477211796246E-2</v>
      </c>
      <c r="R354" s="116">
        <v>325.87580299785867</v>
      </c>
      <c r="S354" s="121">
        <f t="shared" si="59"/>
        <v>4.6029806024286392E-2</v>
      </c>
    </row>
    <row r="355" spans="1:19" x14ac:dyDescent="0.25">
      <c r="A355" s="9" t="str">
        <f>'10'!A355</f>
        <v>Quaker Valley SD</v>
      </c>
      <c r="B355" s="10" t="str">
        <f>'10'!B355</f>
        <v>Allegheny</v>
      </c>
      <c r="C355" s="90">
        <f>'10'!C355</f>
        <v>396</v>
      </c>
      <c r="D355" s="90">
        <f>'10'!D355</f>
        <v>384</v>
      </c>
      <c r="E355" s="90">
        <f>'10'!E355</f>
        <v>780</v>
      </c>
      <c r="F355" s="116"/>
      <c r="G355" s="116"/>
      <c r="H355" s="116">
        <v>0</v>
      </c>
      <c r="I355" s="116">
        <v>0</v>
      </c>
      <c r="J355" s="116">
        <v>0</v>
      </c>
      <c r="K355" s="116">
        <f>SUM(I355:J355)</f>
        <v>0</v>
      </c>
      <c r="L355" s="116">
        <f t="shared" si="54"/>
        <v>0</v>
      </c>
      <c r="M355" s="116">
        <f t="shared" si="61"/>
        <v>0</v>
      </c>
      <c r="N355" s="117">
        <f t="shared" si="55"/>
        <v>0</v>
      </c>
      <c r="O355" s="117">
        <f t="shared" si="56"/>
        <v>0</v>
      </c>
      <c r="P355" s="121">
        <f t="shared" si="57"/>
        <v>0</v>
      </c>
      <c r="Q355" s="121">
        <f t="shared" si="58"/>
        <v>0</v>
      </c>
      <c r="R355" s="116">
        <v>156.65615141955837</v>
      </c>
      <c r="S355" s="121">
        <f t="shared" si="59"/>
        <v>0</v>
      </c>
    </row>
    <row r="356" spans="1:19" x14ac:dyDescent="0.25">
      <c r="A356" s="9" t="str">
        <f>'10'!A356</f>
        <v>Quakertown Community SD</v>
      </c>
      <c r="B356" s="10" t="str">
        <f>'10'!B356</f>
        <v>Bucks</v>
      </c>
      <c r="C356" s="90">
        <f>'10'!C356</f>
        <v>1120</v>
      </c>
      <c r="D356" s="90">
        <f>'10'!D356</f>
        <v>893</v>
      </c>
      <c r="E356" s="90">
        <f>'10'!E356</f>
        <v>2013</v>
      </c>
      <c r="F356" s="116" t="s">
        <v>917</v>
      </c>
      <c r="G356" s="116">
        <v>1</v>
      </c>
      <c r="H356" s="116">
        <v>0</v>
      </c>
      <c r="I356" s="116">
        <v>8</v>
      </c>
      <c r="J356" s="116">
        <v>17</v>
      </c>
      <c r="K356" s="116">
        <f t="shared" ref="K356:K377" si="62">SUM(I356:J356)</f>
        <v>25</v>
      </c>
      <c r="L356" s="116">
        <f t="shared" si="54"/>
        <v>17</v>
      </c>
      <c r="M356" s="116">
        <f t="shared" si="61"/>
        <v>25</v>
      </c>
      <c r="N356" s="117">
        <f t="shared" si="55"/>
        <v>0</v>
      </c>
      <c r="O356" s="117">
        <f t="shared" si="56"/>
        <v>7.1428571428571426E-3</v>
      </c>
      <c r="P356" s="121">
        <f t="shared" si="57"/>
        <v>1.9036954087346025E-2</v>
      </c>
      <c r="Q356" s="121">
        <f t="shared" si="58"/>
        <v>1.2419274714356682E-2</v>
      </c>
      <c r="R356" s="116">
        <v>945.34044265593559</v>
      </c>
      <c r="S356" s="121">
        <f t="shared" si="59"/>
        <v>2.6445499284641263E-2</v>
      </c>
    </row>
    <row r="357" spans="1:19" x14ac:dyDescent="0.25">
      <c r="A357" s="9" t="str">
        <f>'10'!A357</f>
        <v>Radnor Township SD</v>
      </c>
      <c r="B357" s="10" t="str">
        <f>'10'!B357</f>
        <v>Delaware</v>
      </c>
      <c r="C357" s="90">
        <f>'10'!C357</f>
        <v>680</v>
      </c>
      <c r="D357" s="90">
        <f>'10'!D357</f>
        <v>801</v>
      </c>
      <c r="E357" s="90">
        <f>'10'!E357</f>
        <v>1481</v>
      </c>
      <c r="F357" s="116"/>
      <c r="G357" s="116"/>
      <c r="H357" s="116">
        <v>0</v>
      </c>
      <c r="I357" s="116">
        <v>0</v>
      </c>
      <c r="J357" s="116">
        <v>0</v>
      </c>
      <c r="K357" s="116">
        <f t="shared" si="62"/>
        <v>0</v>
      </c>
      <c r="L357" s="116">
        <f t="shared" si="54"/>
        <v>0</v>
      </c>
      <c r="M357" s="116">
        <f t="shared" si="61"/>
        <v>0</v>
      </c>
      <c r="N357" s="117">
        <f t="shared" si="55"/>
        <v>0</v>
      </c>
      <c r="O357" s="117">
        <f t="shared" si="56"/>
        <v>0</v>
      </c>
      <c r="P357" s="121">
        <f t="shared" si="57"/>
        <v>0</v>
      </c>
      <c r="Q357" s="121">
        <f t="shared" si="58"/>
        <v>0</v>
      </c>
      <c r="R357" s="116">
        <v>399.3900462962963</v>
      </c>
      <c r="S357" s="121">
        <f t="shared" si="59"/>
        <v>0</v>
      </c>
    </row>
    <row r="358" spans="1:19" ht="22.5" x14ac:dyDescent="0.25">
      <c r="A358" s="9" t="str">
        <f>'10'!A358</f>
        <v>Reading SD</v>
      </c>
      <c r="B358" s="10" t="str">
        <f>'10'!B358</f>
        <v>Berks</v>
      </c>
      <c r="C358" s="90">
        <f>'10'!C358</f>
        <v>4577</v>
      </c>
      <c r="D358" s="90">
        <f>'10'!D358</f>
        <v>2938</v>
      </c>
      <c r="E358" s="90">
        <f>'10'!E358</f>
        <v>7515</v>
      </c>
      <c r="F358" s="116" t="s">
        <v>737</v>
      </c>
      <c r="G358" s="116">
        <v>2</v>
      </c>
      <c r="H358" s="116">
        <v>33</v>
      </c>
      <c r="I358" s="116">
        <v>16</v>
      </c>
      <c r="J358" s="116">
        <v>405</v>
      </c>
      <c r="K358" s="116">
        <f t="shared" si="62"/>
        <v>421</v>
      </c>
      <c r="L358" s="116">
        <f t="shared" si="54"/>
        <v>438</v>
      </c>
      <c r="M358" s="116">
        <f t="shared" si="61"/>
        <v>454</v>
      </c>
      <c r="N358" s="117">
        <f t="shared" si="55"/>
        <v>4.3912175648702593E-3</v>
      </c>
      <c r="O358" s="117">
        <f t="shared" si="56"/>
        <v>3.4957395674022284E-3</v>
      </c>
      <c r="P358" s="121">
        <f t="shared" si="57"/>
        <v>0.14908100748808714</v>
      </c>
      <c r="Q358" s="121">
        <f t="shared" si="58"/>
        <v>6.0412508316699934E-2</v>
      </c>
      <c r="R358" s="116">
        <v>7101.3613805549285</v>
      </c>
      <c r="S358" s="121">
        <f t="shared" si="59"/>
        <v>6.3931403525407215E-2</v>
      </c>
    </row>
    <row r="359" spans="1:19" ht="22.5" x14ac:dyDescent="0.25">
      <c r="A359" s="9" t="str">
        <f>'10'!A359</f>
        <v>Red Lion Area SD</v>
      </c>
      <c r="B359" s="10" t="str">
        <f>'10'!B359</f>
        <v>York</v>
      </c>
      <c r="C359" s="90">
        <f>'10'!C359</f>
        <v>1472</v>
      </c>
      <c r="D359" s="90">
        <f>'10'!D359</f>
        <v>867</v>
      </c>
      <c r="E359" s="90">
        <f>'10'!E359</f>
        <v>2339</v>
      </c>
      <c r="F359" s="116" t="s">
        <v>719</v>
      </c>
      <c r="G359" s="116">
        <v>1</v>
      </c>
      <c r="H359" s="116">
        <v>0</v>
      </c>
      <c r="I359" s="116">
        <v>10</v>
      </c>
      <c r="J359" s="116">
        <v>53</v>
      </c>
      <c r="K359" s="116">
        <f t="shared" si="62"/>
        <v>63</v>
      </c>
      <c r="L359" s="116">
        <f t="shared" si="54"/>
        <v>53</v>
      </c>
      <c r="M359" s="116">
        <f t="shared" si="61"/>
        <v>63</v>
      </c>
      <c r="N359" s="117">
        <f t="shared" si="55"/>
        <v>0</v>
      </c>
      <c r="O359" s="117">
        <f t="shared" si="56"/>
        <v>6.793478260869565E-3</v>
      </c>
      <c r="P359" s="121">
        <f t="shared" si="57"/>
        <v>6.1130334486735868E-2</v>
      </c>
      <c r="Q359" s="121">
        <f t="shared" si="58"/>
        <v>2.6934587430525864E-2</v>
      </c>
      <c r="R359" s="116">
        <v>1469.2987826086955</v>
      </c>
      <c r="S359" s="121">
        <f t="shared" si="59"/>
        <v>4.2877596269524844E-2</v>
      </c>
    </row>
    <row r="360" spans="1:19" x14ac:dyDescent="0.25">
      <c r="A360" s="9" t="str">
        <f>'10'!A360</f>
        <v>Redbank Valley SD</v>
      </c>
      <c r="B360" s="10" t="str">
        <f>'10'!B360</f>
        <v>Clarion</v>
      </c>
      <c r="C360" s="90">
        <f>'10'!C360</f>
        <v>253</v>
      </c>
      <c r="D360" s="90">
        <f>'10'!D360</f>
        <v>227</v>
      </c>
      <c r="E360" s="90">
        <f>'10'!E360</f>
        <v>480</v>
      </c>
      <c r="F360" s="116" t="s">
        <v>712</v>
      </c>
      <c r="G360" s="116">
        <v>1</v>
      </c>
      <c r="H360" s="116">
        <v>0</v>
      </c>
      <c r="I360" s="116">
        <v>0</v>
      </c>
      <c r="J360" s="116">
        <v>18</v>
      </c>
      <c r="K360" s="116">
        <f t="shared" si="62"/>
        <v>18</v>
      </c>
      <c r="L360" s="116">
        <f t="shared" si="54"/>
        <v>18</v>
      </c>
      <c r="M360" s="116">
        <f t="shared" si="61"/>
        <v>18</v>
      </c>
      <c r="N360" s="117">
        <f t="shared" si="55"/>
        <v>0</v>
      </c>
      <c r="O360" s="117">
        <f t="shared" si="56"/>
        <v>0</v>
      </c>
      <c r="P360" s="121">
        <f t="shared" si="57"/>
        <v>7.9295154185022032E-2</v>
      </c>
      <c r="Q360" s="121">
        <f t="shared" si="58"/>
        <v>3.7499999999999999E-2</v>
      </c>
      <c r="R360" s="116">
        <v>301.61579892280071</v>
      </c>
      <c r="S360" s="121">
        <f t="shared" si="59"/>
        <v>5.9678571428571428E-2</v>
      </c>
    </row>
    <row r="361" spans="1:19" x14ac:dyDescent="0.25">
      <c r="A361" s="9" t="str">
        <f>'10'!A361</f>
        <v>Reynolds SD</v>
      </c>
      <c r="B361" s="10" t="str">
        <f>'10'!B361</f>
        <v>Mercer</v>
      </c>
      <c r="C361" s="90">
        <f>'10'!C361</f>
        <v>340</v>
      </c>
      <c r="D361" s="90">
        <f>'10'!D361</f>
        <v>229</v>
      </c>
      <c r="E361" s="90">
        <f>'10'!E361</f>
        <v>569</v>
      </c>
      <c r="F361" s="116" t="s">
        <v>724</v>
      </c>
      <c r="G361" s="116">
        <v>1</v>
      </c>
      <c r="H361" s="116">
        <v>0</v>
      </c>
      <c r="I361" s="116">
        <v>10</v>
      </c>
      <c r="J361" s="116">
        <v>18</v>
      </c>
      <c r="K361" s="116">
        <f t="shared" si="62"/>
        <v>28</v>
      </c>
      <c r="L361" s="116">
        <f t="shared" si="54"/>
        <v>18</v>
      </c>
      <c r="M361" s="116">
        <f t="shared" si="61"/>
        <v>28</v>
      </c>
      <c r="N361" s="117">
        <f t="shared" si="55"/>
        <v>0</v>
      </c>
      <c r="O361" s="117">
        <f t="shared" si="56"/>
        <v>2.9411764705882353E-2</v>
      </c>
      <c r="P361" s="121">
        <f t="shared" si="57"/>
        <v>7.8602620087336247E-2</v>
      </c>
      <c r="Q361" s="121">
        <f t="shared" si="58"/>
        <v>4.9209138840070298E-2</v>
      </c>
      <c r="R361" s="116">
        <v>414.62782608695653</v>
      </c>
      <c r="S361" s="121">
        <f t="shared" si="59"/>
        <v>6.7530441128974758E-2</v>
      </c>
    </row>
    <row r="362" spans="1:19" x14ac:dyDescent="0.25">
      <c r="A362" s="9" t="str">
        <f>'10'!A362</f>
        <v>Richland SD</v>
      </c>
      <c r="B362" s="10" t="str">
        <f>'10'!B362</f>
        <v>Cambria</v>
      </c>
      <c r="C362" s="90">
        <f>'10'!C362</f>
        <v>312</v>
      </c>
      <c r="D362" s="90">
        <f>'10'!D362</f>
        <v>160</v>
      </c>
      <c r="E362" s="90">
        <f>'10'!E362</f>
        <v>472</v>
      </c>
      <c r="F362" s="116" t="s">
        <v>725</v>
      </c>
      <c r="G362" s="116">
        <v>1</v>
      </c>
      <c r="H362" s="116">
        <v>0</v>
      </c>
      <c r="I362" s="116">
        <v>1</v>
      </c>
      <c r="J362" s="116">
        <v>0</v>
      </c>
      <c r="K362" s="116">
        <f t="shared" si="62"/>
        <v>1</v>
      </c>
      <c r="L362" s="116">
        <f t="shared" si="54"/>
        <v>0</v>
      </c>
      <c r="M362" s="116">
        <f t="shared" si="61"/>
        <v>1</v>
      </c>
      <c r="N362" s="117">
        <f t="shared" si="55"/>
        <v>0</v>
      </c>
      <c r="O362" s="117">
        <f t="shared" si="56"/>
        <v>3.205128205128205E-3</v>
      </c>
      <c r="P362" s="121">
        <f t="shared" si="57"/>
        <v>0</v>
      </c>
      <c r="Q362" s="121">
        <f t="shared" si="58"/>
        <v>2.1186440677966102E-3</v>
      </c>
      <c r="R362" s="116">
        <v>240.26272577996718</v>
      </c>
      <c r="S362" s="121">
        <f t="shared" si="59"/>
        <v>4.1621104428649532E-3</v>
      </c>
    </row>
    <row r="363" spans="1:19" x14ac:dyDescent="0.25">
      <c r="A363" s="9" t="str">
        <f>'10'!A363</f>
        <v>Ridgway Area SD</v>
      </c>
      <c r="B363" s="10" t="str">
        <f>'10'!B363</f>
        <v>Elk</v>
      </c>
      <c r="C363" s="90">
        <f>'10'!C363</f>
        <v>195</v>
      </c>
      <c r="D363" s="90">
        <f>'10'!D363</f>
        <v>103</v>
      </c>
      <c r="E363" s="90">
        <f>'10'!E363</f>
        <v>298</v>
      </c>
      <c r="F363" s="116" t="s">
        <v>714</v>
      </c>
      <c r="G363" s="116">
        <v>1</v>
      </c>
      <c r="H363" s="116">
        <v>0</v>
      </c>
      <c r="I363" s="116">
        <v>0</v>
      </c>
      <c r="J363" s="116">
        <v>19</v>
      </c>
      <c r="K363" s="116">
        <f t="shared" si="62"/>
        <v>19</v>
      </c>
      <c r="L363" s="116">
        <f t="shared" si="54"/>
        <v>19</v>
      </c>
      <c r="M363" s="116">
        <f t="shared" si="61"/>
        <v>19</v>
      </c>
      <c r="N363" s="117">
        <f t="shared" si="55"/>
        <v>0</v>
      </c>
      <c r="O363" s="117">
        <f t="shared" si="56"/>
        <v>0</v>
      </c>
      <c r="P363" s="121">
        <f t="shared" si="57"/>
        <v>0.18446601941747573</v>
      </c>
      <c r="Q363" s="121">
        <f t="shared" si="58"/>
        <v>6.3758389261744972E-2</v>
      </c>
      <c r="R363" s="116">
        <v>198.9113300492611</v>
      </c>
      <c r="S363" s="121">
        <f t="shared" si="59"/>
        <v>9.5519948488075476E-2</v>
      </c>
    </row>
    <row r="364" spans="1:19" x14ac:dyDescent="0.25">
      <c r="A364" s="9" t="str">
        <f>'10'!A364</f>
        <v>Ridley SD</v>
      </c>
      <c r="B364" s="10" t="str">
        <f>'10'!B364</f>
        <v>Delaware</v>
      </c>
      <c r="C364" s="90">
        <f>'10'!C364</f>
        <v>1546</v>
      </c>
      <c r="D364" s="90">
        <f>'10'!D364</f>
        <v>807</v>
      </c>
      <c r="E364" s="90">
        <f>'10'!E364</f>
        <v>2353</v>
      </c>
      <c r="F364" s="116" t="s">
        <v>721</v>
      </c>
      <c r="G364" s="116">
        <v>1</v>
      </c>
      <c r="H364" s="116">
        <v>0</v>
      </c>
      <c r="I364" s="116">
        <v>0</v>
      </c>
      <c r="J364" s="116">
        <v>38</v>
      </c>
      <c r="K364" s="116">
        <f t="shared" si="62"/>
        <v>38</v>
      </c>
      <c r="L364" s="116">
        <f t="shared" si="54"/>
        <v>38</v>
      </c>
      <c r="M364" s="116">
        <f t="shared" si="61"/>
        <v>38</v>
      </c>
      <c r="N364" s="117">
        <f t="shared" si="55"/>
        <v>0</v>
      </c>
      <c r="O364" s="117">
        <f t="shared" si="56"/>
        <v>0</v>
      </c>
      <c r="P364" s="121">
        <f t="shared" si="57"/>
        <v>4.7087980173482029E-2</v>
      </c>
      <c r="Q364" s="121">
        <f t="shared" si="58"/>
        <v>1.6149596260093498E-2</v>
      </c>
      <c r="R364" s="116">
        <v>1170.5365677045618</v>
      </c>
      <c r="S364" s="121">
        <f t="shared" si="59"/>
        <v>3.246374444714574E-2</v>
      </c>
    </row>
    <row r="365" spans="1:19" ht="22.5" x14ac:dyDescent="0.25">
      <c r="A365" s="9" t="str">
        <f>'10'!A365</f>
        <v>Ringgold SD</v>
      </c>
      <c r="B365" s="10" t="str">
        <f>'10'!B365</f>
        <v>Washington</v>
      </c>
      <c r="C365" s="90">
        <f>'10'!C365</f>
        <v>660</v>
      </c>
      <c r="D365" s="90">
        <f>'10'!D365</f>
        <v>560</v>
      </c>
      <c r="E365" s="90">
        <f>'10'!E365</f>
        <v>1220</v>
      </c>
      <c r="F365" s="116" t="s">
        <v>715</v>
      </c>
      <c r="G365" s="116">
        <v>2</v>
      </c>
      <c r="H365" s="116">
        <v>2</v>
      </c>
      <c r="I365" s="116">
        <v>14</v>
      </c>
      <c r="J365" s="116">
        <v>60</v>
      </c>
      <c r="K365" s="116">
        <f t="shared" si="62"/>
        <v>74</v>
      </c>
      <c r="L365" s="116">
        <f t="shared" si="54"/>
        <v>62</v>
      </c>
      <c r="M365" s="116">
        <f t="shared" si="61"/>
        <v>76</v>
      </c>
      <c r="N365" s="117">
        <f t="shared" si="55"/>
        <v>1.639344262295082E-3</v>
      </c>
      <c r="O365" s="117">
        <f t="shared" si="56"/>
        <v>2.1212121212121213E-2</v>
      </c>
      <c r="P365" s="121">
        <f t="shared" si="57"/>
        <v>0.11071428571428571</v>
      </c>
      <c r="Q365" s="121">
        <f t="shared" si="58"/>
        <v>6.2295081967213117E-2</v>
      </c>
      <c r="R365" s="116">
        <v>682.34385964912281</v>
      </c>
      <c r="S365" s="121">
        <f t="shared" si="59"/>
        <v>0.11138079272682395</v>
      </c>
    </row>
    <row r="366" spans="1:19" ht="22.5" x14ac:dyDescent="0.25">
      <c r="A366" s="9" t="str">
        <f>'10'!A366</f>
        <v>Riverside Beaver County SD</v>
      </c>
      <c r="B366" s="10" t="str">
        <f>'10'!B366</f>
        <v>Beaver</v>
      </c>
      <c r="C366" s="90">
        <f>'10'!C366</f>
        <v>301</v>
      </c>
      <c r="D366" s="90">
        <f>'10'!D366</f>
        <v>282</v>
      </c>
      <c r="E366" s="90">
        <f>'10'!E366</f>
        <v>583</v>
      </c>
      <c r="F366" s="116" t="s">
        <v>692</v>
      </c>
      <c r="G366" s="116">
        <v>2</v>
      </c>
      <c r="H366" s="116">
        <v>0</v>
      </c>
      <c r="I366" s="116">
        <v>2</v>
      </c>
      <c r="J366" s="116">
        <v>20</v>
      </c>
      <c r="K366" s="116">
        <f t="shared" si="62"/>
        <v>22</v>
      </c>
      <c r="L366" s="116">
        <f t="shared" si="54"/>
        <v>20</v>
      </c>
      <c r="M366" s="116">
        <f t="shared" si="61"/>
        <v>22</v>
      </c>
      <c r="N366" s="117">
        <f t="shared" si="55"/>
        <v>0</v>
      </c>
      <c r="O366" s="117">
        <f t="shared" si="56"/>
        <v>6.6445182724252493E-3</v>
      </c>
      <c r="P366" s="121">
        <f t="shared" si="57"/>
        <v>7.0921985815602842E-2</v>
      </c>
      <c r="Q366" s="121">
        <f t="shared" si="58"/>
        <v>3.7735849056603772E-2</v>
      </c>
      <c r="R366" s="116">
        <v>294.37799717912554</v>
      </c>
      <c r="S366" s="121">
        <f t="shared" si="59"/>
        <v>7.4733846316011376E-2</v>
      </c>
    </row>
    <row r="367" spans="1:19" x14ac:dyDescent="0.25">
      <c r="A367" s="9" t="str">
        <f>'10'!A367</f>
        <v>Riverside SD</v>
      </c>
      <c r="B367" s="10" t="str">
        <f>'10'!B367</f>
        <v>Lackawanna</v>
      </c>
      <c r="C367" s="90">
        <f>'10'!C367</f>
        <v>334</v>
      </c>
      <c r="D367" s="90">
        <f>'10'!D367</f>
        <v>217</v>
      </c>
      <c r="E367" s="90">
        <f>'10'!E367</f>
        <v>551</v>
      </c>
      <c r="F367" s="116" t="s">
        <v>691</v>
      </c>
      <c r="G367" s="116">
        <v>1</v>
      </c>
      <c r="H367" s="116">
        <v>0</v>
      </c>
      <c r="I367" s="116">
        <v>16</v>
      </c>
      <c r="J367" s="116">
        <v>45</v>
      </c>
      <c r="K367" s="116">
        <f t="shared" si="62"/>
        <v>61</v>
      </c>
      <c r="L367" s="116">
        <f t="shared" si="54"/>
        <v>45</v>
      </c>
      <c r="M367" s="116">
        <f t="shared" si="61"/>
        <v>61</v>
      </c>
      <c r="N367" s="117">
        <f t="shared" si="55"/>
        <v>0</v>
      </c>
      <c r="O367" s="117">
        <f t="shared" si="56"/>
        <v>4.790419161676647E-2</v>
      </c>
      <c r="P367" s="121">
        <f t="shared" si="57"/>
        <v>0.20737327188940091</v>
      </c>
      <c r="Q367" s="121">
        <f t="shared" si="58"/>
        <v>0.11070780399274047</v>
      </c>
      <c r="R367" s="116">
        <v>375.53746397694522</v>
      </c>
      <c r="S367" s="121">
        <f t="shared" si="59"/>
        <v>0.16243386040372493</v>
      </c>
    </row>
    <row r="368" spans="1:19" x14ac:dyDescent="0.25">
      <c r="A368" s="9" t="str">
        <f>'10'!A368</f>
        <v>Riverview SD</v>
      </c>
      <c r="B368" s="10" t="str">
        <f>'10'!B368</f>
        <v>Allegheny</v>
      </c>
      <c r="C368" s="90">
        <f>'10'!C368</f>
        <v>308</v>
      </c>
      <c r="D368" s="90">
        <f>'10'!D368</f>
        <v>79</v>
      </c>
      <c r="E368" s="90">
        <f>'10'!E368</f>
        <v>387</v>
      </c>
      <c r="F368" s="116"/>
      <c r="G368" s="116"/>
      <c r="H368" s="116">
        <v>0</v>
      </c>
      <c r="I368" s="116">
        <v>0</v>
      </c>
      <c r="J368" s="116">
        <v>0</v>
      </c>
      <c r="K368" s="116">
        <f t="shared" si="62"/>
        <v>0</v>
      </c>
      <c r="L368" s="116">
        <f t="shared" si="54"/>
        <v>0</v>
      </c>
      <c r="M368" s="116">
        <f t="shared" si="61"/>
        <v>0</v>
      </c>
      <c r="N368" s="117">
        <f t="shared" si="55"/>
        <v>0</v>
      </c>
      <c r="O368" s="117">
        <f t="shared" si="56"/>
        <v>0</v>
      </c>
      <c r="P368" s="121">
        <f t="shared" si="57"/>
        <v>0</v>
      </c>
      <c r="Q368" s="121">
        <f t="shared" si="58"/>
        <v>0</v>
      </c>
      <c r="R368" s="116">
        <v>247.81578947368422</v>
      </c>
      <c r="S368" s="121">
        <f t="shared" si="59"/>
        <v>0</v>
      </c>
    </row>
    <row r="369" spans="1:19" ht="22.5" x14ac:dyDescent="0.25">
      <c r="A369" s="9" t="str">
        <f>'10'!A369</f>
        <v>Rochester Area SD</v>
      </c>
      <c r="B369" s="10" t="str">
        <f>'10'!B369</f>
        <v>Beaver</v>
      </c>
      <c r="C369" s="90">
        <f>'10'!C369</f>
        <v>135</v>
      </c>
      <c r="D369" s="90">
        <f>'10'!D369</f>
        <v>102</v>
      </c>
      <c r="E369" s="90">
        <f>'10'!E369</f>
        <v>237</v>
      </c>
      <c r="F369" s="116" t="s">
        <v>692</v>
      </c>
      <c r="G369" s="116">
        <v>2</v>
      </c>
      <c r="H369" s="116">
        <v>0</v>
      </c>
      <c r="I369" s="116">
        <v>4</v>
      </c>
      <c r="J369" s="116">
        <v>43</v>
      </c>
      <c r="K369" s="116">
        <f t="shared" si="62"/>
        <v>47</v>
      </c>
      <c r="L369" s="116">
        <f t="shared" si="54"/>
        <v>43</v>
      </c>
      <c r="M369" s="116">
        <f t="shared" si="61"/>
        <v>47</v>
      </c>
      <c r="N369" s="117">
        <f t="shared" si="55"/>
        <v>0</v>
      </c>
      <c r="O369" s="117">
        <f t="shared" si="56"/>
        <v>2.9629629629629631E-2</v>
      </c>
      <c r="P369" s="121">
        <f t="shared" si="57"/>
        <v>0.42156862745098039</v>
      </c>
      <c r="Q369" s="121">
        <f t="shared" si="58"/>
        <v>0.19831223628691982</v>
      </c>
      <c r="R369" s="116">
        <v>175.03921568627453</v>
      </c>
      <c r="S369" s="121">
        <f t="shared" si="59"/>
        <v>0.26851125798140468</v>
      </c>
    </row>
    <row r="370" spans="1:19" x14ac:dyDescent="0.25">
      <c r="A370" s="9" t="str">
        <f>'10'!A370</f>
        <v>Rockwood Area SD</v>
      </c>
      <c r="B370" s="10" t="str">
        <f>'10'!B370</f>
        <v>Somerset</v>
      </c>
      <c r="C370" s="90">
        <f>'10'!C370</f>
        <v>98</v>
      </c>
      <c r="D370" s="90">
        <f>'10'!D370</f>
        <v>75</v>
      </c>
      <c r="E370" s="90">
        <f>'10'!E370</f>
        <v>173</v>
      </c>
      <c r="F370" s="116" t="s">
        <v>707</v>
      </c>
      <c r="G370" s="116">
        <v>1</v>
      </c>
      <c r="H370" s="116">
        <v>0</v>
      </c>
      <c r="I370" s="116">
        <v>1</v>
      </c>
      <c r="J370" s="116">
        <v>0</v>
      </c>
      <c r="K370" s="116">
        <f t="shared" si="62"/>
        <v>1</v>
      </c>
      <c r="L370" s="116">
        <f t="shared" si="54"/>
        <v>0</v>
      </c>
      <c r="M370" s="116">
        <f t="shared" si="61"/>
        <v>1</v>
      </c>
      <c r="N370" s="117">
        <f t="shared" si="55"/>
        <v>0</v>
      </c>
      <c r="O370" s="117">
        <f t="shared" si="56"/>
        <v>1.020408163265306E-2</v>
      </c>
      <c r="P370" s="121">
        <f t="shared" si="57"/>
        <v>0</v>
      </c>
      <c r="Q370" s="121">
        <f t="shared" si="58"/>
        <v>5.7803468208092483E-3</v>
      </c>
      <c r="R370" s="116">
        <v>100.91666666666667</v>
      </c>
      <c r="S370" s="121">
        <f t="shared" si="59"/>
        <v>9.9091659785301399E-3</v>
      </c>
    </row>
    <row r="371" spans="1:19" x14ac:dyDescent="0.25">
      <c r="A371" s="9" t="str">
        <f>'10'!A371</f>
        <v>Rose Tree Media SD</v>
      </c>
      <c r="B371" s="10" t="str">
        <f>'10'!B371</f>
        <v>Delaware</v>
      </c>
      <c r="C371" s="90">
        <f>'10'!C371</f>
        <v>907</v>
      </c>
      <c r="D371" s="90">
        <f>'10'!D371</f>
        <v>842</v>
      </c>
      <c r="E371" s="90">
        <f>'10'!E371</f>
        <v>1749</v>
      </c>
      <c r="F371" s="116"/>
      <c r="G371" s="116"/>
      <c r="H371" s="116">
        <v>0</v>
      </c>
      <c r="I371" s="116">
        <v>0</v>
      </c>
      <c r="J371" s="116">
        <v>0</v>
      </c>
      <c r="K371" s="116">
        <f t="shared" si="62"/>
        <v>0</v>
      </c>
      <c r="L371" s="116">
        <f t="shared" si="54"/>
        <v>0</v>
      </c>
      <c r="M371" s="116">
        <f>SUM(H371+K371)</f>
        <v>0</v>
      </c>
      <c r="N371" s="117">
        <f t="shared" si="55"/>
        <v>0</v>
      </c>
      <c r="O371" s="117">
        <f t="shared" si="56"/>
        <v>0</v>
      </c>
      <c r="P371" s="121">
        <f t="shared" si="57"/>
        <v>0</v>
      </c>
      <c r="Q371" s="121">
        <f t="shared" si="58"/>
        <v>0</v>
      </c>
      <c r="R371" s="116">
        <v>261.89127324749643</v>
      </c>
      <c r="S371" s="121">
        <f t="shared" si="59"/>
        <v>0</v>
      </c>
    </row>
    <row r="372" spans="1:19" x14ac:dyDescent="0.25">
      <c r="A372" s="9" t="str">
        <f>'10'!A372</f>
        <v>Saint Clair Area SD</v>
      </c>
      <c r="B372" s="10" t="str">
        <f>'10'!B372</f>
        <v>Schuylkill</v>
      </c>
      <c r="C372" s="90">
        <f>'10'!C372</f>
        <v>150</v>
      </c>
      <c r="D372" s="90">
        <f>'10'!D372</f>
        <v>143</v>
      </c>
      <c r="E372" s="90">
        <f>'10'!E372</f>
        <v>293</v>
      </c>
      <c r="F372" s="116" t="s">
        <v>919</v>
      </c>
      <c r="G372" s="116">
        <v>1</v>
      </c>
      <c r="H372" s="116">
        <v>0</v>
      </c>
      <c r="I372" s="116">
        <v>0</v>
      </c>
      <c r="J372" s="116">
        <v>36</v>
      </c>
      <c r="K372" s="116">
        <f t="shared" si="62"/>
        <v>36</v>
      </c>
      <c r="L372" s="116">
        <f t="shared" si="54"/>
        <v>36</v>
      </c>
      <c r="M372" s="116">
        <f t="shared" ref="M372:M389" si="63">SUM(H372+K372)</f>
        <v>36</v>
      </c>
      <c r="N372" s="117">
        <f t="shared" si="55"/>
        <v>0</v>
      </c>
      <c r="O372" s="117">
        <f t="shared" si="56"/>
        <v>0</v>
      </c>
      <c r="P372" s="121">
        <f t="shared" si="57"/>
        <v>0.25174825174825177</v>
      </c>
      <c r="Q372" s="121">
        <f t="shared" si="58"/>
        <v>0.12286689419795221</v>
      </c>
      <c r="R372" s="116">
        <v>206.31360946745562</v>
      </c>
      <c r="S372" s="121">
        <f t="shared" si="59"/>
        <v>0.17449163965927669</v>
      </c>
    </row>
    <row r="373" spans="1:19" x14ac:dyDescent="0.25">
      <c r="A373" s="9" t="str">
        <f>'10'!A373</f>
        <v>Salisbury Township SD</v>
      </c>
      <c r="B373" s="10" t="str">
        <f>'10'!B373</f>
        <v>Lehigh</v>
      </c>
      <c r="C373" s="90">
        <f>'10'!C373</f>
        <v>332</v>
      </c>
      <c r="D373" s="90">
        <f>'10'!D373</f>
        <v>278</v>
      </c>
      <c r="E373" s="90">
        <f>'10'!E373</f>
        <v>610</v>
      </c>
      <c r="F373" s="116" t="s">
        <v>695</v>
      </c>
      <c r="G373" s="116">
        <v>1</v>
      </c>
      <c r="H373" s="116">
        <v>20</v>
      </c>
      <c r="I373" s="116">
        <v>0</v>
      </c>
      <c r="J373" s="116">
        <v>0</v>
      </c>
      <c r="K373" s="116">
        <f t="shared" si="62"/>
        <v>0</v>
      </c>
      <c r="L373" s="116">
        <f t="shared" si="54"/>
        <v>20</v>
      </c>
      <c r="M373" s="116">
        <f t="shared" si="63"/>
        <v>20</v>
      </c>
      <c r="N373" s="117">
        <f t="shared" si="55"/>
        <v>3.2786885245901641E-2</v>
      </c>
      <c r="O373" s="117">
        <f t="shared" si="56"/>
        <v>0</v>
      </c>
      <c r="P373" s="121">
        <f t="shared" si="57"/>
        <v>7.1942446043165464E-2</v>
      </c>
      <c r="Q373" s="121">
        <f t="shared" si="58"/>
        <v>3.2786885245901641E-2</v>
      </c>
      <c r="R373" s="116">
        <v>263.92550143266476</v>
      </c>
      <c r="S373" s="121">
        <f t="shared" si="59"/>
        <v>7.5778959939203125E-2</v>
      </c>
    </row>
    <row r="374" spans="1:19" x14ac:dyDescent="0.25">
      <c r="A374" s="9" t="str">
        <f>'10'!A374</f>
        <v>Salisbury-Elk Lick SD</v>
      </c>
      <c r="B374" s="10" t="str">
        <f>'10'!B374</f>
        <v>Somerset</v>
      </c>
      <c r="C374" s="90">
        <f>'10'!C374</f>
        <v>117</v>
      </c>
      <c r="D374" s="90">
        <f>'10'!D374</f>
        <v>93</v>
      </c>
      <c r="E374" s="90">
        <f>'10'!E374</f>
        <v>210</v>
      </c>
      <c r="F374" s="116" t="s">
        <v>707</v>
      </c>
      <c r="G374" s="116">
        <v>1</v>
      </c>
      <c r="H374" s="116">
        <v>0</v>
      </c>
      <c r="I374" s="116">
        <v>0</v>
      </c>
      <c r="J374" s="116">
        <v>5</v>
      </c>
      <c r="K374" s="116">
        <f t="shared" si="62"/>
        <v>5</v>
      </c>
      <c r="L374" s="116">
        <f t="shared" si="54"/>
        <v>5</v>
      </c>
      <c r="M374" s="116">
        <f t="shared" si="63"/>
        <v>5</v>
      </c>
      <c r="N374" s="117">
        <f t="shared" si="55"/>
        <v>0</v>
      </c>
      <c r="O374" s="117">
        <f t="shared" si="56"/>
        <v>0</v>
      </c>
      <c r="P374" s="121">
        <f t="shared" si="57"/>
        <v>5.3763440860215055E-2</v>
      </c>
      <c r="Q374" s="121">
        <f t="shared" si="58"/>
        <v>2.3809523809523808E-2</v>
      </c>
      <c r="R374" s="116">
        <v>142.05882352941177</v>
      </c>
      <c r="S374" s="121">
        <f t="shared" si="59"/>
        <v>3.5196687370600416E-2</v>
      </c>
    </row>
    <row r="375" spans="1:19" x14ac:dyDescent="0.25">
      <c r="A375" s="9" t="str">
        <f>'10'!A375</f>
        <v>Saucon Valley SD</v>
      </c>
      <c r="B375" s="10" t="str">
        <f>'10'!B375</f>
        <v>Northampton</v>
      </c>
      <c r="C375" s="90">
        <f>'10'!C375</f>
        <v>523</v>
      </c>
      <c r="D375" s="90">
        <f>'10'!D375</f>
        <v>261</v>
      </c>
      <c r="E375" s="90">
        <f>'10'!E375</f>
        <v>784</v>
      </c>
      <c r="F375" s="116" t="s">
        <v>695</v>
      </c>
      <c r="G375" s="116">
        <v>1</v>
      </c>
      <c r="H375" s="116">
        <v>0</v>
      </c>
      <c r="I375" s="116">
        <v>1</v>
      </c>
      <c r="J375" s="116">
        <v>0</v>
      </c>
      <c r="K375" s="116">
        <f t="shared" si="62"/>
        <v>1</v>
      </c>
      <c r="L375" s="116">
        <f t="shared" si="54"/>
        <v>0</v>
      </c>
      <c r="M375" s="116">
        <f t="shared" si="63"/>
        <v>1</v>
      </c>
      <c r="N375" s="117">
        <f t="shared" si="55"/>
        <v>0</v>
      </c>
      <c r="O375" s="117">
        <f t="shared" si="56"/>
        <v>1.9120458891013384E-3</v>
      </c>
      <c r="P375" s="121">
        <f t="shared" si="57"/>
        <v>0</v>
      </c>
      <c r="Q375" s="121">
        <f t="shared" si="58"/>
        <v>1.2755102040816326E-3</v>
      </c>
      <c r="R375" s="116">
        <v>214.90735434574978</v>
      </c>
      <c r="S375" s="121">
        <f t="shared" si="59"/>
        <v>4.653167887364004E-3</v>
      </c>
    </row>
    <row r="376" spans="1:19" ht="22.5" x14ac:dyDescent="0.25">
      <c r="A376" s="9" t="str">
        <f>'10'!A376</f>
        <v>Sayre Area SD</v>
      </c>
      <c r="B376" s="10" t="str">
        <f>'10'!B376</f>
        <v>Bradford</v>
      </c>
      <c r="C376" s="90">
        <f>'10'!C376</f>
        <v>204</v>
      </c>
      <c r="D376" s="90">
        <f>'10'!D376</f>
        <v>71</v>
      </c>
      <c r="E376" s="90">
        <f>'10'!E376</f>
        <v>275</v>
      </c>
      <c r="F376" s="116" t="s">
        <v>700</v>
      </c>
      <c r="G376" s="116">
        <v>1</v>
      </c>
      <c r="H376" s="116">
        <v>0</v>
      </c>
      <c r="I376" s="116">
        <v>0</v>
      </c>
      <c r="J376" s="116">
        <v>12</v>
      </c>
      <c r="K376" s="116">
        <f t="shared" si="62"/>
        <v>12</v>
      </c>
      <c r="L376" s="116">
        <f t="shared" si="54"/>
        <v>12</v>
      </c>
      <c r="M376" s="116">
        <f t="shared" si="63"/>
        <v>12</v>
      </c>
      <c r="N376" s="117">
        <f t="shared" si="55"/>
        <v>0</v>
      </c>
      <c r="O376" s="117">
        <f t="shared" si="56"/>
        <v>0</v>
      </c>
      <c r="P376" s="121">
        <f t="shared" si="57"/>
        <v>0.16901408450704225</v>
      </c>
      <c r="Q376" s="121">
        <f t="shared" si="58"/>
        <v>4.363636363636364E-2</v>
      </c>
      <c r="R376" s="116">
        <v>236.59217877094972</v>
      </c>
      <c r="S376" s="121">
        <f t="shared" si="59"/>
        <v>5.0720188902007086E-2</v>
      </c>
    </row>
    <row r="377" spans="1:19" x14ac:dyDescent="0.25">
      <c r="A377" s="9" t="str">
        <f>'10'!A377</f>
        <v>Schuylkill Haven Area SD</v>
      </c>
      <c r="B377" s="10" t="str">
        <f>'10'!B377</f>
        <v>Schuylkill</v>
      </c>
      <c r="C377" s="90">
        <f>'10'!C377</f>
        <v>125</v>
      </c>
      <c r="D377" s="90">
        <f>'10'!D377</f>
        <v>277</v>
      </c>
      <c r="E377" s="90">
        <f>'10'!E377</f>
        <v>402</v>
      </c>
      <c r="F377" s="116" t="s">
        <v>919</v>
      </c>
      <c r="G377" s="116">
        <v>1</v>
      </c>
      <c r="H377" s="116">
        <v>0</v>
      </c>
      <c r="I377" s="116">
        <v>0</v>
      </c>
      <c r="J377" s="116">
        <v>7</v>
      </c>
      <c r="K377" s="116">
        <f t="shared" si="62"/>
        <v>7</v>
      </c>
      <c r="L377" s="116">
        <f t="shared" si="54"/>
        <v>7</v>
      </c>
      <c r="M377" s="116">
        <f t="shared" si="63"/>
        <v>7</v>
      </c>
      <c r="N377" s="117">
        <f t="shared" si="55"/>
        <v>0</v>
      </c>
      <c r="O377" s="117">
        <f t="shared" si="56"/>
        <v>0</v>
      </c>
      <c r="P377" s="121">
        <f t="shared" si="57"/>
        <v>2.5270758122743681E-2</v>
      </c>
      <c r="Q377" s="121">
        <f t="shared" si="58"/>
        <v>1.7412935323383085E-2</v>
      </c>
      <c r="R377" s="116">
        <v>193.35570469798657</v>
      </c>
      <c r="S377" s="121">
        <f t="shared" si="59"/>
        <v>3.6202707393266226E-2</v>
      </c>
    </row>
    <row r="378" spans="1:19" x14ac:dyDescent="0.25">
      <c r="A378" s="9" t="str">
        <f>'10'!A378</f>
        <v>Schuylkill Valley SD</v>
      </c>
      <c r="B378" s="10" t="str">
        <f>'10'!B378</f>
        <v>Berks</v>
      </c>
      <c r="C378" s="90">
        <f>'10'!C378</f>
        <v>507</v>
      </c>
      <c r="D378" s="90">
        <f>'10'!D378</f>
        <v>299</v>
      </c>
      <c r="E378" s="90">
        <f>'10'!E378</f>
        <v>806</v>
      </c>
      <c r="F378" s="116" t="s">
        <v>698</v>
      </c>
      <c r="G378" s="116">
        <v>1</v>
      </c>
      <c r="H378" s="116">
        <v>0</v>
      </c>
      <c r="I378" s="116">
        <v>0</v>
      </c>
      <c r="J378" s="116">
        <v>34</v>
      </c>
      <c r="K378" s="116">
        <f>SUM(I378:J378)</f>
        <v>34</v>
      </c>
      <c r="L378" s="116">
        <f t="shared" si="54"/>
        <v>34</v>
      </c>
      <c r="M378" s="116">
        <f t="shared" si="63"/>
        <v>34</v>
      </c>
      <c r="N378" s="117">
        <f t="shared" si="55"/>
        <v>0</v>
      </c>
      <c r="O378" s="117">
        <f t="shared" si="56"/>
        <v>0</v>
      </c>
      <c r="P378" s="121">
        <f t="shared" si="57"/>
        <v>0.11371237458193979</v>
      </c>
      <c r="Q378" s="121">
        <f t="shared" si="58"/>
        <v>4.2183622828784122E-2</v>
      </c>
      <c r="R378" s="116">
        <v>454.9422222222222</v>
      </c>
      <c r="S378" s="121">
        <f t="shared" si="59"/>
        <v>7.4734764854145097E-2</v>
      </c>
    </row>
    <row r="379" spans="1:19" x14ac:dyDescent="0.25">
      <c r="A379" s="9" t="str">
        <f>'10'!A379</f>
        <v>Scranton SD</v>
      </c>
      <c r="B379" s="10" t="str">
        <f>'10'!B379</f>
        <v>Lackawanna</v>
      </c>
      <c r="C379" s="90">
        <f>'10'!C379</f>
        <v>2744</v>
      </c>
      <c r="D379" s="90">
        <f>'10'!D379</f>
        <v>1847</v>
      </c>
      <c r="E379" s="90">
        <f>'10'!E379</f>
        <v>4591</v>
      </c>
      <c r="F379" s="116" t="s">
        <v>691</v>
      </c>
      <c r="G379" s="116">
        <v>1</v>
      </c>
      <c r="H379" s="116">
        <v>97</v>
      </c>
      <c r="I379" s="116">
        <v>162</v>
      </c>
      <c r="J379" s="116">
        <v>544</v>
      </c>
      <c r="K379" s="116">
        <f t="shared" ref="K379:K399" si="64">SUM(I379:J379)</f>
        <v>706</v>
      </c>
      <c r="L379" s="116">
        <f t="shared" si="54"/>
        <v>641</v>
      </c>
      <c r="M379" s="116">
        <f t="shared" si="63"/>
        <v>803</v>
      </c>
      <c r="N379" s="117">
        <f t="shared" si="55"/>
        <v>2.1128294489218036E-2</v>
      </c>
      <c r="O379" s="117">
        <f t="shared" si="56"/>
        <v>5.903790087463557E-2</v>
      </c>
      <c r="P379" s="121">
        <f t="shared" si="57"/>
        <v>0.34704926908500272</v>
      </c>
      <c r="Q379" s="121">
        <f t="shared" si="58"/>
        <v>0.17490742757569158</v>
      </c>
      <c r="R379" s="116">
        <v>3734.7889526826375</v>
      </c>
      <c r="S379" s="121">
        <f t="shared" si="59"/>
        <v>0.21500545550859529</v>
      </c>
    </row>
    <row r="380" spans="1:19" x14ac:dyDescent="0.25">
      <c r="A380" s="9" t="str">
        <f>'10'!A380</f>
        <v>Selinsgrove Area SD</v>
      </c>
      <c r="B380" s="10" t="str">
        <f>'10'!B380</f>
        <v>Snyder</v>
      </c>
      <c r="C380" s="90">
        <f>'10'!C380</f>
        <v>845</v>
      </c>
      <c r="D380" s="90">
        <f>'10'!D380</f>
        <v>408</v>
      </c>
      <c r="E380" s="90">
        <f>'10'!E380</f>
        <v>1253</v>
      </c>
      <c r="F380" s="116" t="s">
        <v>745</v>
      </c>
      <c r="G380" s="116">
        <v>1</v>
      </c>
      <c r="H380" s="116">
        <v>0</v>
      </c>
      <c r="I380" s="116">
        <v>16</v>
      </c>
      <c r="J380" s="116">
        <v>30</v>
      </c>
      <c r="K380" s="116">
        <f t="shared" si="64"/>
        <v>46</v>
      </c>
      <c r="L380" s="116">
        <f t="shared" si="54"/>
        <v>30</v>
      </c>
      <c r="M380" s="116">
        <f t="shared" si="63"/>
        <v>46</v>
      </c>
      <c r="N380" s="117">
        <f t="shared" si="55"/>
        <v>0</v>
      </c>
      <c r="O380" s="117">
        <f t="shared" si="56"/>
        <v>1.8934911242603551E-2</v>
      </c>
      <c r="P380" s="121">
        <f t="shared" si="57"/>
        <v>7.3529411764705885E-2</v>
      </c>
      <c r="Q380" s="121">
        <f t="shared" si="58"/>
        <v>3.6711891460494812E-2</v>
      </c>
      <c r="R380" s="116">
        <v>941.58724340175957</v>
      </c>
      <c r="S380" s="121">
        <f t="shared" si="59"/>
        <v>4.885367800206334E-2</v>
      </c>
    </row>
    <row r="381" spans="1:19" x14ac:dyDescent="0.25">
      <c r="A381" s="9" t="str">
        <f>'10'!A381</f>
        <v>Seneca Valley SD</v>
      </c>
      <c r="B381" s="10" t="str">
        <f>'10'!B381</f>
        <v>Butler</v>
      </c>
      <c r="C381" s="90">
        <f>'10'!C381</f>
        <v>1707</v>
      </c>
      <c r="D381" s="90">
        <f>'10'!D381</f>
        <v>1139</v>
      </c>
      <c r="E381" s="90">
        <f>'10'!E381</f>
        <v>2846</v>
      </c>
      <c r="F381" s="116" t="s">
        <v>713</v>
      </c>
      <c r="G381" s="116">
        <v>1</v>
      </c>
      <c r="H381" s="116">
        <v>10</v>
      </c>
      <c r="I381" s="116">
        <v>7</v>
      </c>
      <c r="J381" s="116">
        <v>11</v>
      </c>
      <c r="K381" s="116">
        <f t="shared" si="64"/>
        <v>18</v>
      </c>
      <c r="L381" s="116">
        <f t="shared" si="54"/>
        <v>21</v>
      </c>
      <c r="M381" s="116">
        <f t="shared" si="63"/>
        <v>28</v>
      </c>
      <c r="N381" s="117">
        <f t="shared" si="55"/>
        <v>3.5137034434293743E-3</v>
      </c>
      <c r="O381" s="117">
        <f t="shared" si="56"/>
        <v>4.1007615700058581E-3</v>
      </c>
      <c r="P381" s="121">
        <f t="shared" si="57"/>
        <v>1.8437225636523266E-2</v>
      </c>
      <c r="Q381" s="121">
        <f t="shared" si="58"/>
        <v>9.8383696416022483E-3</v>
      </c>
      <c r="R381" s="116">
        <v>931.631439505446</v>
      </c>
      <c r="S381" s="121">
        <f t="shared" si="59"/>
        <v>3.0054803662340684E-2</v>
      </c>
    </row>
    <row r="382" spans="1:19" x14ac:dyDescent="0.25">
      <c r="A382" s="9" t="str">
        <f>'10'!A382</f>
        <v>Shade-Central City SD</v>
      </c>
      <c r="B382" s="10" t="str">
        <f>'10'!B382</f>
        <v>Somerset</v>
      </c>
      <c r="C382" s="90">
        <f>'10'!C382</f>
        <v>85</v>
      </c>
      <c r="D382" s="90">
        <f>'10'!D382</f>
        <v>25</v>
      </c>
      <c r="E382" s="90">
        <f>'10'!E382</f>
        <v>110</v>
      </c>
      <c r="F382" s="116" t="s">
        <v>707</v>
      </c>
      <c r="G382" s="116">
        <v>1</v>
      </c>
      <c r="H382" s="116">
        <v>0</v>
      </c>
      <c r="I382" s="116">
        <v>3</v>
      </c>
      <c r="J382" s="116">
        <v>4</v>
      </c>
      <c r="K382" s="116">
        <f t="shared" si="64"/>
        <v>7</v>
      </c>
      <c r="L382" s="116">
        <f t="shared" si="54"/>
        <v>4</v>
      </c>
      <c r="M382" s="116">
        <f t="shared" si="63"/>
        <v>7</v>
      </c>
      <c r="N382" s="117">
        <f t="shared" si="55"/>
        <v>0</v>
      </c>
      <c r="O382" s="117">
        <f t="shared" si="56"/>
        <v>3.5294117647058823E-2</v>
      </c>
      <c r="P382" s="121">
        <f t="shared" si="57"/>
        <v>0.16</v>
      </c>
      <c r="Q382" s="121">
        <f t="shared" si="58"/>
        <v>6.363636363636363E-2</v>
      </c>
      <c r="R382" s="116">
        <v>94.045801526717554</v>
      </c>
      <c r="S382" s="121">
        <f t="shared" si="59"/>
        <v>7.4431818181818182E-2</v>
      </c>
    </row>
    <row r="383" spans="1:19" x14ac:dyDescent="0.25">
      <c r="A383" s="9" t="str">
        <f>'10'!A383</f>
        <v>Shaler Area SD</v>
      </c>
      <c r="B383" s="10" t="str">
        <f>'10'!B383</f>
        <v>Allegheny</v>
      </c>
      <c r="C383" s="90">
        <f>'10'!C383</f>
        <v>1146</v>
      </c>
      <c r="D383" s="90">
        <f>'10'!D383</f>
        <v>821</v>
      </c>
      <c r="E383" s="90">
        <f>'10'!E383</f>
        <v>1967</v>
      </c>
      <c r="F383" s="116"/>
      <c r="G383" s="116"/>
      <c r="H383" s="116">
        <v>0</v>
      </c>
      <c r="I383" s="116">
        <v>0</v>
      </c>
      <c r="J383" s="116">
        <v>0</v>
      </c>
      <c r="K383" s="116">
        <f t="shared" si="64"/>
        <v>0</v>
      </c>
      <c r="L383" s="116">
        <f t="shared" si="54"/>
        <v>0</v>
      </c>
      <c r="M383" s="116">
        <f t="shared" si="63"/>
        <v>0</v>
      </c>
      <c r="N383" s="117">
        <f t="shared" si="55"/>
        <v>0</v>
      </c>
      <c r="O383" s="117">
        <f t="shared" si="56"/>
        <v>0</v>
      </c>
      <c r="P383" s="121">
        <f t="shared" si="57"/>
        <v>0</v>
      </c>
      <c r="Q383" s="121">
        <f t="shared" si="58"/>
        <v>0</v>
      </c>
      <c r="R383" s="116">
        <v>730.0026572187777</v>
      </c>
      <c r="S383" s="121">
        <f t="shared" si="59"/>
        <v>0</v>
      </c>
    </row>
    <row r="384" spans="1:19" x14ac:dyDescent="0.25">
      <c r="A384" s="9" t="str">
        <f>'10'!A384</f>
        <v>Shamokin Area SD</v>
      </c>
      <c r="B384" s="10" t="str">
        <f>'10'!B384</f>
        <v>Northumberland</v>
      </c>
      <c r="C384" s="90">
        <f>'10'!C384</f>
        <v>524</v>
      </c>
      <c r="D384" s="90">
        <f>'10'!D384</f>
        <v>458</v>
      </c>
      <c r="E384" s="90">
        <f>'10'!E384</f>
        <v>982</v>
      </c>
      <c r="F384" s="116" t="s">
        <v>747</v>
      </c>
      <c r="G384" s="116">
        <v>1</v>
      </c>
      <c r="H384" s="116">
        <v>18</v>
      </c>
      <c r="I384" s="116">
        <v>28</v>
      </c>
      <c r="J384" s="116">
        <v>50</v>
      </c>
      <c r="K384" s="116">
        <f t="shared" si="64"/>
        <v>78</v>
      </c>
      <c r="L384" s="116">
        <f t="shared" si="54"/>
        <v>68</v>
      </c>
      <c r="M384" s="116">
        <f t="shared" si="63"/>
        <v>96</v>
      </c>
      <c r="N384" s="117">
        <f t="shared" si="55"/>
        <v>1.8329938900203666E-2</v>
      </c>
      <c r="O384" s="117">
        <f t="shared" si="56"/>
        <v>5.3435114503816793E-2</v>
      </c>
      <c r="P384" s="121">
        <f t="shared" si="57"/>
        <v>0.14847161572052403</v>
      </c>
      <c r="Q384" s="121">
        <f t="shared" si="58"/>
        <v>9.775967413441955E-2</v>
      </c>
      <c r="R384" s="116">
        <v>811.32493702770785</v>
      </c>
      <c r="S384" s="121">
        <f t="shared" si="59"/>
        <v>0.11832497143708708</v>
      </c>
    </row>
    <row r="385" spans="1:19" x14ac:dyDescent="0.25">
      <c r="A385" s="9" t="str">
        <f>'10'!A385</f>
        <v>Shanksville-Stonycreek SD</v>
      </c>
      <c r="B385" s="10" t="str">
        <f>'10'!B385</f>
        <v>Somerset</v>
      </c>
      <c r="C385" s="90">
        <f>'10'!C385</f>
        <v>127</v>
      </c>
      <c r="D385" s="90">
        <f>'10'!D385</f>
        <v>62</v>
      </c>
      <c r="E385" s="90">
        <f>'10'!E385</f>
        <v>189</v>
      </c>
      <c r="F385" s="116"/>
      <c r="G385" s="116"/>
      <c r="H385" s="116">
        <v>0</v>
      </c>
      <c r="I385" s="116">
        <v>0</v>
      </c>
      <c r="J385" s="116">
        <v>0</v>
      </c>
      <c r="K385" s="116">
        <f t="shared" si="64"/>
        <v>0</v>
      </c>
      <c r="L385" s="116">
        <f t="shared" si="54"/>
        <v>0</v>
      </c>
      <c r="M385" s="116">
        <f t="shared" si="63"/>
        <v>0</v>
      </c>
      <c r="N385" s="117">
        <f t="shared" si="55"/>
        <v>0</v>
      </c>
      <c r="O385" s="117">
        <f t="shared" si="56"/>
        <v>0</v>
      </c>
      <c r="P385" s="121">
        <f t="shared" si="57"/>
        <v>0</v>
      </c>
      <c r="Q385" s="121">
        <f t="shared" si="58"/>
        <v>0</v>
      </c>
      <c r="R385" s="116">
        <v>127.61538461538463</v>
      </c>
      <c r="S385" s="121">
        <f t="shared" si="59"/>
        <v>0</v>
      </c>
    </row>
    <row r="386" spans="1:19" x14ac:dyDescent="0.25">
      <c r="A386" s="9" t="str">
        <f>'10'!A386</f>
        <v>Sharon City SD</v>
      </c>
      <c r="B386" s="10" t="str">
        <f>'10'!B386</f>
        <v>Mercer</v>
      </c>
      <c r="C386" s="90">
        <f>'10'!C386</f>
        <v>461</v>
      </c>
      <c r="D386" s="90">
        <f>'10'!D386</f>
        <v>372</v>
      </c>
      <c r="E386" s="90">
        <f>'10'!E386</f>
        <v>833</v>
      </c>
      <c r="F386" s="116" t="s">
        <v>724</v>
      </c>
      <c r="G386" s="116">
        <v>1</v>
      </c>
      <c r="H386" s="116">
        <v>0</v>
      </c>
      <c r="I386" s="116">
        <v>20</v>
      </c>
      <c r="J386" s="116">
        <v>105</v>
      </c>
      <c r="K386" s="116">
        <f t="shared" si="64"/>
        <v>125</v>
      </c>
      <c r="L386" s="116">
        <f t="shared" si="54"/>
        <v>105</v>
      </c>
      <c r="M386" s="116">
        <f t="shared" si="63"/>
        <v>125</v>
      </c>
      <c r="N386" s="117">
        <f t="shared" si="55"/>
        <v>0</v>
      </c>
      <c r="O386" s="117">
        <f t="shared" si="56"/>
        <v>4.3383947939262472E-2</v>
      </c>
      <c r="P386" s="121">
        <f t="shared" si="57"/>
        <v>0.28225806451612906</v>
      </c>
      <c r="Q386" s="121">
        <f t="shared" si="58"/>
        <v>0.15006002400960383</v>
      </c>
      <c r="R386" s="116">
        <v>605.95764272559859</v>
      </c>
      <c r="S386" s="121">
        <f t="shared" si="59"/>
        <v>0.20628504566383513</v>
      </c>
    </row>
    <row r="387" spans="1:19" x14ac:dyDescent="0.25">
      <c r="A387" s="9" t="str">
        <f>'10'!A387</f>
        <v>Sharpsville Area SD</v>
      </c>
      <c r="B387" s="10" t="str">
        <f>'10'!B387</f>
        <v>Mercer</v>
      </c>
      <c r="C387" s="90">
        <f>'10'!C387</f>
        <v>219</v>
      </c>
      <c r="D387" s="90">
        <f>'10'!D387</f>
        <v>229</v>
      </c>
      <c r="E387" s="90">
        <f>'10'!E387</f>
        <v>448</v>
      </c>
      <c r="F387" s="116" t="s">
        <v>724</v>
      </c>
      <c r="G387" s="116">
        <v>1</v>
      </c>
      <c r="H387" s="116">
        <v>0</v>
      </c>
      <c r="I387" s="116">
        <v>2</v>
      </c>
      <c r="J387" s="116">
        <v>34</v>
      </c>
      <c r="K387" s="116">
        <f t="shared" si="64"/>
        <v>36</v>
      </c>
      <c r="L387" s="116">
        <f t="shared" si="54"/>
        <v>34</v>
      </c>
      <c r="M387" s="116">
        <f t="shared" si="63"/>
        <v>36</v>
      </c>
      <c r="N387" s="117">
        <f t="shared" si="55"/>
        <v>0</v>
      </c>
      <c r="O387" s="117">
        <f t="shared" si="56"/>
        <v>9.1324200913242004E-3</v>
      </c>
      <c r="P387" s="121">
        <f t="shared" si="57"/>
        <v>0.14847161572052403</v>
      </c>
      <c r="Q387" s="121">
        <f t="shared" si="58"/>
        <v>8.0357142857142863E-2</v>
      </c>
      <c r="R387" s="116">
        <v>325.29411764705878</v>
      </c>
      <c r="S387" s="121">
        <f t="shared" si="59"/>
        <v>0.11066907775768536</v>
      </c>
    </row>
    <row r="388" spans="1:19" x14ac:dyDescent="0.25">
      <c r="A388" s="9" t="str">
        <f>'10'!A388</f>
        <v>Shenandoah Valley SD</v>
      </c>
      <c r="B388" s="10" t="str">
        <f>'10'!B388</f>
        <v>Schuylkill</v>
      </c>
      <c r="C388" s="90">
        <f>'10'!C388</f>
        <v>260</v>
      </c>
      <c r="D388" s="90">
        <f>'10'!D388</f>
        <v>107</v>
      </c>
      <c r="E388" s="90">
        <f>'10'!E388</f>
        <v>367</v>
      </c>
      <c r="F388" s="116" t="s">
        <v>919</v>
      </c>
      <c r="G388" s="116">
        <v>1</v>
      </c>
      <c r="H388" s="116">
        <v>0</v>
      </c>
      <c r="I388" s="116">
        <v>0</v>
      </c>
      <c r="J388" s="116">
        <v>18</v>
      </c>
      <c r="K388" s="116">
        <f t="shared" si="64"/>
        <v>18</v>
      </c>
      <c r="L388" s="116">
        <f t="shared" si="54"/>
        <v>18</v>
      </c>
      <c r="M388" s="116">
        <f t="shared" si="63"/>
        <v>18</v>
      </c>
      <c r="N388" s="117">
        <f t="shared" si="55"/>
        <v>0</v>
      </c>
      <c r="O388" s="117">
        <f t="shared" si="56"/>
        <v>0</v>
      </c>
      <c r="P388" s="121">
        <f t="shared" si="57"/>
        <v>0.16822429906542055</v>
      </c>
      <c r="Q388" s="121">
        <f t="shared" si="58"/>
        <v>4.9046321525885561E-2</v>
      </c>
      <c r="R388" s="116">
        <v>301.51867219917011</v>
      </c>
      <c r="S388" s="121">
        <f t="shared" si="59"/>
        <v>5.9697795392618283E-2</v>
      </c>
    </row>
    <row r="389" spans="1:19" x14ac:dyDescent="0.25">
      <c r="A389" s="9" t="str">
        <f>'10'!A389</f>
        <v>Shenango Area SD</v>
      </c>
      <c r="B389" s="10" t="str">
        <f>'10'!B389</f>
        <v>Lawrence</v>
      </c>
      <c r="C389" s="90">
        <f>'10'!C389</f>
        <v>233</v>
      </c>
      <c r="D389" s="90">
        <f>'10'!D389</f>
        <v>176</v>
      </c>
      <c r="E389" s="90">
        <f>'10'!E389</f>
        <v>409</v>
      </c>
      <c r="F389" s="116" t="s">
        <v>697</v>
      </c>
      <c r="G389" s="116">
        <v>1</v>
      </c>
      <c r="H389" s="116">
        <v>0</v>
      </c>
      <c r="I389" s="116">
        <v>1</v>
      </c>
      <c r="J389" s="116">
        <v>0</v>
      </c>
      <c r="K389" s="116">
        <f t="shared" si="64"/>
        <v>1</v>
      </c>
      <c r="L389" s="116">
        <f t="shared" ref="L389:L452" si="65">H389+J389</f>
        <v>0</v>
      </c>
      <c r="M389" s="116">
        <f t="shared" si="63"/>
        <v>1</v>
      </c>
      <c r="N389" s="117">
        <f t="shared" ref="N389:N452" si="66">H389/E389</f>
        <v>0</v>
      </c>
      <c r="O389" s="117">
        <f t="shared" ref="O389:O452" si="67">I389/C389</f>
        <v>4.2918454935622317E-3</v>
      </c>
      <c r="P389" s="121">
        <f t="shared" ref="P389:P452" si="68">L389/D389</f>
        <v>0</v>
      </c>
      <c r="Q389" s="121">
        <f t="shared" ref="Q389:Q452" si="69">M389/E389</f>
        <v>2.4449877750611247E-3</v>
      </c>
      <c r="R389" s="116">
        <v>212.4263565891473</v>
      </c>
      <c r="S389" s="121">
        <f t="shared" ref="S389:S452" si="70">M389/R389</f>
        <v>4.7075137758639564E-3</v>
      </c>
    </row>
    <row r="390" spans="1:19" x14ac:dyDescent="0.25">
      <c r="A390" s="9" t="str">
        <f>'10'!A390</f>
        <v>Shikellamy SD</v>
      </c>
      <c r="B390" s="10" t="str">
        <f>'10'!B390</f>
        <v>Northumberland</v>
      </c>
      <c r="C390" s="90">
        <f>'10'!C390</f>
        <v>730</v>
      </c>
      <c r="D390" s="90">
        <f>'10'!D390</f>
        <v>628</v>
      </c>
      <c r="E390" s="90">
        <f>'10'!E390</f>
        <v>1358</v>
      </c>
      <c r="F390" s="116" t="s">
        <v>747</v>
      </c>
      <c r="G390" s="116">
        <v>1</v>
      </c>
      <c r="H390" s="116">
        <v>18</v>
      </c>
      <c r="I390" s="116">
        <v>28</v>
      </c>
      <c r="J390" s="116">
        <v>50</v>
      </c>
      <c r="K390" s="116">
        <f t="shared" si="64"/>
        <v>78</v>
      </c>
      <c r="L390" s="116">
        <f t="shared" si="65"/>
        <v>68</v>
      </c>
      <c r="M390" s="116">
        <f>SUM(H390+K390)</f>
        <v>96</v>
      </c>
      <c r="N390" s="117">
        <f t="shared" si="66"/>
        <v>1.3254786450662739E-2</v>
      </c>
      <c r="O390" s="117">
        <f t="shared" si="67"/>
        <v>3.8356164383561646E-2</v>
      </c>
      <c r="P390" s="121">
        <f t="shared" si="68"/>
        <v>0.10828025477707007</v>
      </c>
      <c r="Q390" s="121">
        <f t="shared" si="69"/>
        <v>7.0692194403534608E-2</v>
      </c>
      <c r="R390" s="116">
        <v>1014.4199873497786</v>
      </c>
      <c r="S390" s="121">
        <f t="shared" si="70"/>
        <v>9.4635359315824064E-2</v>
      </c>
    </row>
    <row r="391" spans="1:19" x14ac:dyDescent="0.25">
      <c r="A391" s="9" t="str">
        <f>'10'!A391</f>
        <v>Shippensburg Area SD</v>
      </c>
      <c r="B391" s="10" t="str">
        <f>'10'!B391</f>
        <v>Cumberland</v>
      </c>
      <c r="C391" s="90">
        <f>'10'!C391</f>
        <v>1096</v>
      </c>
      <c r="D391" s="90">
        <f>'10'!D391</f>
        <v>775</v>
      </c>
      <c r="E391" s="90">
        <f>'10'!E391</f>
        <v>1871</v>
      </c>
      <c r="F391" s="116" t="s">
        <v>710</v>
      </c>
      <c r="G391" s="116">
        <v>1</v>
      </c>
      <c r="H391" s="116">
        <v>0</v>
      </c>
      <c r="I391" s="116">
        <v>29</v>
      </c>
      <c r="J391" s="116">
        <v>25</v>
      </c>
      <c r="K391" s="116">
        <f t="shared" si="64"/>
        <v>54</v>
      </c>
      <c r="L391" s="116">
        <f t="shared" si="65"/>
        <v>25</v>
      </c>
      <c r="M391" s="116">
        <f t="shared" ref="M391:M396" si="71">SUM(H391+K391)</f>
        <v>54</v>
      </c>
      <c r="N391" s="117">
        <f t="shared" si="66"/>
        <v>0</v>
      </c>
      <c r="O391" s="117">
        <f t="shared" si="67"/>
        <v>2.6459854014598539E-2</v>
      </c>
      <c r="P391" s="121">
        <f t="shared" si="68"/>
        <v>3.2258064516129031E-2</v>
      </c>
      <c r="Q391" s="121">
        <f t="shared" si="69"/>
        <v>2.8861571352218066E-2</v>
      </c>
      <c r="R391" s="116">
        <v>1475.6251105216622</v>
      </c>
      <c r="S391" s="121">
        <f t="shared" si="70"/>
        <v>3.6594660537397572E-2</v>
      </c>
    </row>
    <row r="392" spans="1:19" x14ac:dyDescent="0.25">
      <c r="A392" s="9" t="str">
        <f>'10'!A392</f>
        <v>Slippery Rock Area SD</v>
      </c>
      <c r="B392" s="10" t="str">
        <f>'10'!B392</f>
        <v>Butler</v>
      </c>
      <c r="C392" s="90">
        <f>'10'!C392</f>
        <v>447</v>
      </c>
      <c r="D392" s="90">
        <f>'10'!D392</f>
        <v>338</v>
      </c>
      <c r="E392" s="90">
        <f>'10'!E392</f>
        <v>785</v>
      </c>
      <c r="F392" s="116" t="s">
        <v>713</v>
      </c>
      <c r="G392" s="116">
        <v>1</v>
      </c>
      <c r="H392" s="116">
        <v>0</v>
      </c>
      <c r="I392" s="116">
        <v>7</v>
      </c>
      <c r="J392" s="116">
        <v>42</v>
      </c>
      <c r="K392" s="116">
        <f t="shared" si="64"/>
        <v>49</v>
      </c>
      <c r="L392" s="116">
        <f t="shared" si="65"/>
        <v>42</v>
      </c>
      <c r="M392" s="116">
        <f t="shared" si="71"/>
        <v>49</v>
      </c>
      <c r="N392" s="117">
        <f t="shared" si="66"/>
        <v>0</v>
      </c>
      <c r="O392" s="117">
        <f t="shared" si="67"/>
        <v>1.5659955257270694E-2</v>
      </c>
      <c r="P392" s="121">
        <f t="shared" si="68"/>
        <v>0.1242603550295858</v>
      </c>
      <c r="Q392" s="121">
        <f t="shared" si="69"/>
        <v>6.2420382165605096E-2</v>
      </c>
      <c r="R392" s="116">
        <v>413.7162162162162</v>
      </c>
      <c r="S392" s="121">
        <f t="shared" si="70"/>
        <v>0.1184386738526866</v>
      </c>
    </row>
    <row r="393" spans="1:19" x14ac:dyDescent="0.25">
      <c r="A393" s="9" t="str">
        <f>'10'!A393</f>
        <v>Smethport Area SD</v>
      </c>
      <c r="B393" s="10" t="str">
        <f>'10'!B393</f>
        <v>McKean</v>
      </c>
      <c r="C393" s="90">
        <f>'10'!C393</f>
        <v>160</v>
      </c>
      <c r="D393" s="90">
        <f>'10'!D393</f>
        <v>50</v>
      </c>
      <c r="E393" s="90">
        <f>'10'!E393</f>
        <v>210</v>
      </c>
      <c r="F393" s="116" t="s">
        <v>714</v>
      </c>
      <c r="G393" s="116">
        <v>1</v>
      </c>
      <c r="H393" s="116">
        <v>0</v>
      </c>
      <c r="I393" s="116">
        <v>0</v>
      </c>
      <c r="J393" s="116">
        <v>14</v>
      </c>
      <c r="K393" s="116">
        <f t="shared" si="64"/>
        <v>14</v>
      </c>
      <c r="L393" s="116">
        <f t="shared" si="65"/>
        <v>14</v>
      </c>
      <c r="M393" s="116">
        <f t="shared" si="71"/>
        <v>14</v>
      </c>
      <c r="N393" s="117">
        <f t="shared" si="66"/>
        <v>0</v>
      </c>
      <c r="O393" s="117">
        <f t="shared" si="67"/>
        <v>0</v>
      </c>
      <c r="P393" s="121">
        <f t="shared" si="68"/>
        <v>0.28000000000000003</v>
      </c>
      <c r="Q393" s="121">
        <f t="shared" si="69"/>
        <v>6.6666666666666666E-2</v>
      </c>
      <c r="R393" s="116">
        <v>141.27272727272728</v>
      </c>
      <c r="S393" s="121">
        <f t="shared" si="70"/>
        <v>9.90990990990991E-2</v>
      </c>
    </row>
    <row r="394" spans="1:19" x14ac:dyDescent="0.25">
      <c r="A394" s="9" t="str">
        <f>'10'!A394</f>
        <v>Solanco SD</v>
      </c>
      <c r="B394" s="10" t="str">
        <f>'10'!B394</f>
        <v>Lancaster</v>
      </c>
      <c r="C394" s="90">
        <f>'10'!C394</f>
        <v>1335</v>
      </c>
      <c r="D394" s="90">
        <f>'10'!D394</f>
        <v>1068</v>
      </c>
      <c r="E394" s="90">
        <f>'10'!E394</f>
        <v>2403</v>
      </c>
      <c r="F394" s="116" t="s">
        <v>729</v>
      </c>
      <c r="G394" s="116">
        <v>1</v>
      </c>
      <c r="H394" s="116">
        <v>18</v>
      </c>
      <c r="I394" s="116">
        <v>0</v>
      </c>
      <c r="J394" s="116">
        <v>0</v>
      </c>
      <c r="K394" s="116">
        <f t="shared" si="64"/>
        <v>0</v>
      </c>
      <c r="L394" s="116">
        <f t="shared" si="65"/>
        <v>18</v>
      </c>
      <c r="M394" s="116">
        <f t="shared" si="71"/>
        <v>18</v>
      </c>
      <c r="N394" s="117">
        <f t="shared" si="66"/>
        <v>7.4906367041198503E-3</v>
      </c>
      <c r="O394" s="117">
        <f t="shared" si="67"/>
        <v>0</v>
      </c>
      <c r="P394" s="121">
        <f t="shared" si="68"/>
        <v>1.6853932584269662E-2</v>
      </c>
      <c r="Q394" s="121">
        <f t="shared" si="69"/>
        <v>7.4906367041198503E-3</v>
      </c>
      <c r="R394" s="116">
        <v>1769.4609000957551</v>
      </c>
      <c r="S394" s="121">
        <f t="shared" si="70"/>
        <v>1.0172589854359553E-2</v>
      </c>
    </row>
    <row r="395" spans="1:19" x14ac:dyDescent="0.25">
      <c r="A395" s="9" t="str">
        <f>'10'!A395</f>
        <v>Somerset Area SD</v>
      </c>
      <c r="B395" s="10" t="str">
        <f>'10'!B395</f>
        <v>Somerset</v>
      </c>
      <c r="C395" s="90">
        <f>'10'!C395</f>
        <v>593</v>
      </c>
      <c r="D395" s="90">
        <f>'10'!D395</f>
        <v>330</v>
      </c>
      <c r="E395" s="90">
        <f>'10'!E395</f>
        <v>923</v>
      </c>
      <c r="F395" s="116" t="s">
        <v>707</v>
      </c>
      <c r="G395" s="116">
        <v>1</v>
      </c>
      <c r="H395" s="116">
        <v>0</v>
      </c>
      <c r="I395" s="116">
        <v>21</v>
      </c>
      <c r="J395" s="116">
        <v>31</v>
      </c>
      <c r="K395" s="116">
        <f t="shared" si="64"/>
        <v>52</v>
      </c>
      <c r="L395" s="116">
        <f t="shared" si="65"/>
        <v>31</v>
      </c>
      <c r="M395" s="116">
        <f t="shared" si="71"/>
        <v>52</v>
      </c>
      <c r="N395" s="117">
        <f t="shared" si="66"/>
        <v>0</v>
      </c>
      <c r="O395" s="117">
        <f t="shared" si="67"/>
        <v>3.5413153456998317E-2</v>
      </c>
      <c r="P395" s="121">
        <f t="shared" si="68"/>
        <v>9.3939393939393934E-2</v>
      </c>
      <c r="Q395" s="121">
        <f t="shared" si="69"/>
        <v>5.6338028169014086E-2</v>
      </c>
      <c r="R395" s="116">
        <v>632.00903342366757</v>
      </c>
      <c r="S395" s="121">
        <f t="shared" si="70"/>
        <v>8.2277304990895236E-2</v>
      </c>
    </row>
    <row r="396" spans="1:19" x14ac:dyDescent="0.25">
      <c r="A396" s="9" t="str">
        <f>'10'!A396</f>
        <v>Souderton Area SD</v>
      </c>
      <c r="B396" s="10" t="str">
        <f>'10'!B396</f>
        <v>Montgomery</v>
      </c>
      <c r="C396" s="90">
        <f>'10'!C396</f>
        <v>1385</v>
      </c>
      <c r="D396" s="90">
        <f>'10'!D396</f>
        <v>979</v>
      </c>
      <c r="E396" s="90">
        <f>'10'!E396</f>
        <v>2364</v>
      </c>
      <c r="F396" s="116" t="s">
        <v>915</v>
      </c>
      <c r="G396" s="116">
        <v>1</v>
      </c>
      <c r="H396" s="116">
        <v>0</v>
      </c>
      <c r="I396" s="116">
        <v>0</v>
      </c>
      <c r="J396" s="116">
        <v>27</v>
      </c>
      <c r="K396" s="116">
        <f t="shared" si="64"/>
        <v>27</v>
      </c>
      <c r="L396" s="116">
        <f t="shared" si="65"/>
        <v>27</v>
      </c>
      <c r="M396" s="116">
        <f t="shared" si="71"/>
        <v>27</v>
      </c>
      <c r="N396" s="117">
        <f t="shared" si="66"/>
        <v>0</v>
      </c>
      <c r="O396" s="117">
        <f t="shared" si="67"/>
        <v>0</v>
      </c>
      <c r="P396" s="121">
        <f t="shared" si="68"/>
        <v>2.7579162410623085E-2</v>
      </c>
      <c r="Q396" s="121">
        <f t="shared" si="69"/>
        <v>1.1421319796954314E-2</v>
      </c>
      <c r="R396" s="116">
        <v>855.97444089456872</v>
      </c>
      <c r="S396" s="121">
        <f t="shared" si="70"/>
        <v>3.1542997909823824E-2</v>
      </c>
    </row>
    <row r="397" spans="1:19" x14ac:dyDescent="0.25">
      <c r="A397" s="9" t="str">
        <f>'10'!A397</f>
        <v>South Allegheny SD</v>
      </c>
      <c r="B397" s="10" t="str">
        <f>'10'!B397</f>
        <v>Allegheny</v>
      </c>
      <c r="C397" s="90">
        <f>'10'!C397</f>
        <v>388</v>
      </c>
      <c r="D397" s="90">
        <f>'10'!D397</f>
        <v>436</v>
      </c>
      <c r="E397" s="90">
        <f>'10'!E397</f>
        <v>824</v>
      </c>
      <c r="F397" s="116"/>
      <c r="G397" s="116"/>
      <c r="H397" s="116">
        <v>0</v>
      </c>
      <c r="I397" s="116">
        <v>0</v>
      </c>
      <c r="J397" s="116">
        <v>0</v>
      </c>
      <c r="K397" s="116">
        <f t="shared" si="64"/>
        <v>0</v>
      </c>
      <c r="L397" s="116">
        <f t="shared" si="65"/>
        <v>0</v>
      </c>
      <c r="M397" s="116">
        <f>SUM(H397+K397)</f>
        <v>0</v>
      </c>
      <c r="N397" s="117">
        <f t="shared" si="66"/>
        <v>0</v>
      </c>
      <c r="O397" s="117">
        <f t="shared" si="67"/>
        <v>0</v>
      </c>
      <c r="P397" s="121">
        <f t="shared" si="68"/>
        <v>0</v>
      </c>
      <c r="Q397" s="121">
        <f t="shared" si="69"/>
        <v>0</v>
      </c>
      <c r="R397" s="116">
        <v>561.54705274043431</v>
      </c>
      <c r="S397" s="121">
        <f t="shared" si="70"/>
        <v>0</v>
      </c>
    </row>
    <row r="398" spans="1:19" x14ac:dyDescent="0.25">
      <c r="A398" s="9" t="str">
        <f>'10'!A398</f>
        <v>South Butler County SD</v>
      </c>
      <c r="B398" s="10" t="str">
        <f>'10'!B398</f>
        <v>Butler</v>
      </c>
      <c r="C398" s="90">
        <f>'10'!C398</f>
        <v>361</v>
      </c>
      <c r="D398" s="90">
        <f>'10'!D398</f>
        <v>289</v>
      </c>
      <c r="E398" s="90">
        <f>'10'!E398</f>
        <v>650</v>
      </c>
      <c r="F398" s="116" t="s">
        <v>713</v>
      </c>
      <c r="G398" s="116">
        <v>1</v>
      </c>
      <c r="H398" s="116">
        <v>0</v>
      </c>
      <c r="I398" s="116">
        <v>7</v>
      </c>
      <c r="J398" s="116">
        <v>23</v>
      </c>
      <c r="K398" s="116">
        <f t="shared" si="64"/>
        <v>30</v>
      </c>
      <c r="L398" s="116">
        <f t="shared" si="65"/>
        <v>23</v>
      </c>
      <c r="M398" s="116">
        <f t="shared" ref="M398:M461" si="72">SUM(H398+K398)</f>
        <v>30</v>
      </c>
      <c r="N398" s="117">
        <f t="shared" si="66"/>
        <v>0</v>
      </c>
      <c r="O398" s="117">
        <f t="shared" si="67"/>
        <v>1.9390581717451522E-2</v>
      </c>
      <c r="P398" s="121">
        <f t="shared" si="68"/>
        <v>7.9584775086505188E-2</v>
      </c>
      <c r="Q398" s="121">
        <f t="shared" si="69"/>
        <v>4.6153846153846156E-2</v>
      </c>
      <c r="R398" s="116">
        <v>199.94239631336404</v>
      </c>
      <c r="S398" s="121">
        <f t="shared" si="70"/>
        <v>0.15004321521175454</v>
      </c>
    </row>
    <row r="399" spans="1:19" ht="22.5" x14ac:dyDescent="0.25">
      <c r="A399" s="9" t="str">
        <f>'10'!A399</f>
        <v>South Eastern SD</v>
      </c>
      <c r="B399" s="10" t="str">
        <f>'10'!B399</f>
        <v>York</v>
      </c>
      <c r="C399" s="90">
        <f>'10'!C399</f>
        <v>628</v>
      </c>
      <c r="D399" s="90">
        <f>'10'!D399</f>
        <v>459</v>
      </c>
      <c r="E399" s="90">
        <f>'10'!E399</f>
        <v>1087</v>
      </c>
      <c r="F399" s="116" t="s">
        <v>719</v>
      </c>
      <c r="G399" s="116">
        <v>1</v>
      </c>
      <c r="H399" s="116">
        <v>0</v>
      </c>
      <c r="I399" s="116">
        <v>0</v>
      </c>
      <c r="J399" s="116">
        <v>15</v>
      </c>
      <c r="K399" s="116">
        <f t="shared" si="64"/>
        <v>15</v>
      </c>
      <c r="L399" s="116">
        <f t="shared" si="65"/>
        <v>15</v>
      </c>
      <c r="M399" s="116">
        <f t="shared" si="72"/>
        <v>15</v>
      </c>
      <c r="N399" s="117">
        <f t="shared" si="66"/>
        <v>0</v>
      </c>
      <c r="O399" s="117">
        <f t="shared" si="67"/>
        <v>0</v>
      </c>
      <c r="P399" s="121">
        <f t="shared" si="68"/>
        <v>3.2679738562091505E-2</v>
      </c>
      <c r="Q399" s="121">
        <f t="shared" si="69"/>
        <v>1.3799448022079117E-2</v>
      </c>
      <c r="R399" s="116">
        <v>381.51221498371336</v>
      </c>
      <c r="S399" s="121">
        <f t="shared" si="70"/>
        <v>3.931722081464769E-2</v>
      </c>
    </row>
    <row r="400" spans="1:19" x14ac:dyDescent="0.25">
      <c r="A400" s="9" t="str">
        <f>'10'!A400</f>
        <v>South Fayette Township SD</v>
      </c>
      <c r="B400" s="10" t="str">
        <f>'10'!B400</f>
        <v>Allegheny</v>
      </c>
      <c r="C400" s="90">
        <f>'10'!C400</f>
        <v>438</v>
      </c>
      <c r="D400" s="90">
        <f>'10'!D400</f>
        <v>549</v>
      </c>
      <c r="E400" s="90">
        <f>'10'!E400</f>
        <v>987</v>
      </c>
      <c r="F400" s="116"/>
      <c r="G400" s="116"/>
      <c r="H400" s="116">
        <v>0</v>
      </c>
      <c r="I400" s="116">
        <v>0</v>
      </c>
      <c r="J400" s="116">
        <v>0</v>
      </c>
      <c r="K400" s="116">
        <f>SUM(I400:J400)</f>
        <v>0</v>
      </c>
      <c r="L400" s="116">
        <f t="shared" si="65"/>
        <v>0</v>
      </c>
      <c r="M400" s="116">
        <f t="shared" si="72"/>
        <v>0</v>
      </c>
      <c r="N400" s="117">
        <f t="shared" si="66"/>
        <v>0</v>
      </c>
      <c r="O400" s="117">
        <f t="shared" si="67"/>
        <v>0</v>
      </c>
      <c r="P400" s="121">
        <f t="shared" si="68"/>
        <v>0</v>
      </c>
      <c r="Q400" s="121">
        <f t="shared" si="69"/>
        <v>0</v>
      </c>
      <c r="R400" s="116">
        <v>178.43159609120522</v>
      </c>
      <c r="S400" s="121">
        <f t="shared" si="70"/>
        <v>0</v>
      </c>
    </row>
    <row r="401" spans="1:19" x14ac:dyDescent="0.25">
      <c r="A401" s="9" t="str">
        <f>'10'!A401</f>
        <v>South Middleton SD</v>
      </c>
      <c r="B401" s="10" t="str">
        <f>'10'!B401</f>
        <v>Cumberland</v>
      </c>
      <c r="C401" s="90">
        <f>'10'!C401</f>
        <v>447</v>
      </c>
      <c r="D401" s="90">
        <f>'10'!D401</f>
        <v>308</v>
      </c>
      <c r="E401" s="90">
        <f>'10'!E401</f>
        <v>755</v>
      </c>
      <c r="F401" s="116"/>
      <c r="G401" s="116"/>
      <c r="H401" s="116">
        <v>0</v>
      </c>
      <c r="I401" s="116">
        <v>0</v>
      </c>
      <c r="J401" s="116">
        <v>0</v>
      </c>
      <c r="K401" s="116">
        <f t="shared" ref="K401:K464" si="73">SUM(I401:J401)</f>
        <v>0</v>
      </c>
      <c r="L401" s="116">
        <f t="shared" si="65"/>
        <v>0</v>
      </c>
      <c r="M401" s="116">
        <f t="shared" si="72"/>
        <v>0</v>
      </c>
      <c r="N401" s="117">
        <f t="shared" si="66"/>
        <v>0</v>
      </c>
      <c r="O401" s="117">
        <f t="shared" si="67"/>
        <v>0</v>
      </c>
      <c r="P401" s="121">
        <f t="shared" si="68"/>
        <v>0</v>
      </c>
      <c r="Q401" s="121">
        <f t="shared" si="69"/>
        <v>0</v>
      </c>
      <c r="R401" s="116">
        <v>309.78699551569508</v>
      </c>
      <c r="S401" s="121">
        <f t="shared" si="70"/>
        <v>0</v>
      </c>
    </row>
    <row r="402" spans="1:19" x14ac:dyDescent="0.25">
      <c r="A402" s="9" t="str">
        <f>'10'!A402</f>
        <v>South Park SD</v>
      </c>
      <c r="B402" s="10" t="str">
        <f>'10'!B402</f>
        <v>Allegheny</v>
      </c>
      <c r="C402" s="90">
        <f>'10'!C402</f>
        <v>399</v>
      </c>
      <c r="D402" s="90">
        <f>'10'!D402</f>
        <v>174</v>
      </c>
      <c r="E402" s="90">
        <f>'10'!E402</f>
        <v>573</v>
      </c>
      <c r="F402" s="116"/>
      <c r="G402" s="116"/>
      <c r="H402" s="116">
        <v>0</v>
      </c>
      <c r="I402" s="116">
        <v>0</v>
      </c>
      <c r="J402" s="116">
        <v>0</v>
      </c>
      <c r="K402" s="116">
        <f t="shared" si="73"/>
        <v>0</v>
      </c>
      <c r="L402" s="116">
        <f t="shared" si="65"/>
        <v>0</v>
      </c>
      <c r="M402" s="116">
        <f t="shared" si="72"/>
        <v>0</v>
      </c>
      <c r="N402" s="117">
        <f t="shared" si="66"/>
        <v>0</v>
      </c>
      <c r="O402" s="117">
        <f t="shared" si="67"/>
        <v>0</v>
      </c>
      <c r="P402" s="121">
        <f t="shared" si="68"/>
        <v>0</v>
      </c>
      <c r="Q402" s="121">
        <f t="shared" si="69"/>
        <v>0</v>
      </c>
      <c r="R402" s="116">
        <v>222.92275280898875</v>
      </c>
      <c r="S402" s="121">
        <f t="shared" si="70"/>
        <v>0</v>
      </c>
    </row>
    <row r="403" spans="1:19" x14ac:dyDescent="0.25">
      <c r="A403" s="9" t="str">
        <f>'10'!A403</f>
        <v>South Side Area SD</v>
      </c>
      <c r="B403" s="10" t="str">
        <f>'10'!B403</f>
        <v>Beaver</v>
      </c>
      <c r="C403" s="90">
        <f>'10'!C403</f>
        <v>163</v>
      </c>
      <c r="D403" s="90">
        <f>'10'!D403</f>
        <v>153</v>
      </c>
      <c r="E403" s="90">
        <f>'10'!E403</f>
        <v>316</v>
      </c>
      <c r="F403" s="116"/>
      <c r="G403" s="116"/>
      <c r="H403" s="116">
        <v>0</v>
      </c>
      <c r="I403" s="116">
        <v>0</v>
      </c>
      <c r="J403" s="116">
        <v>0</v>
      </c>
      <c r="K403" s="116">
        <f t="shared" si="73"/>
        <v>0</v>
      </c>
      <c r="L403" s="116">
        <f t="shared" si="65"/>
        <v>0</v>
      </c>
      <c r="M403" s="116">
        <f t="shared" si="72"/>
        <v>0</v>
      </c>
      <c r="N403" s="117">
        <f t="shared" si="66"/>
        <v>0</v>
      </c>
      <c r="O403" s="117">
        <f t="shared" si="67"/>
        <v>0</v>
      </c>
      <c r="P403" s="121">
        <f t="shared" si="68"/>
        <v>0</v>
      </c>
      <c r="Q403" s="121">
        <f t="shared" si="69"/>
        <v>0</v>
      </c>
      <c r="R403" s="116">
        <v>218.76923076923077</v>
      </c>
      <c r="S403" s="121">
        <f t="shared" si="70"/>
        <v>0</v>
      </c>
    </row>
    <row r="404" spans="1:19" x14ac:dyDescent="0.25">
      <c r="A404" s="9" t="str">
        <f>'10'!A404</f>
        <v>South Western SD</v>
      </c>
      <c r="B404" s="10" t="str">
        <f>'10'!B404</f>
        <v>York</v>
      </c>
      <c r="C404" s="90">
        <f>'10'!C404</f>
        <v>991</v>
      </c>
      <c r="D404" s="90">
        <f>'10'!D404</f>
        <v>656</v>
      </c>
      <c r="E404" s="90">
        <f>'10'!E404</f>
        <v>1647</v>
      </c>
      <c r="F404" s="116"/>
      <c r="G404" s="116"/>
      <c r="H404" s="116">
        <v>0</v>
      </c>
      <c r="I404" s="116">
        <v>0</v>
      </c>
      <c r="J404" s="116">
        <v>0</v>
      </c>
      <c r="K404" s="116">
        <f t="shared" si="73"/>
        <v>0</v>
      </c>
      <c r="L404" s="116">
        <f t="shared" si="65"/>
        <v>0</v>
      </c>
      <c r="M404" s="116">
        <f t="shared" si="72"/>
        <v>0</v>
      </c>
      <c r="N404" s="117">
        <f t="shared" si="66"/>
        <v>0</v>
      </c>
      <c r="O404" s="117">
        <f t="shared" si="67"/>
        <v>0</v>
      </c>
      <c r="P404" s="121">
        <f t="shared" si="68"/>
        <v>0</v>
      </c>
      <c r="Q404" s="121">
        <f t="shared" si="69"/>
        <v>0</v>
      </c>
      <c r="R404" s="116">
        <v>781.64076246334309</v>
      </c>
      <c r="S404" s="121">
        <f t="shared" si="70"/>
        <v>0</v>
      </c>
    </row>
    <row r="405" spans="1:19" x14ac:dyDescent="0.25">
      <c r="A405" s="9" t="str">
        <f>'10'!A405</f>
        <v>South Williamsport Area SD</v>
      </c>
      <c r="B405" s="10" t="str">
        <f>'10'!B405</f>
        <v>Lycoming</v>
      </c>
      <c r="C405" s="90">
        <f>'10'!C405</f>
        <v>360</v>
      </c>
      <c r="D405" s="90">
        <f>'10'!D405</f>
        <v>198</v>
      </c>
      <c r="E405" s="90">
        <f>'10'!E405</f>
        <v>558</v>
      </c>
      <c r="F405" s="116"/>
      <c r="G405" s="116"/>
      <c r="H405" s="116">
        <v>0</v>
      </c>
      <c r="I405" s="116">
        <v>0</v>
      </c>
      <c r="J405" s="116">
        <v>0</v>
      </c>
      <c r="K405" s="116">
        <f t="shared" si="73"/>
        <v>0</v>
      </c>
      <c r="L405" s="116">
        <f t="shared" si="65"/>
        <v>0</v>
      </c>
      <c r="M405" s="116">
        <f t="shared" si="72"/>
        <v>0</v>
      </c>
      <c r="N405" s="117">
        <f t="shared" si="66"/>
        <v>0</v>
      </c>
      <c r="O405" s="117">
        <f t="shared" si="67"/>
        <v>0</v>
      </c>
      <c r="P405" s="121">
        <f t="shared" si="68"/>
        <v>0</v>
      </c>
      <c r="Q405" s="121">
        <f t="shared" si="69"/>
        <v>0</v>
      </c>
      <c r="R405" s="116">
        <v>324.73082706766917</v>
      </c>
      <c r="S405" s="121">
        <f t="shared" si="70"/>
        <v>0</v>
      </c>
    </row>
    <row r="406" spans="1:19" x14ac:dyDescent="0.25">
      <c r="A406" s="9" t="str">
        <f>'10'!A406</f>
        <v>Southeast Delco SD</v>
      </c>
      <c r="B406" s="10" t="str">
        <f>'10'!B406</f>
        <v>Delaware</v>
      </c>
      <c r="C406" s="90">
        <f>'10'!C406</f>
        <v>1374</v>
      </c>
      <c r="D406" s="90">
        <f>'10'!D406</f>
        <v>1098</v>
      </c>
      <c r="E406" s="90">
        <f>'10'!E406</f>
        <v>2472</v>
      </c>
      <c r="F406" s="116" t="s">
        <v>721</v>
      </c>
      <c r="G406" s="116">
        <v>1</v>
      </c>
      <c r="H406" s="116">
        <v>40</v>
      </c>
      <c r="I406" s="116">
        <v>0</v>
      </c>
      <c r="J406" s="116">
        <v>114</v>
      </c>
      <c r="K406" s="116">
        <f t="shared" si="73"/>
        <v>114</v>
      </c>
      <c r="L406" s="116">
        <f t="shared" si="65"/>
        <v>154</v>
      </c>
      <c r="M406" s="116">
        <f t="shared" si="72"/>
        <v>154</v>
      </c>
      <c r="N406" s="117">
        <f t="shared" si="66"/>
        <v>1.6181229773462782E-2</v>
      </c>
      <c r="O406" s="117">
        <f t="shared" si="67"/>
        <v>0</v>
      </c>
      <c r="P406" s="121">
        <f t="shared" si="68"/>
        <v>0.14025500910746813</v>
      </c>
      <c r="Q406" s="121">
        <f t="shared" si="69"/>
        <v>6.2297734627831718E-2</v>
      </c>
      <c r="R406" s="116">
        <v>1602.1906077348065</v>
      </c>
      <c r="S406" s="121">
        <f t="shared" si="70"/>
        <v>9.6118401428982772E-2</v>
      </c>
    </row>
    <row r="407" spans="1:19" x14ac:dyDescent="0.25">
      <c r="A407" s="9" t="str">
        <f>'10'!A407</f>
        <v>Southeastern Greene SD</v>
      </c>
      <c r="B407" s="10" t="str">
        <f>'10'!B407</f>
        <v>Greene</v>
      </c>
      <c r="C407" s="90">
        <f>'10'!C407</f>
        <v>125</v>
      </c>
      <c r="D407" s="90">
        <f>'10'!D407</f>
        <v>102</v>
      </c>
      <c r="E407" s="90">
        <f>'10'!E407</f>
        <v>227</v>
      </c>
      <c r="F407" s="116" t="s">
        <v>706</v>
      </c>
      <c r="G407" s="116">
        <v>1</v>
      </c>
      <c r="H407" s="116">
        <v>7</v>
      </c>
      <c r="I407" s="116">
        <v>0</v>
      </c>
      <c r="J407" s="116">
        <v>2</v>
      </c>
      <c r="K407" s="116">
        <f t="shared" si="73"/>
        <v>2</v>
      </c>
      <c r="L407" s="116">
        <f t="shared" si="65"/>
        <v>9</v>
      </c>
      <c r="M407" s="116">
        <f t="shared" si="72"/>
        <v>9</v>
      </c>
      <c r="N407" s="117">
        <f t="shared" si="66"/>
        <v>3.0837004405286344E-2</v>
      </c>
      <c r="O407" s="117">
        <f t="shared" si="67"/>
        <v>0</v>
      </c>
      <c r="P407" s="121">
        <f t="shared" si="68"/>
        <v>8.8235294117647065E-2</v>
      </c>
      <c r="Q407" s="121">
        <f t="shared" si="69"/>
        <v>3.9647577092511016E-2</v>
      </c>
      <c r="R407" s="116">
        <v>145.74907749077491</v>
      </c>
      <c r="S407" s="121">
        <f t="shared" si="70"/>
        <v>6.1749962023393591E-2</v>
      </c>
    </row>
    <row r="408" spans="1:19" x14ac:dyDescent="0.25">
      <c r="A408" s="9" t="str">
        <f>'10'!A408</f>
        <v>Southern Columbia Area SD</v>
      </c>
      <c r="B408" s="10" t="str">
        <f>'10'!B408</f>
        <v>Columbia</v>
      </c>
      <c r="C408" s="90">
        <f>'10'!C408</f>
        <v>227</v>
      </c>
      <c r="D408" s="90">
        <f>'10'!D408</f>
        <v>162</v>
      </c>
      <c r="E408" s="90">
        <f>'10'!E408</f>
        <v>389</v>
      </c>
      <c r="F408" s="116" t="s">
        <v>705</v>
      </c>
      <c r="G408" s="116">
        <v>1</v>
      </c>
      <c r="H408" s="116">
        <v>0</v>
      </c>
      <c r="I408" s="116">
        <v>0</v>
      </c>
      <c r="J408" s="116">
        <v>4</v>
      </c>
      <c r="K408" s="116">
        <f t="shared" si="73"/>
        <v>4</v>
      </c>
      <c r="L408" s="116">
        <f t="shared" si="65"/>
        <v>4</v>
      </c>
      <c r="M408" s="116">
        <f t="shared" si="72"/>
        <v>4</v>
      </c>
      <c r="N408" s="117">
        <f t="shared" si="66"/>
        <v>0</v>
      </c>
      <c r="O408" s="117">
        <f t="shared" si="67"/>
        <v>0</v>
      </c>
      <c r="P408" s="121">
        <f t="shared" si="68"/>
        <v>2.4691358024691357E-2</v>
      </c>
      <c r="Q408" s="121">
        <f t="shared" si="69"/>
        <v>1.0282776349614395E-2</v>
      </c>
      <c r="R408" s="116">
        <v>199.373576309795</v>
      </c>
      <c r="S408" s="121">
        <f t="shared" si="70"/>
        <v>2.0062839188803198E-2</v>
      </c>
    </row>
    <row r="409" spans="1:19" ht="22.5" x14ac:dyDescent="0.25">
      <c r="A409" s="9" t="str">
        <f>'10'!A409</f>
        <v>Southern Fulton SD</v>
      </c>
      <c r="B409" s="10" t="str">
        <f>'10'!B409</f>
        <v>Fulton</v>
      </c>
      <c r="C409" s="90">
        <f>'10'!C409</f>
        <v>127</v>
      </c>
      <c r="D409" s="90">
        <f>'10'!D409</f>
        <v>90</v>
      </c>
      <c r="E409" s="90">
        <f>'10'!E409</f>
        <v>217</v>
      </c>
      <c r="F409" s="116" t="s">
        <v>924</v>
      </c>
      <c r="G409" s="116">
        <v>2</v>
      </c>
      <c r="H409" s="116">
        <v>0</v>
      </c>
      <c r="I409" s="116">
        <v>11</v>
      </c>
      <c r="J409" s="116">
        <v>4</v>
      </c>
      <c r="K409" s="116">
        <f t="shared" si="73"/>
        <v>15</v>
      </c>
      <c r="L409" s="116">
        <f t="shared" si="65"/>
        <v>4</v>
      </c>
      <c r="M409" s="116">
        <f t="shared" si="72"/>
        <v>15</v>
      </c>
      <c r="N409" s="117">
        <f t="shared" si="66"/>
        <v>0</v>
      </c>
      <c r="O409" s="117">
        <f t="shared" si="67"/>
        <v>8.6614173228346455E-2</v>
      </c>
      <c r="P409" s="121">
        <f t="shared" si="68"/>
        <v>4.4444444444444446E-2</v>
      </c>
      <c r="Q409" s="121">
        <f t="shared" si="69"/>
        <v>6.9124423963133647E-2</v>
      </c>
      <c r="R409" s="116">
        <v>128.464</v>
      </c>
      <c r="S409" s="121">
        <f t="shared" si="70"/>
        <v>0.11676422966745548</v>
      </c>
    </row>
    <row r="410" spans="1:19" ht="22.5" x14ac:dyDescent="0.25">
      <c r="A410" s="9" t="str">
        <f>'10'!A410</f>
        <v>Southern Huntingdon County SD</v>
      </c>
      <c r="B410" s="10" t="str">
        <f>'10'!B410</f>
        <v>Huntingdon</v>
      </c>
      <c r="C410" s="90">
        <f>'10'!C410</f>
        <v>257</v>
      </c>
      <c r="D410" s="90">
        <f>'10'!D410</f>
        <v>210</v>
      </c>
      <c r="E410" s="90">
        <f>'10'!E410</f>
        <v>467</v>
      </c>
      <c r="F410" s="116" t="s">
        <v>754</v>
      </c>
      <c r="G410" s="116">
        <v>1</v>
      </c>
      <c r="H410" s="116">
        <v>16</v>
      </c>
      <c r="I410" s="116">
        <v>17</v>
      </c>
      <c r="J410" s="116">
        <v>19</v>
      </c>
      <c r="K410" s="116">
        <f t="shared" si="73"/>
        <v>36</v>
      </c>
      <c r="L410" s="116">
        <f t="shared" si="65"/>
        <v>35</v>
      </c>
      <c r="M410" s="116">
        <f t="shared" si="72"/>
        <v>52</v>
      </c>
      <c r="N410" s="117">
        <f t="shared" si="66"/>
        <v>3.4261241970021415E-2</v>
      </c>
      <c r="O410" s="117">
        <f t="shared" si="67"/>
        <v>6.6147859922178989E-2</v>
      </c>
      <c r="P410" s="121">
        <f t="shared" si="68"/>
        <v>0.16666666666666666</v>
      </c>
      <c r="Q410" s="121">
        <f t="shared" si="69"/>
        <v>0.11134903640256959</v>
      </c>
      <c r="R410" s="116">
        <v>273.28743545611013</v>
      </c>
      <c r="S410" s="121">
        <f t="shared" si="70"/>
        <v>0.19027585338203806</v>
      </c>
    </row>
    <row r="411" spans="1:19" x14ac:dyDescent="0.25">
      <c r="A411" s="9" t="str">
        <f>'10'!A411</f>
        <v>Southern Lehigh SD</v>
      </c>
      <c r="B411" s="10" t="str">
        <f>'10'!B411</f>
        <v>Lehigh</v>
      </c>
      <c r="C411" s="90">
        <f>'10'!C411</f>
        <v>389</v>
      </c>
      <c r="D411" s="90">
        <f>'10'!D411</f>
        <v>565</v>
      </c>
      <c r="E411" s="90">
        <f>'10'!E411</f>
        <v>954</v>
      </c>
      <c r="F411" s="116"/>
      <c r="G411" s="116"/>
      <c r="H411" s="116">
        <v>0</v>
      </c>
      <c r="I411" s="116">
        <v>0</v>
      </c>
      <c r="J411" s="116">
        <v>0</v>
      </c>
      <c r="K411" s="116">
        <f t="shared" si="73"/>
        <v>0</v>
      </c>
      <c r="L411" s="116">
        <f t="shared" si="65"/>
        <v>0</v>
      </c>
      <c r="M411" s="116">
        <f t="shared" si="72"/>
        <v>0</v>
      </c>
      <c r="N411" s="117">
        <f t="shared" si="66"/>
        <v>0</v>
      </c>
      <c r="O411" s="117">
        <f t="shared" si="67"/>
        <v>0</v>
      </c>
      <c r="P411" s="121">
        <f t="shared" si="68"/>
        <v>0</v>
      </c>
      <c r="Q411" s="121">
        <f t="shared" si="69"/>
        <v>0</v>
      </c>
      <c r="R411" s="116">
        <v>280.95369030390736</v>
      </c>
      <c r="S411" s="121">
        <f t="shared" si="70"/>
        <v>0</v>
      </c>
    </row>
    <row r="412" spans="1:19" ht="22.5" x14ac:dyDescent="0.25">
      <c r="A412" s="9" t="str">
        <f>'10'!A412</f>
        <v>Southern Tioga SD</v>
      </c>
      <c r="B412" s="10" t="str">
        <f>'10'!B412</f>
        <v>Tioga</v>
      </c>
      <c r="C412" s="90">
        <f>'10'!C412</f>
        <v>490</v>
      </c>
      <c r="D412" s="90">
        <f>'10'!D412</f>
        <v>352</v>
      </c>
      <c r="E412" s="90">
        <f>'10'!E412</f>
        <v>842</v>
      </c>
      <c r="F412" s="116" t="s">
        <v>700</v>
      </c>
      <c r="G412" s="116">
        <v>1</v>
      </c>
      <c r="H412" s="116">
        <v>34</v>
      </c>
      <c r="I412" s="116">
        <v>7</v>
      </c>
      <c r="J412" s="116">
        <v>33</v>
      </c>
      <c r="K412" s="116">
        <f t="shared" si="73"/>
        <v>40</v>
      </c>
      <c r="L412" s="116">
        <f t="shared" si="65"/>
        <v>67</v>
      </c>
      <c r="M412" s="116">
        <f t="shared" si="72"/>
        <v>74</v>
      </c>
      <c r="N412" s="117">
        <f t="shared" si="66"/>
        <v>4.0380047505938245E-2</v>
      </c>
      <c r="O412" s="117">
        <f t="shared" si="67"/>
        <v>1.4285714285714285E-2</v>
      </c>
      <c r="P412" s="121">
        <f t="shared" si="68"/>
        <v>0.19034090909090909</v>
      </c>
      <c r="Q412" s="121">
        <f t="shared" si="69"/>
        <v>8.7885985748218529E-2</v>
      </c>
      <c r="R412" s="116">
        <v>643.64027370478982</v>
      </c>
      <c r="S412" s="121">
        <f t="shared" si="70"/>
        <v>0.11497105296729866</v>
      </c>
    </row>
    <row r="413" spans="1:19" ht="22.5" x14ac:dyDescent="0.25">
      <c r="A413" s="9" t="str">
        <f>'10'!A413</f>
        <v>Southern York County SD</v>
      </c>
      <c r="B413" s="10" t="str">
        <f>'10'!B413</f>
        <v>York</v>
      </c>
      <c r="C413" s="90">
        <f>'10'!C413</f>
        <v>594</v>
      </c>
      <c r="D413" s="90">
        <f>'10'!D413</f>
        <v>511</v>
      </c>
      <c r="E413" s="90">
        <f>'10'!E413</f>
        <v>1105</v>
      </c>
      <c r="F413" s="116" t="s">
        <v>719</v>
      </c>
      <c r="G413" s="116">
        <v>1</v>
      </c>
      <c r="H413" s="116">
        <v>0</v>
      </c>
      <c r="I413" s="116">
        <v>1</v>
      </c>
      <c r="J413" s="116">
        <v>1</v>
      </c>
      <c r="K413" s="116">
        <f t="shared" si="73"/>
        <v>2</v>
      </c>
      <c r="L413" s="116">
        <f t="shared" si="65"/>
        <v>1</v>
      </c>
      <c r="M413" s="116">
        <f t="shared" si="72"/>
        <v>2</v>
      </c>
      <c r="N413" s="117">
        <f t="shared" si="66"/>
        <v>0</v>
      </c>
      <c r="O413" s="117">
        <f t="shared" si="67"/>
        <v>1.6835016835016834E-3</v>
      </c>
      <c r="P413" s="121">
        <f t="shared" si="68"/>
        <v>1.9569471624266144E-3</v>
      </c>
      <c r="Q413" s="121">
        <f t="shared" si="69"/>
        <v>1.8099547511312218E-3</v>
      </c>
      <c r="R413" s="116">
        <v>362.40613026819926</v>
      </c>
      <c r="S413" s="121">
        <f t="shared" si="70"/>
        <v>5.5186704444538416E-3</v>
      </c>
    </row>
    <row r="414" spans="1:19" ht="22.5" x14ac:dyDescent="0.25">
      <c r="A414" s="9" t="str">
        <f>'10'!A414</f>
        <v>Southmoreland SD</v>
      </c>
      <c r="B414" s="10" t="str">
        <f>'10'!B414</f>
        <v>Westmoreland</v>
      </c>
      <c r="C414" s="90">
        <f>'10'!C414</f>
        <v>360</v>
      </c>
      <c r="D414" s="90">
        <f>'10'!D414</f>
        <v>227</v>
      </c>
      <c r="E414" s="90">
        <f>'10'!E414</f>
        <v>587</v>
      </c>
      <c r="F414" s="116" t="s">
        <v>738</v>
      </c>
      <c r="G414" s="116">
        <v>2</v>
      </c>
      <c r="H414" s="116">
        <v>18</v>
      </c>
      <c r="I414" s="116">
        <v>30</v>
      </c>
      <c r="J414" s="116">
        <v>68</v>
      </c>
      <c r="K414" s="116">
        <f t="shared" si="73"/>
        <v>98</v>
      </c>
      <c r="L414" s="116">
        <f t="shared" si="65"/>
        <v>86</v>
      </c>
      <c r="M414" s="116">
        <f t="shared" si="72"/>
        <v>116</v>
      </c>
      <c r="N414" s="117">
        <f t="shared" si="66"/>
        <v>3.0664395229982964E-2</v>
      </c>
      <c r="O414" s="117">
        <f t="shared" si="67"/>
        <v>8.3333333333333329E-2</v>
      </c>
      <c r="P414" s="121">
        <f t="shared" si="68"/>
        <v>0.3788546255506608</v>
      </c>
      <c r="Q414" s="121">
        <f t="shared" si="69"/>
        <v>0.19761499148211242</v>
      </c>
      <c r="R414" s="116">
        <v>445.98408104196812</v>
      </c>
      <c r="S414" s="121">
        <f t="shared" si="70"/>
        <v>0.26009896974121849</v>
      </c>
    </row>
    <row r="415" spans="1:19" x14ac:dyDescent="0.25">
      <c r="A415" s="9" t="str">
        <f>'10'!A415</f>
        <v>Spring Cove SD</v>
      </c>
      <c r="B415" s="10" t="str">
        <f>'10'!B415</f>
        <v>Blair</v>
      </c>
      <c r="C415" s="90">
        <f>'10'!C415</f>
        <v>531</v>
      </c>
      <c r="D415" s="90">
        <f>'10'!D415</f>
        <v>456</v>
      </c>
      <c r="E415" s="90">
        <f>'10'!E415</f>
        <v>987</v>
      </c>
      <c r="F415" s="116" t="s">
        <v>696</v>
      </c>
      <c r="G415" s="116">
        <v>1</v>
      </c>
      <c r="H415" s="116">
        <v>31</v>
      </c>
      <c r="I415" s="116">
        <v>0</v>
      </c>
      <c r="J415" s="116">
        <v>14</v>
      </c>
      <c r="K415" s="116">
        <f t="shared" si="73"/>
        <v>14</v>
      </c>
      <c r="L415" s="116">
        <f t="shared" si="65"/>
        <v>45</v>
      </c>
      <c r="M415" s="116">
        <f t="shared" si="72"/>
        <v>45</v>
      </c>
      <c r="N415" s="117">
        <f t="shared" si="66"/>
        <v>3.1408308004052685E-2</v>
      </c>
      <c r="O415" s="117">
        <f t="shared" si="67"/>
        <v>0</v>
      </c>
      <c r="P415" s="121">
        <f t="shared" si="68"/>
        <v>9.8684210526315791E-2</v>
      </c>
      <c r="Q415" s="121">
        <f t="shared" si="69"/>
        <v>4.5592705167173252E-2</v>
      </c>
      <c r="R415" s="116">
        <v>609.30324909747287</v>
      </c>
      <c r="S415" s="121">
        <f t="shared" si="70"/>
        <v>7.3854849890684166E-2</v>
      </c>
    </row>
    <row r="416" spans="1:19" ht="22.5" x14ac:dyDescent="0.25">
      <c r="A416" s="9" t="str">
        <f>'10'!A416</f>
        <v>Spring Grove Area SD</v>
      </c>
      <c r="B416" s="10" t="str">
        <f>'10'!B416</f>
        <v>York</v>
      </c>
      <c r="C416" s="90">
        <f>'10'!C416</f>
        <v>944</v>
      </c>
      <c r="D416" s="90">
        <f>'10'!D416</f>
        <v>475</v>
      </c>
      <c r="E416" s="90">
        <f>'10'!E416</f>
        <v>1419</v>
      </c>
      <c r="F416" s="116" t="s">
        <v>719</v>
      </c>
      <c r="G416" s="116">
        <v>1</v>
      </c>
      <c r="H416" s="116">
        <v>0</v>
      </c>
      <c r="I416" s="116">
        <v>0</v>
      </c>
      <c r="J416" s="116">
        <v>5</v>
      </c>
      <c r="K416" s="116">
        <f t="shared" si="73"/>
        <v>5</v>
      </c>
      <c r="L416" s="116">
        <f t="shared" si="65"/>
        <v>5</v>
      </c>
      <c r="M416" s="116">
        <f t="shared" si="72"/>
        <v>5</v>
      </c>
      <c r="N416" s="117">
        <f t="shared" si="66"/>
        <v>0</v>
      </c>
      <c r="O416" s="117">
        <f t="shared" si="67"/>
        <v>0</v>
      </c>
      <c r="P416" s="121">
        <f t="shared" si="68"/>
        <v>1.0526315789473684E-2</v>
      </c>
      <c r="Q416" s="121">
        <f t="shared" si="69"/>
        <v>3.5236081747709656E-3</v>
      </c>
      <c r="R416" s="116">
        <v>638.222286374134</v>
      </c>
      <c r="S416" s="121">
        <f t="shared" si="70"/>
        <v>7.8342610509670244E-3</v>
      </c>
    </row>
    <row r="417" spans="1:19" x14ac:dyDescent="0.25">
      <c r="A417" s="9" t="str">
        <f>'10'!A417</f>
        <v>Springfield SD</v>
      </c>
      <c r="B417" s="10" t="str">
        <f>'10'!B417</f>
        <v>Delaware</v>
      </c>
      <c r="C417" s="90">
        <f>'10'!C417</f>
        <v>881</v>
      </c>
      <c r="D417" s="90">
        <f>'10'!D417</f>
        <v>570</v>
      </c>
      <c r="E417" s="90">
        <f>'10'!E417</f>
        <v>1451</v>
      </c>
      <c r="F417" s="116"/>
      <c r="G417" s="116"/>
      <c r="H417" s="116">
        <v>0</v>
      </c>
      <c r="I417" s="116">
        <v>0</v>
      </c>
      <c r="J417" s="116">
        <v>0</v>
      </c>
      <c r="K417" s="116">
        <f t="shared" si="73"/>
        <v>0</v>
      </c>
      <c r="L417" s="116">
        <f t="shared" si="65"/>
        <v>0</v>
      </c>
      <c r="M417" s="116">
        <f t="shared" si="72"/>
        <v>0</v>
      </c>
      <c r="N417" s="117">
        <f t="shared" si="66"/>
        <v>0</v>
      </c>
      <c r="O417" s="117">
        <f t="shared" si="67"/>
        <v>0</v>
      </c>
      <c r="P417" s="121">
        <f t="shared" si="68"/>
        <v>0</v>
      </c>
      <c r="Q417" s="121">
        <f t="shared" si="69"/>
        <v>0</v>
      </c>
      <c r="R417" s="116">
        <v>292.23292469352015</v>
      </c>
      <c r="S417" s="121">
        <f t="shared" si="70"/>
        <v>0</v>
      </c>
    </row>
    <row r="418" spans="1:19" x14ac:dyDescent="0.25">
      <c r="A418" s="9" t="str">
        <f>'10'!A418</f>
        <v>Springfield Township SD</v>
      </c>
      <c r="B418" s="10" t="str">
        <f>'10'!B418</f>
        <v>Montgomery</v>
      </c>
      <c r="C418" s="90">
        <f>'10'!C418</f>
        <v>721</v>
      </c>
      <c r="D418" s="90">
        <f>'10'!D418</f>
        <v>488</v>
      </c>
      <c r="E418" s="90">
        <f>'10'!E418</f>
        <v>1209</v>
      </c>
      <c r="F418" s="116"/>
      <c r="G418" s="116"/>
      <c r="H418" s="116">
        <v>0</v>
      </c>
      <c r="I418" s="116">
        <v>0</v>
      </c>
      <c r="J418" s="116">
        <v>0</v>
      </c>
      <c r="K418" s="116">
        <f t="shared" si="73"/>
        <v>0</v>
      </c>
      <c r="L418" s="116">
        <f t="shared" si="65"/>
        <v>0</v>
      </c>
      <c r="M418" s="116">
        <f t="shared" si="72"/>
        <v>0</v>
      </c>
      <c r="N418" s="117">
        <f t="shared" si="66"/>
        <v>0</v>
      </c>
      <c r="O418" s="117">
        <f t="shared" si="67"/>
        <v>0</v>
      </c>
      <c r="P418" s="121">
        <f t="shared" si="68"/>
        <v>0</v>
      </c>
      <c r="Q418" s="121">
        <f t="shared" si="69"/>
        <v>0</v>
      </c>
      <c r="R418" s="116">
        <v>211.63926293408929</v>
      </c>
      <c r="S418" s="121">
        <f t="shared" si="70"/>
        <v>0</v>
      </c>
    </row>
    <row r="419" spans="1:19" x14ac:dyDescent="0.25">
      <c r="A419" s="9" t="str">
        <f>'10'!A419</f>
        <v>Spring-Ford Area SD</v>
      </c>
      <c r="B419" s="10" t="str">
        <f>'10'!B419</f>
        <v>Montgomery</v>
      </c>
      <c r="C419" s="90">
        <f>'10'!C419</f>
        <v>1749</v>
      </c>
      <c r="D419" s="90">
        <f>'10'!D419</f>
        <v>1356</v>
      </c>
      <c r="E419" s="90">
        <f>'10'!E419</f>
        <v>3105</v>
      </c>
      <c r="F419" s="116"/>
      <c r="G419" s="116"/>
      <c r="H419" s="116">
        <v>0</v>
      </c>
      <c r="I419" s="116">
        <v>0</v>
      </c>
      <c r="J419" s="116">
        <v>0</v>
      </c>
      <c r="K419" s="116">
        <f t="shared" si="73"/>
        <v>0</v>
      </c>
      <c r="L419" s="116">
        <f t="shared" si="65"/>
        <v>0</v>
      </c>
      <c r="M419" s="116">
        <f t="shared" si="72"/>
        <v>0</v>
      </c>
      <c r="N419" s="117">
        <f t="shared" si="66"/>
        <v>0</v>
      </c>
      <c r="O419" s="117">
        <f t="shared" si="67"/>
        <v>0</v>
      </c>
      <c r="P419" s="121">
        <f t="shared" si="68"/>
        <v>0</v>
      </c>
      <c r="Q419" s="121">
        <f t="shared" si="69"/>
        <v>0</v>
      </c>
      <c r="R419" s="116">
        <v>837.39075981074313</v>
      </c>
      <c r="S419" s="121">
        <f t="shared" si="70"/>
        <v>0</v>
      </c>
    </row>
    <row r="420" spans="1:19" x14ac:dyDescent="0.25">
      <c r="A420" s="9" t="str">
        <f>'10'!A420</f>
        <v>St. Marys Area SD</v>
      </c>
      <c r="B420" s="10" t="str">
        <f>'10'!B420</f>
        <v>Elk</v>
      </c>
      <c r="C420" s="90">
        <f>'10'!C420</f>
        <v>420</v>
      </c>
      <c r="D420" s="90">
        <f>'10'!D420</f>
        <v>533</v>
      </c>
      <c r="E420" s="90">
        <f>'10'!E420</f>
        <v>953</v>
      </c>
      <c r="F420" s="116" t="s">
        <v>714</v>
      </c>
      <c r="G420" s="116">
        <v>1</v>
      </c>
      <c r="H420" s="116">
        <v>12</v>
      </c>
      <c r="I420" s="116">
        <v>0</v>
      </c>
      <c r="J420" s="116">
        <v>19</v>
      </c>
      <c r="K420" s="116">
        <f t="shared" si="73"/>
        <v>19</v>
      </c>
      <c r="L420" s="116">
        <f t="shared" si="65"/>
        <v>31</v>
      </c>
      <c r="M420" s="116">
        <f t="shared" si="72"/>
        <v>31</v>
      </c>
      <c r="N420" s="117">
        <f t="shared" si="66"/>
        <v>1.2591815320041973E-2</v>
      </c>
      <c r="O420" s="117">
        <f t="shared" si="67"/>
        <v>0</v>
      </c>
      <c r="P420" s="121">
        <f t="shared" si="68"/>
        <v>5.8161350844277676E-2</v>
      </c>
      <c r="Q420" s="121">
        <f t="shared" si="69"/>
        <v>3.2528856243441762E-2</v>
      </c>
      <c r="R420" s="116">
        <v>637.73534971644608</v>
      </c>
      <c r="S420" s="121">
        <f t="shared" si="70"/>
        <v>4.8609505516329643E-2</v>
      </c>
    </row>
    <row r="421" spans="1:19" x14ac:dyDescent="0.25">
      <c r="A421" s="9" t="str">
        <f>'10'!A421</f>
        <v>State College Area SD</v>
      </c>
      <c r="B421" s="10" t="str">
        <f>'10'!B421</f>
        <v>Centre</v>
      </c>
      <c r="C421" s="90">
        <f>'10'!C421</f>
        <v>1900</v>
      </c>
      <c r="D421" s="90">
        <f>'10'!D421</f>
        <v>1187</v>
      </c>
      <c r="E421" s="90">
        <f>'10'!E421</f>
        <v>3087</v>
      </c>
      <c r="F421" s="116" t="s">
        <v>702</v>
      </c>
      <c r="G421" s="116">
        <v>1</v>
      </c>
      <c r="H421" s="116">
        <v>0</v>
      </c>
      <c r="I421" s="116">
        <v>16</v>
      </c>
      <c r="J421" s="116">
        <v>40</v>
      </c>
      <c r="K421" s="116">
        <f t="shared" si="73"/>
        <v>56</v>
      </c>
      <c r="L421" s="116">
        <f t="shared" si="65"/>
        <v>40</v>
      </c>
      <c r="M421" s="116">
        <f t="shared" si="72"/>
        <v>56</v>
      </c>
      <c r="N421" s="117">
        <f t="shared" si="66"/>
        <v>0</v>
      </c>
      <c r="O421" s="117">
        <f t="shared" si="67"/>
        <v>8.4210526315789472E-3</v>
      </c>
      <c r="P421" s="121">
        <f t="shared" si="68"/>
        <v>3.3698399326032011E-2</v>
      </c>
      <c r="Q421" s="121">
        <f t="shared" si="69"/>
        <v>1.8140589569160998E-2</v>
      </c>
      <c r="R421" s="116">
        <v>1276.1408996897621</v>
      </c>
      <c r="S421" s="121">
        <f t="shared" si="70"/>
        <v>4.3882301722022975E-2</v>
      </c>
    </row>
    <row r="422" spans="1:19" x14ac:dyDescent="0.25">
      <c r="A422" s="9" t="str">
        <f>'10'!A422</f>
        <v>Steel Valley SD</v>
      </c>
      <c r="B422" s="10" t="str">
        <f>'10'!B422</f>
        <v>Allegheny</v>
      </c>
      <c r="C422" s="90">
        <f>'10'!C422</f>
        <v>494</v>
      </c>
      <c r="D422" s="90">
        <f>'10'!D422</f>
        <v>277</v>
      </c>
      <c r="E422" s="90">
        <f>'10'!E422</f>
        <v>771</v>
      </c>
      <c r="F422" s="116" t="s">
        <v>693</v>
      </c>
      <c r="G422" s="116">
        <v>1</v>
      </c>
      <c r="H422" s="116">
        <v>0</v>
      </c>
      <c r="I422" s="116">
        <v>9</v>
      </c>
      <c r="J422" s="116">
        <v>53</v>
      </c>
      <c r="K422" s="116">
        <f t="shared" si="73"/>
        <v>62</v>
      </c>
      <c r="L422" s="116">
        <f t="shared" si="65"/>
        <v>53</v>
      </c>
      <c r="M422" s="116">
        <f t="shared" si="72"/>
        <v>62</v>
      </c>
      <c r="N422" s="117">
        <f t="shared" si="66"/>
        <v>0</v>
      </c>
      <c r="O422" s="117">
        <f t="shared" si="67"/>
        <v>1.8218623481781375E-2</v>
      </c>
      <c r="P422" s="121">
        <f t="shared" si="68"/>
        <v>0.19133574007220217</v>
      </c>
      <c r="Q422" s="121">
        <f t="shared" si="69"/>
        <v>8.0415045395590148E-2</v>
      </c>
      <c r="R422" s="116">
        <v>569.49833887043189</v>
      </c>
      <c r="S422" s="121">
        <f t="shared" si="70"/>
        <v>0.10886774511576897</v>
      </c>
    </row>
    <row r="423" spans="1:19" x14ac:dyDescent="0.25">
      <c r="A423" s="9" t="str">
        <f>'10'!A423</f>
        <v>Steelton-Highspire SD</v>
      </c>
      <c r="B423" s="10" t="str">
        <f>'10'!B423</f>
        <v>Dauphin</v>
      </c>
      <c r="C423" s="90">
        <f>'10'!C423</f>
        <v>293</v>
      </c>
      <c r="D423" s="90">
        <f>'10'!D423</f>
        <v>377</v>
      </c>
      <c r="E423" s="90">
        <f>'10'!E423</f>
        <v>670</v>
      </c>
      <c r="F423" s="116" t="s">
        <v>718</v>
      </c>
      <c r="G423" s="116">
        <v>1</v>
      </c>
      <c r="H423" s="116">
        <v>32</v>
      </c>
      <c r="I423" s="116">
        <v>0</v>
      </c>
      <c r="J423" s="116">
        <v>16</v>
      </c>
      <c r="K423" s="116">
        <f t="shared" si="73"/>
        <v>16</v>
      </c>
      <c r="L423" s="116">
        <f t="shared" si="65"/>
        <v>48</v>
      </c>
      <c r="M423" s="116">
        <f t="shared" si="72"/>
        <v>48</v>
      </c>
      <c r="N423" s="117">
        <f t="shared" si="66"/>
        <v>4.7761194029850747E-2</v>
      </c>
      <c r="O423" s="117">
        <f t="shared" si="67"/>
        <v>0</v>
      </c>
      <c r="P423" s="121">
        <f t="shared" si="68"/>
        <v>0.1273209549071618</v>
      </c>
      <c r="Q423" s="121">
        <f t="shared" si="69"/>
        <v>7.1641791044776124E-2</v>
      </c>
      <c r="R423" s="116">
        <v>624.7297297297298</v>
      </c>
      <c r="S423" s="121">
        <f t="shared" si="70"/>
        <v>7.6833225178455533E-2</v>
      </c>
    </row>
    <row r="424" spans="1:19" ht="22.5" x14ac:dyDescent="0.25">
      <c r="A424" s="9" t="str">
        <f>'10'!A424</f>
        <v>Sto-Rox SD</v>
      </c>
      <c r="B424" s="10" t="str">
        <f>'10'!B424</f>
        <v>Allegheny</v>
      </c>
      <c r="C424" s="90">
        <f>'10'!C424</f>
        <v>486</v>
      </c>
      <c r="D424" s="90">
        <f>'10'!D424</f>
        <v>391</v>
      </c>
      <c r="E424" s="90">
        <f>'10'!E424</f>
        <v>877</v>
      </c>
      <c r="F424" s="116" t="s">
        <v>925</v>
      </c>
      <c r="G424" s="116">
        <v>2</v>
      </c>
      <c r="H424" s="116">
        <v>36</v>
      </c>
      <c r="I424" s="116">
        <v>55</v>
      </c>
      <c r="J424" s="116">
        <v>54</v>
      </c>
      <c r="K424" s="116">
        <f t="shared" si="73"/>
        <v>109</v>
      </c>
      <c r="L424" s="116">
        <f t="shared" si="65"/>
        <v>90</v>
      </c>
      <c r="M424" s="116">
        <f t="shared" si="72"/>
        <v>145</v>
      </c>
      <c r="N424" s="117">
        <f t="shared" si="66"/>
        <v>4.1049030786773091E-2</v>
      </c>
      <c r="O424" s="117">
        <f t="shared" si="67"/>
        <v>0.11316872427983539</v>
      </c>
      <c r="P424" s="121">
        <f t="shared" si="68"/>
        <v>0.23017902813299232</v>
      </c>
      <c r="Q424" s="121">
        <f t="shared" si="69"/>
        <v>0.16533637400228049</v>
      </c>
      <c r="R424" s="116">
        <v>793.18817733990147</v>
      </c>
      <c r="S424" s="121">
        <f t="shared" si="70"/>
        <v>0.18280655731188966</v>
      </c>
    </row>
    <row r="425" spans="1:19" x14ac:dyDescent="0.25">
      <c r="A425" s="9" t="str">
        <f>'10'!A425</f>
        <v>Stroudsburg Area SD</v>
      </c>
      <c r="B425" s="10" t="str">
        <f>'10'!B425</f>
        <v>Monroe</v>
      </c>
      <c r="C425" s="90">
        <f>'10'!C425</f>
        <v>884</v>
      </c>
      <c r="D425" s="90">
        <f>'10'!D425</f>
        <v>725</v>
      </c>
      <c r="E425" s="90">
        <f>'10'!E425</f>
        <v>1609</v>
      </c>
      <c r="F425" s="116"/>
      <c r="G425" s="116"/>
      <c r="H425" s="116">
        <v>0</v>
      </c>
      <c r="I425" s="116">
        <v>0</v>
      </c>
      <c r="J425" s="116">
        <v>0</v>
      </c>
      <c r="K425" s="116">
        <f t="shared" si="73"/>
        <v>0</v>
      </c>
      <c r="L425" s="116">
        <f t="shared" si="65"/>
        <v>0</v>
      </c>
      <c r="M425" s="116">
        <f t="shared" si="72"/>
        <v>0</v>
      </c>
      <c r="N425" s="117">
        <f t="shared" si="66"/>
        <v>0</v>
      </c>
      <c r="O425" s="117">
        <f t="shared" si="67"/>
        <v>0</v>
      </c>
      <c r="P425" s="121">
        <f t="shared" si="68"/>
        <v>0</v>
      </c>
      <c r="Q425" s="121">
        <f t="shared" si="69"/>
        <v>0</v>
      </c>
      <c r="R425" s="116">
        <v>929.32146652497352</v>
      </c>
      <c r="S425" s="121">
        <f t="shared" si="70"/>
        <v>0</v>
      </c>
    </row>
    <row r="426" spans="1:19" x14ac:dyDescent="0.25">
      <c r="A426" s="9" t="str">
        <f>'10'!A426</f>
        <v>Sullivan County SD</v>
      </c>
      <c r="B426" s="10" t="str">
        <f>'10'!B426</f>
        <v>Sullivan</v>
      </c>
      <c r="C426" s="90">
        <f>'10'!C426</f>
        <v>97</v>
      </c>
      <c r="D426" s="90">
        <f>'10'!D426</f>
        <v>107</v>
      </c>
      <c r="E426" s="90">
        <f>'10'!E426</f>
        <v>204</v>
      </c>
      <c r="F426" s="116" t="s">
        <v>705</v>
      </c>
      <c r="G426" s="116">
        <v>1</v>
      </c>
      <c r="H426" s="116">
        <v>24</v>
      </c>
      <c r="I426" s="116">
        <v>0</v>
      </c>
      <c r="J426" s="116">
        <v>26</v>
      </c>
      <c r="K426" s="116">
        <f>SUM(I426:J426)</f>
        <v>26</v>
      </c>
      <c r="L426" s="116">
        <f t="shared" si="65"/>
        <v>50</v>
      </c>
      <c r="M426" s="116">
        <f t="shared" si="72"/>
        <v>50</v>
      </c>
      <c r="N426" s="117">
        <f t="shared" si="66"/>
        <v>0.11764705882352941</v>
      </c>
      <c r="O426" s="117">
        <f t="shared" si="67"/>
        <v>0</v>
      </c>
      <c r="P426" s="121">
        <f t="shared" si="68"/>
        <v>0.46728971962616822</v>
      </c>
      <c r="Q426" s="121">
        <f t="shared" si="69"/>
        <v>0.24509803921568626</v>
      </c>
      <c r="R426" s="116">
        <v>141.48387096774195</v>
      </c>
      <c r="S426" s="121">
        <f t="shared" si="70"/>
        <v>0.3533971728226174</v>
      </c>
    </row>
    <row r="427" spans="1:19" x14ac:dyDescent="0.25">
      <c r="A427" s="9" t="str">
        <f>'10'!A427</f>
        <v>Susquehanna Community SD</v>
      </c>
      <c r="B427" s="10" t="str">
        <f>'10'!B427</f>
        <v>Susquehanna</v>
      </c>
      <c r="C427" s="90">
        <f>'10'!C427</f>
        <v>187</v>
      </c>
      <c r="D427" s="90">
        <f>'10'!D427</f>
        <v>127</v>
      </c>
      <c r="E427" s="90">
        <f>'10'!E427</f>
        <v>314</v>
      </c>
      <c r="F427" s="116" t="s">
        <v>691</v>
      </c>
      <c r="G427" s="116">
        <v>1</v>
      </c>
      <c r="H427" s="116">
        <v>4</v>
      </c>
      <c r="I427" s="116">
        <v>8</v>
      </c>
      <c r="J427" s="116">
        <v>26</v>
      </c>
      <c r="K427" s="116">
        <f t="shared" si="73"/>
        <v>34</v>
      </c>
      <c r="L427" s="116">
        <f t="shared" si="65"/>
        <v>30</v>
      </c>
      <c r="M427" s="116">
        <f t="shared" si="72"/>
        <v>38</v>
      </c>
      <c r="N427" s="117">
        <f t="shared" si="66"/>
        <v>1.2738853503184714E-2</v>
      </c>
      <c r="O427" s="117">
        <f t="shared" si="67"/>
        <v>4.2780748663101602E-2</v>
      </c>
      <c r="P427" s="121">
        <f t="shared" si="68"/>
        <v>0.23622047244094488</v>
      </c>
      <c r="Q427" s="121">
        <f t="shared" si="69"/>
        <v>0.12101910828025478</v>
      </c>
      <c r="R427" s="116">
        <v>233.84736842105264</v>
      </c>
      <c r="S427" s="121">
        <f t="shared" si="70"/>
        <v>0.16249915599468839</v>
      </c>
    </row>
    <row r="428" spans="1:19" x14ac:dyDescent="0.25">
      <c r="A428" s="9" t="str">
        <f>'10'!A428</f>
        <v>Susquehanna Township SD</v>
      </c>
      <c r="B428" s="10" t="str">
        <f>'10'!B428</f>
        <v>Dauphin</v>
      </c>
      <c r="C428" s="90">
        <f>'10'!C428</f>
        <v>752</v>
      </c>
      <c r="D428" s="90">
        <f>'10'!D428</f>
        <v>580</v>
      </c>
      <c r="E428" s="90">
        <f>'10'!E428</f>
        <v>1332</v>
      </c>
      <c r="F428" s="116" t="s">
        <v>718</v>
      </c>
      <c r="G428" s="116">
        <v>1</v>
      </c>
      <c r="H428" s="116">
        <v>0</v>
      </c>
      <c r="I428" s="116">
        <v>0</v>
      </c>
      <c r="J428" s="116">
        <v>32</v>
      </c>
      <c r="K428" s="116">
        <f t="shared" si="73"/>
        <v>32</v>
      </c>
      <c r="L428" s="116">
        <f t="shared" si="65"/>
        <v>32</v>
      </c>
      <c r="M428" s="116">
        <f t="shared" si="72"/>
        <v>32</v>
      </c>
      <c r="N428" s="117">
        <f t="shared" si="66"/>
        <v>0</v>
      </c>
      <c r="O428" s="117">
        <f t="shared" si="67"/>
        <v>0</v>
      </c>
      <c r="P428" s="121">
        <f t="shared" si="68"/>
        <v>5.5172413793103448E-2</v>
      </c>
      <c r="Q428" s="121">
        <f t="shared" si="69"/>
        <v>2.4024024024024024E-2</v>
      </c>
      <c r="R428" s="116">
        <v>617.14608150470224</v>
      </c>
      <c r="S428" s="121">
        <f t="shared" si="70"/>
        <v>5.1851580944950362E-2</v>
      </c>
    </row>
    <row r="429" spans="1:19" x14ac:dyDescent="0.25">
      <c r="A429" s="9" t="str">
        <f>'10'!A429</f>
        <v>Susquenita SD</v>
      </c>
      <c r="B429" s="10" t="str">
        <f>'10'!B429</f>
        <v>Perry</v>
      </c>
      <c r="C429" s="90">
        <f>'10'!C429</f>
        <v>393</v>
      </c>
      <c r="D429" s="90">
        <f>'10'!D429</f>
        <v>330</v>
      </c>
      <c r="E429" s="90">
        <f>'10'!E429</f>
        <v>723</v>
      </c>
      <c r="F429" s="116" t="s">
        <v>718</v>
      </c>
      <c r="G429" s="116">
        <v>1</v>
      </c>
      <c r="H429" s="116">
        <v>0</v>
      </c>
      <c r="I429" s="116">
        <v>0</v>
      </c>
      <c r="J429" s="116">
        <v>11</v>
      </c>
      <c r="K429" s="116">
        <f t="shared" si="73"/>
        <v>11</v>
      </c>
      <c r="L429" s="116">
        <f t="shared" si="65"/>
        <v>11</v>
      </c>
      <c r="M429" s="116">
        <f t="shared" si="72"/>
        <v>11</v>
      </c>
      <c r="N429" s="117">
        <f t="shared" si="66"/>
        <v>0</v>
      </c>
      <c r="O429" s="117">
        <f t="shared" si="67"/>
        <v>0</v>
      </c>
      <c r="P429" s="121">
        <f t="shared" si="68"/>
        <v>3.3333333333333333E-2</v>
      </c>
      <c r="Q429" s="121">
        <f t="shared" si="69"/>
        <v>1.5214384508990318E-2</v>
      </c>
      <c r="R429" s="116">
        <v>426.67427884615381</v>
      </c>
      <c r="S429" s="121">
        <f t="shared" si="70"/>
        <v>2.5780790043747344E-2</v>
      </c>
    </row>
    <row r="430" spans="1:19" x14ac:dyDescent="0.25">
      <c r="A430" s="9" t="str">
        <f>'10'!A430</f>
        <v>Tamaqua Area SD</v>
      </c>
      <c r="B430" s="10" t="str">
        <f>'10'!B430</f>
        <v>Schuylkill</v>
      </c>
      <c r="C430" s="90">
        <f>'10'!C430</f>
        <v>583</v>
      </c>
      <c r="D430" s="90">
        <f>'10'!D430</f>
        <v>396</v>
      </c>
      <c r="E430" s="90">
        <f>'10'!E430</f>
        <v>979</v>
      </c>
      <c r="F430" s="116" t="s">
        <v>919</v>
      </c>
      <c r="G430" s="116">
        <v>1</v>
      </c>
      <c r="H430" s="116">
        <v>0</v>
      </c>
      <c r="I430" s="116">
        <v>0</v>
      </c>
      <c r="J430" s="116">
        <v>62</v>
      </c>
      <c r="K430" s="116">
        <f t="shared" si="73"/>
        <v>62</v>
      </c>
      <c r="L430" s="116">
        <f t="shared" si="65"/>
        <v>62</v>
      </c>
      <c r="M430" s="116">
        <f t="shared" si="72"/>
        <v>62</v>
      </c>
      <c r="N430" s="117">
        <f t="shared" si="66"/>
        <v>0</v>
      </c>
      <c r="O430" s="117">
        <f t="shared" si="67"/>
        <v>0</v>
      </c>
      <c r="P430" s="121">
        <f t="shared" si="68"/>
        <v>0.15656565656565657</v>
      </c>
      <c r="Q430" s="121">
        <f t="shared" si="69"/>
        <v>6.332992849846783E-2</v>
      </c>
      <c r="R430" s="116">
        <v>659.65154109589037</v>
      </c>
      <c r="S430" s="121">
        <f t="shared" si="70"/>
        <v>9.3989017136226718E-2</v>
      </c>
    </row>
    <row r="431" spans="1:19" ht="22.5" x14ac:dyDescent="0.25">
      <c r="A431" s="9" t="str">
        <f>'10'!A431</f>
        <v>Titusville Area SD</v>
      </c>
      <c r="B431" s="10" t="str">
        <f>'10'!B431</f>
        <v>Venango</v>
      </c>
      <c r="C431" s="90">
        <f>'10'!C431</f>
        <v>593</v>
      </c>
      <c r="D431" s="90">
        <f>'10'!D431</f>
        <v>316</v>
      </c>
      <c r="E431" s="90">
        <f>'10'!E431</f>
        <v>909</v>
      </c>
      <c r="F431" s="116" t="s">
        <v>934</v>
      </c>
      <c r="G431" s="116">
        <v>2</v>
      </c>
      <c r="H431" s="116">
        <v>0</v>
      </c>
      <c r="I431" s="116">
        <v>4</v>
      </c>
      <c r="J431" s="116">
        <v>0</v>
      </c>
      <c r="K431" s="116">
        <f t="shared" si="73"/>
        <v>4</v>
      </c>
      <c r="L431" s="116">
        <f t="shared" si="65"/>
        <v>0</v>
      </c>
      <c r="M431" s="116">
        <f t="shared" si="72"/>
        <v>4</v>
      </c>
      <c r="N431" s="117">
        <f t="shared" si="66"/>
        <v>0</v>
      </c>
      <c r="O431" s="117">
        <f t="shared" si="67"/>
        <v>6.7453625632377737E-3</v>
      </c>
      <c r="P431" s="121">
        <f t="shared" si="68"/>
        <v>0</v>
      </c>
      <c r="Q431" s="121">
        <f t="shared" si="69"/>
        <v>4.4004400440044002E-3</v>
      </c>
      <c r="R431" s="116">
        <v>679.61819887429647</v>
      </c>
      <c r="S431" s="121">
        <f t="shared" si="70"/>
        <v>5.88565757454039E-3</v>
      </c>
    </row>
    <row r="432" spans="1:19" ht="22.5" x14ac:dyDescent="0.25">
      <c r="A432" s="9" t="str">
        <f>'10'!A432</f>
        <v>Towanda Area SD</v>
      </c>
      <c r="B432" s="10" t="str">
        <f>'10'!B432</f>
        <v>Bradford</v>
      </c>
      <c r="C432" s="90">
        <f>'10'!C432</f>
        <v>405</v>
      </c>
      <c r="D432" s="90">
        <f>'10'!D432</f>
        <v>294</v>
      </c>
      <c r="E432" s="90">
        <f>'10'!E432</f>
        <v>699</v>
      </c>
      <c r="F432" s="116" t="s">
        <v>700</v>
      </c>
      <c r="G432" s="116">
        <v>1</v>
      </c>
      <c r="H432" s="116">
        <v>0</v>
      </c>
      <c r="I432" s="116">
        <v>6</v>
      </c>
      <c r="J432" s="116">
        <v>16</v>
      </c>
      <c r="K432" s="116">
        <f t="shared" si="73"/>
        <v>22</v>
      </c>
      <c r="L432" s="116">
        <f t="shared" si="65"/>
        <v>16</v>
      </c>
      <c r="M432" s="116">
        <f t="shared" si="72"/>
        <v>22</v>
      </c>
      <c r="N432" s="117">
        <f t="shared" si="66"/>
        <v>0</v>
      </c>
      <c r="O432" s="117">
        <f t="shared" si="67"/>
        <v>1.4814814814814815E-2</v>
      </c>
      <c r="P432" s="121">
        <f t="shared" si="68"/>
        <v>5.4421768707482991E-2</v>
      </c>
      <c r="Q432" s="121">
        <f t="shared" si="69"/>
        <v>3.1473533619456366E-2</v>
      </c>
      <c r="R432" s="116">
        <v>503.4942528735632</v>
      </c>
      <c r="S432" s="121">
        <f t="shared" si="70"/>
        <v>4.3694639758926131E-2</v>
      </c>
    </row>
    <row r="433" spans="1:19" x14ac:dyDescent="0.25">
      <c r="A433" s="9" t="str">
        <f>'10'!A433</f>
        <v>Tredyffrin-Easttown SD</v>
      </c>
      <c r="B433" s="10" t="str">
        <f>'10'!B433</f>
        <v>Chester</v>
      </c>
      <c r="C433" s="90">
        <f>'10'!C433</f>
        <v>1055</v>
      </c>
      <c r="D433" s="90">
        <f>'10'!D433</f>
        <v>624</v>
      </c>
      <c r="E433" s="90">
        <f>'10'!E433</f>
        <v>1679</v>
      </c>
      <c r="F433" s="116"/>
      <c r="G433" s="116"/>
      <c r="H433" s="116">
        <v>0</v>
      </c>
      <c r="I433" s="116">
        <v>0</v>
      </c>
      <c r="J433" s="116">
        <v>0</v>
      </c>
      <c r="K433" s="116">
        <f t="shared" si="73"/>
        <v>0</v>
      </c>
      <c r="L433" s="116">
        <f t="shared" si="65"/>
        <v>0</v>
      </c>
      <c r="M433" s="116">
        <f t="shared" si="72"/>
        <v>0</v>
      </c>
      <c r="N433" s="117">
        <f t="shared" si="66"/>
        <v>0</v>
      </c>
      <c r="O433" s="117">
        <f t="shared" si="67"/>
        <v>0</v>
      </c>
      <c r="P433" s="121">
        <f t="shared" si="68"/>
        <v>0</v>
      </c>
      <c r="Q433" s="121">
        <f t="shared" si="69"/>
        <v>0</v>
      </c>
      <c r="R433" s="116">
        <v>237.79828326180257</v>
      </c>
      <c r="S433" s="121">
        <f t="shared" si="70"/>
        <v>0</v>
      </c>
    </row>
    <row r="434" spans="1:19" x14ac:dyDescent="0.25">
      <c r="A434" s="9" t="str">
        <f>'10'!A434</f>
        <v>Trinity Area SD</v>
      </c>
      <c r="B434" s="10" t="str">
        <f>'10'!B434</f>
        <v>Washington</v>
      </c>
      <c r="C434" s="90">
        <f>'10'!C434</f>
        <v>673</v>
      </c>
      <c r="D434" s="90">
        <f>'10'!D434</f>
        <v>630</v>
      </c>
      <c r="E434" s="90">
        <f>'10'!E434</f>
        <v>1303</v>
      </c>
      <c r="F434" s="116" t="s">
        <v>706</v>
      </c>
      <c r="G434" s="116">
        <v>1</v>
      </c>
      <c r="H434" s="116">
        <v>0</v>
      </c>
      <c r="I434" s="116">
        <v>2</v>
      </c>
      <c r="J434" s="116">
        <v>17</v>
      </c>
      <c r="K434" s="116">
        <f t="shared" si="73"/>
        <v>19</v>
      </c>
      <c r="L434" s="116">
        <f t="shared" si="65"/>
        <v>17</v>
      </c>
      <c r="M434" s="116">
        <f t="shared" si="72"/>
        <v>19</v>
      </c>
      <c r="N434" s="117">
        <f t="shared" si="66"/>
        <v>0</v>
      </c>
      <c r="O434" s="117">
        <f t="shared" si="67"/>
        <v>2.9717682020802376E-3</v>
      </c>
      <c r="P434" s="121">
        <f t="shared" si="68"/>
        <v>2.6984126984126985E-2</v>
      </c>
      <c r="Q434" s="121">
        <f t="shared" si="69"/>
        <v>1.4581734458940905E-2</v>
      </c>
      <c r="R434" s="116">
        <v>674.71068796068801</v>
      </c>
      <c r="S434" s="121">
        <f t="shared" si="70"/>
        <v>2.8160217911216836E-2</v>
      </c>
    </row>
    <row r="435" spans="1:19" x14ac:dyDescent="0.25">
      <c r="A435" s="9" t="str">
        <f>'10'!A435</f>
        <v>Tri-Valley SD</v>
      </c>
      <c r="B435" s="10" t="str">
        <f>'10'!B435</f>
        <v>Schuylkill</v>
      </c>
      <c r="C435" s="90">
        <f>'10'!C435</f>
        <v>196</v>
      </c>
      <c r="D435" s="90">
        <f>'10'!D435</f>
        <v>128</v>
      </c>
      <c r="E435" s="90">
        <f>'10'!E435</f>
        <v>324</v>
      </c>
      <c r="F435" s="116" t="s">
        <v>919</v>
      </c>
      <c r="G435" s="116">
        <v>1</v>
      </c>
      <c r="H435" s="116">
        <v>0</v>
      </c>
      <c r="I435" s="116">
        <v>0</v>
      </c>
      <c r="J435" s="116">
        <v>3</v>
      </c>
      <c r="K435" s="116">
        <f t="shared" si="73"/>
        <v>3</v>
      </c>
      <c r="L435" s="116">
        <f t="shared" si="65"/>
        <v>3</v>
      </c>
      <c r="M435" s="116">
        <f t="shared" si="72"/>
        <v>3</v>
      </c>
      <c r="N435" s="117">
        <f t="shared" si="66"/>
        <v>0</v>
      </c>
      <c r="O435" s="117">
        <f t="shared" si="67"/>
        <v>0</v>
      </c>
      <c r="P435" s="121">
        <f t="shared" si="68"/>
        <v>2.34375E-2</v>
      </c>
      <c r="Q435" s="121">
        <f t="shared" si="69"/>
        <v>9.2592592592592587E-3</v>
      </c>
      <c r="R435" s="116">
        <v>156.33566433566432</v>
      </c>
      <c r="S435" s="121">
        <f t="shared" si="70"/>
        <v>1.9189479334406873E-2</v>
      </c>
    </row>
    <row r="436" spans="1:19" ht="22.5" x14ac:dyDescent="0.25">
      <c r="A436" s="9" t="str">
        <f>'10'!A436</f>
        <v>Troy Area SD</v>
      </c>
      <c r="B436" s="10" t="str">
        <f>'10'!B436</f>
        <v>Bradford</v>
      </c>
      <c r="C436" s="90">
        <f>'10'!C436</f>
        <v>384</v>
      </c>
      <c r="D436" s="90">
        <f>'10'!D436</f>
        <v>235</v>
      </c>
      <c r="E436" s="90">
        <f>'10'!E436</f>
        <v>619</v>
      </c>
      <c r="F436" s="116" t="s">
        <v>700</v>
      </c>
      <c r="G436" s="116">
        <v>1</v>
      </c>
      <c r="H436" s="116">
        <v>0</v>
      </c>
      <c r="I436" s="116">
        <v>10</v>
      </c>
      <c r="J436" s="116">
        <v>34</v>
      </c>
      <c r="K436" s="116">
        <f t="shared" si="73"/>
        <v>44</v>
      </c>
      <c r="L436" s="116">
        <f t="shared" si="65"/>
        <v>34</v>
      </c>
      <c r="M436" s="116">
        <f t="shared" si="72"/>
        <v>44</v>
      </c>
      <c r="N436" s="117">
        <f t="shared" si="66"/>
        <v>0</v>
      </c>
      <c r="O436" s="117">
        <f t="shared" si="67"/>
        <v>2.6041666666666668E-2</v>
      </c>
      <c r="P436" s="121">
        <f t="shared" si="68"/>
        <v>0.14468085106382977</v>
      </c>
      <c r="Q436" s="121">
        <f t="shared" si="69"/>
        <v>7.1082390953150248E-2</v>
      </c>
      <c r="R436" s="116">
        <v>394.23342939481267</v>
      </c>
      <c r="S436" s="121">
        <f t="shared" si="70"/>
        <v>0.11160900298978794</v>
      </c>
    </row>
    <row r="437" spans="1:19" x14ac:dyDescent="0.25">
      <c r="A437" s="9" t="str">
        <f>'10'!A437</f>
        <v>Tulpehocken Area SD</v>
      </c>
      <c r="B437" s="10" t="str">
        <f>'10'!B437</f>
        <v>Berks</v>
      </c>
      <c r="C437" s="90">
        <f>'10'!C437</f>
        <v>511</v>
      </c>
      <c r="D437" s="90">
        <f>'10'!D437</f>
        <v>339</v>
      </c>
      <c r="E437" s="90">
        <f>'10'!E437</f>
        <v>850</v>
      </c>
      <c r="F437" s="116"/>
      <c r="G437" s="116"/>
      <c r="H437" s="116">
        <v>0</v>
      </c>
      <c r="I437" s="116">
        <v>0</v>
      </c>
      <c r="J437" s="116">
        <v>0</v>
      </c>
      <c r="K437" s="116">
        <f t="shared" si="73"/>
        <v>0</v>
      </c>
      <c r="L437" s="116">
        <f t="shared" si="65"/>
        <v>0</v>
      </c>
      <c r="M437" s="116">
        <f t="shared" si="72"/>
        <v>0</v>
      </c>
      <c r="N437" s="117">
        <f t="shared" si="66"/>
        <v>0</v>
      </c>
      <c r="O437" s="117">
        <f t="shared" si="67"/>
        <v>0</v>
      </c>
      <c r="P437" s="121">
        <f t="shared" si="68"/>
        <v>0</v>
      </c>
      <c r="Q437" s="121">
        <f t="shared" si="69"/>
        <v>0</v>
      </c>
      <c r="R437" s="116">
        <v>603.79867046533718</v>
      </c>
      <c r="S437" s="121">
        <f t="shared" si="70"/>
        <v>0</v>
      </c>
    </row>
    <row r="438" spans="1:19" ht="22.5" x14ac:dyDescent="0.25">
      <c r="A438" s="9" t="str">
        <f>'10'!A438</f>
        <v>Tunkhannock Area SD</v>
      </c>
      <c r="B438" s="10" t="str">
        <f>'10'!B438</f>
        <v>Wyoming</v>
      </c>
      <c r="C438" s="90">
        <f>'10'!C438</f>
        <v>616</v>
      </c>
      <c r="D438" s="90">
        <f>'10'!D438</f>
        <v>339</v>
      </c>
      <c r="E438" s="90">
        <f>'10'!E438</f>
        <v>955</v>
      </c>
      <c r="F438" s="116" t="s">
        <v>733</v>
      </c>
      <c r="G438" s="116">
        <v>2</v>
      </c>
      <c r="H438" s="116">
        <v>7</v>
      </c>
      <c r="I438" s="116">
        <v>4</v>
      </c>
      <c r="J438" s="116">
        <v>22</v>
      </c>
      <c r="K438" s="116">
        <f t="shared" si="73"/>
        <v>26</v>
      </c>
      <c r="L438" s="116">
        <f t="shared" si="65"/>
        <v>29</v>
      </c>
      <c r="M438" s="116">
        <f t="shared" si="72"/>
        <v>33</v>
      </c>
      <c r="N438" s="117">
        <f t="shared" si="66"/>
        <v>7.3298429319371729E-3</v>
      </c>
      <c r="O438" s="117">
        <f t="shared" si="67"/>
        <v>6.4935064935064939E-3</v>
      </c>
      <c r="P438" s="121">
        <f t="shared" si="68"/>
        <v>8.5545722713864306E-2</v>
      </c>
      <c r="Q438" s="121">
        <f t="shared" si="69"/>
        <v>3.4554973821989528E-2</v>
      </c>
      <c r="R438" s="116">
        <v>615.21563342318063</v>
      </c>
      <c r="S438" s="121">
        <f t="shared" si="70"/>
        <v>5.3639729238318473E-2</v>
      </c>
    </row>
    <row r="439" spans="1:19" x14ac:dyDescent="0.25">
      <c r="A439" s="9" t="str">
        <f>'10'!A439</f>
        <v>Turkeyfoot Valley Area SD</v>
      </c>
      <c r="B439" s="10" t="str">
        <f>'10'!B439</f>
        <v>Somerset</v>
      </c>
      <c r="C439" s="90">
        <f>'10'!C439</f>
        <v>97</v>
      </c>
      <c r="D439" s="90">
        <f>'10'!D439</f>
        <v>58</v>
      </c>
      <c r="E439" s="90">
        <f>'10'!E439</f>
        <v>155</v>
      </c>
      <c r="F439" s="116"/>
      <c r="G439" s="116"/>
      <c r="H439" s="116">
        <v>0</v>
      </c>
      <c r="I439" s="116">
        <v>0</v>
      </c>
      <c r="J439" s="116">
        <v>0</v>
      </c>
      <c r="K439" s="116">
        <f t="shared" si="73"/>
        <v>0</v>
      </c>
      <c r="L439" s="116">
        <f t="shared" si="65"/>
        <v>0</v>
      </c>
      <c r="M439" s="116">
        <f t="shared" si="72"/>
        <v>0</v>
      </c>
      <c r="N439" s="117">
        <f t="shared" si="66"/>
        <v>0</v>
      </c>
      <c r="O439" s="117">
        <f t="shared" si="67"/>
        <v>0</v>
      </c>
      <c r="P439" s="121">
        <f t="shared" si="68"/>
        <v>0</v>
      </c>
      <c r="Q439" s="121">
        <f t="shared" si="69"/>
        <v>0</v>
      </c>
      <c r="R439" s="116">
        <v>126.23711340206185</v>
      </c>
      <c r="S439" s="121">
        <f t="shared" si="70"/>
        <v>0</v>
      </c>
    </row>
    <row r="440" spans="1:19" x14ac:dyDescent="0.25">
      <c r="A440" s="9" t="str">
        <f>'10'!A440</f>
        <v>Tuscarora SD</v>
      </c>
      <c r="B440" s="10" t="str">
        <f>'10'!B440</f>
        <v>Franklin</v>
      </c>
      <c r="C440" s="90">
        <f>'10'!C440</f>
        <v>552</v>
      </c>
      <c r="D440" s="90">
        <f>'10'!D440</f>
        <v>422</v>
      </c>
      <c r="E440" s="90">
        <f>'10'!E440</f>
        <v>974</v>
      </c>
      <c r="F440" s="116" t="s">
        <v>736</v>
      </c>
      <c r="G440" s="116">
        <v>1</v>
      </c>
      <c r="H440" s="116">
        <v>18</v>
      </c>
      <c r="I440" s="116">
        <v>1</v>
      </c>
      <c r="J440" s="116">
        <v>0</v>
      </c>
      <c r="K440" s="116">
        <f t="shared" si="73"/>
        <v>1</v>
      </c>
      <c r="L440" s="116">
        <f t="shared" si="65"/>
        <v>18</v>
      </c>
      <c r="M440" s="116">
        <f t="shared" si="72"/>
        <v>19</v>
      </c>
      <c r="N440" s="117">
        <f t="shared" si="66"/>
        <v>1.8480492813141684E-2</v>
      </c>
      <c r="O440" s="117">
        <f t="shared" si="67"/>
        <v>1.8115942028985507E-3</v>
      </c>
      <c r="P440" s="121">
        <f t="shared" si="68"/>
        <v>4.2654028436018961E-2</v>
      </c>
      <c r="Q440" s="121">
        <f t="shared" si="69"/>
        <v>1.9507186858316223E-2</v>
      </c>
      <c r="R440" s="116">
        <v>436.0445969125214</v>
      </c>
      <c r="S440" s="121">
        <f t="shared" si="70"/>
        <v>4.3573524668192941E-2</v>
      </c>
    </row>
    <row r="441" spans="1:19" ht="33.75" x14ac:dyDescent="0.25">
      <c r="A441" s="9" t="str">
        <f>'10'!A441</f>
        <v>Tussey Mountain SD</v>
      </c>
      <c r="B441" s="10" t="str">
        <f>'10'!B441</f>
        <v>Bedford</v>
      </c>
      <c r="C441" s="90">
        <f>'10'!C441</f>
        <v>223</v>
      </c>
      <c r="D441" s="90">
        <f>'10'!D441</f>
        <v>128</v>
      </c>
      <c r="E441" s="90">
        <f>'10'!E441</f>
        <v>351</v>
      </c>
      <c r="F441" s="116" t="s">
        <v>755</v>
      </c>
      <c r="G441" s="116">
        <v>2</v>
      </c>
      <c r="H441" s="116">
        <v>0</v>
      </c>
      <c r="I441" s="116">
        <v>8</v>
      </c>
      <c r="J441" s="116">
        <v>46</v>
      </c>
      <c r="K441" s="116">
        <f t="shared" si="73"/>
        <v>54</v>
      </c>
      <c r="L441" s="116">
        <f t="shared" si="65"/>
        <v>46</v>
      </c>
      <c r="M441" s="116">
        <f t="shared" si="72"/>
        <v>54</v>
      </c>
      <c r="N441" s="117">
        <f t="shared" si="66"/>
        <v>0</v>
      </c>
      <c r="O441" s="117">
        <f t="shared" si="67"/>
        <v>3.5874439461883408E-2</v>
      </c>
      <c r="P441" s="121">
        <f t="shared" si="68"/>
        <v>0.359375</v>
      </c>
      <c r="Q441" s="121">
        <f t="shared" si="69"/>
        <v>0.15384615384615385</v>
      </c>
      <c r="R441" s="116">
        <v>284.30166270783849</v>
      </c>
      <c r="S441" s="121">
        <f t="shared" si="70"/>
        <v>0.1899390931648996</v>
      </c>
    </row>
    <row r="442" spans="1:19" x14ac:dyDescent="0.25">
      <c r="A442" s="9" t="str">
        <f>'10'!A442</f>
        <v>Twin Valley SD</v>
      </c>
      <c r="B442" s="10" t="str">
        <f>'10'!B442</f>
        <v>Berks</v>
      </c>
      <c r="C442" s="90">
        <f>'10'!C442</f>
        <v>959</v>
      </c>
      <c r="D442" s="90">
        <f>'10'!D442</f>
        <v>633</v>
      </c>
      <c r="E442" s="90">
        <f>'10'!E442</f>
        <v>1592</v>
      </c>
      <c r="F442" s="116"/>
      <c r="G442" s="116"/>
      <c r="H442" s="116">
        <v>0</v>
      </c>
      <c r="I442" s="116">
        <v>0</v>
      </c>
      <c r="J442" s="116">
        <v>0</v>
      </c>
      <c r="K442" s="116">
        <f t="shared" si="73"/>
        <v>0</v>
      </c>
      <c r="L442" s="116">
        <f t="shared" si="65"/>
        <v>0</v>
      </c>
      <c r="M442" s="116">
        <f t="shared" si="72"/>
        <v>0</v>
      </c>
      <c r="N442" s="117">
        <f t="shared" si="66"/>
        <v>0</v>
      </c>
      <c r="O442" s="117">
        <f t="shared" si="67"/>
        <v>0</v>
      </c>
      <c r="P442" s="121">
        <f t="shared" si="68"/>
        <v>0</v>
      </c>
      <c r="Q442" s="121">
        <f t="shared" si="69"/>
        <v>0</v>
      </c>
      <c r="R442" s="116">
        <v>834.94667399670152</v>
      </c>
      <c r="S442" s="121">
        <f t="shared" si="70"/>
        <v>0</v>
      </c>
    </row>
    <row r="443" spans="1:19" x14ac:dyDescent="0.25">
      <c r="A443" s="9" t="str">
        <f>'10'!A443</f>
        <v>Tyrone Area SD</v>
      </c>
      <c r="B443" s="10" t="str">
        <f>'10'!B443</f>
        <v>Blair</v>
      </c>
      <c r="C443" s="90">
        <f>'10'!C443</f>
        <v>504</v>
      </c>
      <c r="D443" s="90">
        <f>'10'!D443</f>
        <v>334</v>
      </c>
      <c r="E443" s="90">
        <f>'10'!E443</f>
        <v>838</v>
      </c>
      <c r="F443" s="116" t="s">
        <v>696</v>
      </c>
      <c r="G443" s="116">
        <v>1</v>
      </c>
      <c r="H443" s="116">
        <v>0</v>
      </c>
      <c r="I443" s="116">
        <v>0</v>
      </c>
      <c r="J443" s="116">
        <v>36</v>
      </c>
      <c r="K443" s="116">
        <f t="shared" si="73"/>
        <v>36</v>
      </c>
      <c r="L443" s="116">
        <f t="shared" si="65"/>
        <v>36</v>
      </c>
      <c r="M443" s="116">
        <f t="shared" si="72"/>
        <v>36</v>
      </c>
      <c r="N443" s="117">
        <f t="shared" si="66"/>
        <v>0</v>
      </c>
      <c r="O443" s="117">
        <f t="shared" si="67"/>
        <v>0</v>
      </c>
      <c r="P443" s="121">
        <f t="shared" si="68"/>
        <v>0.10778443113772455</v>
      </c>
      <c r="Q443" s="121">
        <f t="shared" si="69"/>
        <v>4.2959427207637228E-2</v>
      </c>
      <c r="R443" s="116">
        <v>550.61174047373845</v>
      </c>
      <c r="S443" s="121">
        <f t="shared" si="70"/>
        <v>6.5381824167109331E-2</v>
      </c>
    </row>
    <row r="444" spans="1:19" x14ac:dyDescent="0.25">
      <c r="A444" s="9" t="str">
        <f>'10'!A444</f>
        <v>Union Area SD</v>
      </c>
      <c r="B444" s="10" t="str">
        <f>'10'!B444</f>
        <v>Lawrence</v>
      </c>
      <c r="C444" s="90">
        <f>'10'!C444</f>
        <v>244</v>
      </c>
      <c r="D444" s="90">
        <f>'10'!D444</f>
        <v>99</v>
      </c>
      <c r="E444" s="90">
        <f>'10'!E444</f>
        <v>343</v>
      </c>
      <c r="F444" s="116"/>
      <c r="G444" s="116"/>
      <c r="H444" s="116">
        <v>0</v>
      </c>
      <c r="I444" s="116">
        <v>0</v>
      </c>
      <c r="J444" s="116">
        <v>0</v>
      </c>
      <c r="K444" s="116">
        <f t="shared" si="73"/>
        <v>0</v>
      </c>
      <c r="L444" s="116">
        <f t="shared" si="65"/>
        <v>0</v>
      </c>
      <c r="M444" s="116">
        <f t="shared" si="72"/>
        <v>0</v>
      </c>
      <c r="N444" s="117">
        <f t="shared" si="66"/>
        <v>0</v>
      </c>
      <c r="O444" s="117">
        <f t="shared" si="67"/>
        <v>0</v>
      </c>
      <c r="P444" s="121">
        <f t="shared" si="68"/>
        <v>0</v>
      </c>
      <c r="Q444" s="121">
        <f t="shared" si="69"/>
        <v>0</v>
      </c>
      <c r="R444" s="116">
        <v>243.17164179104481</v>
      </c>
      <c r="S444" s="121">
        <f t="shared" si="70"/>
        <v>0</v>
      </c>
    </row>
    <row r="445" spans="1:19" x14ac:dyDescent="0.25">
      <c r="A445" s="9" t="str">
        <f>'10'!A445</f>
        <v>Union City Area SD</v>
      </c>
      <c r="B445" s="10" t="str">
        <f>'10'!B445</f>
        <v>Erie</v>
      </c>
      <c r="C445" s="90">
        <f>'10'!C445</f>
        <v>257</v>
      </c>
      <c r="D445" s="90">
        <f>'10'!D445</f>
        <v>168</v>
      </c>
      <c r="E445" s="90">
        <f>'10'!E445</f>
        <v>425</v>
      </c>
      <c r="F445" s="116" t="s">
        <v>727</v>
      </c>
      <c r="G445" s="116">
        <v>1</v>
      </c>
      <c r="H445" s="116">
        <v>0</v>
      </c>
      <c r="I445" s="116">
        <v>0</v>
      </c>
      <c r="J445" s="116">
        <v>34</v>
      </c>
      <c r="K445" s="116">
        <f t="shared" si="73"/>
        <v>34</v>
      </c>
      <c r="L445" s="116">
        <f t="shared" si="65"/>
        <v>34</v>
      </c>
      <c r="M445" s="116">
        <f t="shared" si="72"/>
        <v>34</v>
      </c>
      <c r="N445" s="117">
        <f t="shared" si="66"/>
        <v>0</v>
      </c>
      <c r="O445" s="117">
        <f t="shared" si="67"/>
        <v>0</v>
      </c>
      <c r="P445" s="121">
        <f t="shared" si="68"/>
        <v>0.20238095238095238</v>
      </c>
      <c r="Q445" s="121">
        <f t="shared" si="69"/>
        <v>0.08</v>
      </c>
      <c r="R445" s="116">
        <v>366.89453125</v>
      </c>
      <c r="S445" s="121">
        <f t="shared" si="70"/>
        <v>9.266968325791855E-2</v>
      </c>
    </row>
    <row r="446" spans="1:19" ht="22.5" x14ac:dyDescent="0.25">
      <c r="A446" s="9" t="str">
        <f>'10'!A446</f>
        <v>Union SD</v>
      </c>
      <c r="B446" s="10" t="str">
        <f>'10'!B446</f>
        <v>Clarion</v>
      </c>
      <c r="C446" s="90">
        <f>'10'!C446</f>
        <v>126</v>
      </c>
      <c r="D446" s="90">
        <f>'10'!D446</f>
        <v>71</v>
      </c>
      <c r="E446" s="90">
        <f>'10'!E446</f>
        <v>197</v>
      </c>
      <c r="F446" s="116" t="s">
        <v>938</v>
      </c>
      <c r="G446" s="116">
        <v>2</v>
      </c>
      <c r="H446" s="116">
        <v>0</v>
      </c>
      <c r="I446" s="116">
        <v>13</v>
      </c>
      <c r="J446" s="116">
        <v>18</v>
      </c>
      <c r="K446" s="116">
        <f t="shared" si="73"/>
        <v>31</v>
      </c>
      <c r="L446" s="116">
        <f t="shared" si="65"/>
        <v>18</v>
      </c>
      <c r="M446" s="116">
        <f t="shared" si="72"/>
        <v>31</v>
      </c>
      <c r="N446" s="117">
        <f t="shared" si="66"/>
        <v>0</v>
      </c>
      <c r="O446" s="117">
        <f t="shared" si="67"/>
        <v>0.10317460317460317</v>
      </c>
      <c r="P446" s="121">
        <f t="shared" si="68"/>
        <v>0.25352112676056338</v>
      </c>
      <c r="Q446" s="121">
        <f t="shared" si="69"/>
        <v>0.15736040609137056</v>
      </c>
      <c r="R446" s="116">
        <v>143.27272727272728</v>
      </c>
      <c r="S446" s="121">
        <f t="shared" si="70"/>
        <v>0.21637055837563451</v>
      </c>
    </row>
    <row r="447" spans="1:19" ht="22.5" x14ac:dyDescent="0.25">
      <c r="A447" s="9" t="str">
        <f>'10'!A447</f>
        <v>Uniontown Area SD</v>
      </c>
      <c r="B447" s="10" t="str">
        <f>'10'!B447</f>
        <v>Fayette</v>
      </c>
      <c r="C447" s="90">
        <f>'10'!C447</f>
        <v>856</v>
      </c>
      <c r="D447" s="90">
        <f>'10'!D447</f>
        <v>431</v>
      </c>
      <c r="E447" s="90">
        <f>'10'!E447</f>
        <v>1287</v>
      </c>
      <c r="F447" s="116" t="s">
        <v>746</v>
      </c>
      <c r="G447" s="116">
        <v>2</v>
      </c>
      <c r="H447" s="116">
        <v>0</v>
      </c>
      <c r="I447" s="116">
        <v>86</v>
      </c>
      <c r="J447" s="116">
        <v>28</v>
      </c>
      <c r="K447" s="116">
        <f>SUM(I447:J447)</f>
        <v>114</v>
      </c>
      <c r="L447" s="116">
        <f t="shared" si="65"/>
        <v>28</v>
      </c>
      <c r="M447" s="116">
        <f t="shared" si="72"/>
        <v>114</v>
      </c>
      <c r="N447" s="117">
        <f t="shared" si="66"/>
        <v>0</v>
      </c>
      <c r="O447" s="117">
        <f t="shared" si="67"/>
        <v>0.10046728971962617</v>
      </c>
      <c r="P447" s="121">
        <f t="shared" si="68"/>
        <v>6.4965197215777259E-2</v>
      </c>
      <c r="Q447" s="121">
        <f t="shared" si="69"/>
        <v>8.8578088578088576E-2</v>
      </c>
      <c r="R447" s="116">
        <v>908.81740837696339</v>
      </c>
      <c r="S447" s="121">
        <f t="shared" si="70"/>
        <v>0.12543773804200126</v>
      </c>
    </row>
    <row r="448" spans="1:19" x14ac:dyDescent="0.25">
      <c r="A448" s="9" t="str">
        <f>'10'!A448</f>
        <v>Unionville-Chadds Ford SD</v>
      </c>
      <c r="B448" s="10" t="str">
        <f>'10'!B448</f>
        <v>Chester</v>
      </c>
      <c r="C448" s="90">
        <f>'10'!C448</f>
        <v>367</v>
      </c>
      <c r="D448" s="90">
        <f>'10'!D448</f>
        <v>471</v>
      </c>
      <c r="E448" s="90">
        <f>'10'!E448</f>
        <v>838</v>
      </c>
      <c r="F448" s="116"/>
      <c r="G448" s="116"/>
      <c r="H448" s="116">
        <v>0</v>
      </c>
      <c r="I448" s="116">
        <v>0</v>
      </c>
      <c r="J448" s="116">
        <v>0</v>
      </c>
      <c r="K448" s="116">
        <f t="shared" si="73"/>
        <v>0</v>
      </c>
      <c r="L448" s="116">
        <f t="shared" si="65"/>
        <v>0</v>
      </c>
      <c r="M448" s="116">
        <f t="shared" si="72"/>
        <v>0</v>
      </c>
      <c r="N448" s="117">
        <f t="shared" si="66"/>
        <v>0</v>
      </c>
      <c r="O448" s="117">
        <f t="shared" si="67"/>
        <v>0</v>
      </c>
      <c r="P448" s="121">
        <f t="shared" si="68"/>
        <v>0</v>
      </c>
      <c r="Q448" s="121">
        <f t="shared" si="69"/>
        <v>0</v>
      </c>
      <c r="R448" s="116">
        <v>78.889529298751199</v>
      </c>
      <c r="S448" s="121">
        <f t="shared" si="70"/>
        <v>0</v>
      </c>
    </row>
    <row r="449" spans="1:19" x14ac:dyDescent="0.25">
      <c r="A449" s="9" t="str">
        <f>'10'!A449</f>
        <v>United SD</v>
      </c>
      <c r="B449" s="10" t="str">
        <f>'10'!B449</f>
        <v>Indiana</v>
      </c>
      <c r="C449" s="90">
        <f>'10'!C449</f>
        <v>250</v>
      </c>
      <c r="D449" s="90">
        <f>'10'!D449</f>
        <v>113</v>
      </c>
      <c r="E449" s="90">
        <f>'10'!E449</f>
        <v>363</v>
      </c>
      <c r="F449" s="116" t="s">
        <v>711</v>
      </c>
      <c r="G449" s="116">
        <v>1</v>
      </c>
      <c r="H449" s="116">
        <v>0</v>
      </c>
      <c r="I449" s="116">
        <v>3</v>
      </c>
      <c r="J449" s="116">
        <v>0</v>
      </c>
      <c r="K449" s="116">
        <f t="shared" si="73"/>
        <v>3</v>
      </c>
      <c r="L449" s="116">
        <f t="shared" si="65"/>
        <v>0</v>
      </c>
      <c r="M449" s="116">
        <f t="shared" si="72"/>
        <v>3</v>
      </c>
      <c r="N449" s="117">
        <f t="shared" si="66"/>
        <v>0</v>
      </c>
      <c r="O449" s="117">
        <f t="shared" si="67"/>
        <v>1.2E-2</v>
      </c>
      <c r="P449" s="121">
        <f t="shared" si="68"/>
        <v>0</v>
      </c>
      <c r="Q449" s="121">
        <f t="shared" si="69"/>
        <v>8.2644628099173556E-3</v>
      </c>
      <c r="R449" s="116">
        <v>255.03879310344828</v>
      </c>
      <c r="S449" s="121">
        <f t="shared" si="70"/>
        <v>1.176291639202961E-2</v>
      </c>
    </row>
    <row r="450" spans="1:19" x14ac:dyDescent="0.25">
      <c r="A450" s="9" t="str">
        <f>'10'!A450</f>
        <v>Upper Adams SD</v>
      </c>
      <c r="B450" s="10" t="str">
        <f>'10'!B450</f>
        <v>Adams</v>
      </c>
      <c r="C450" s="90">
        <f>'10'!C450</f>
        <v>391</v>
      </c>
      <c r="D450" s="90">
        <f>'10'!D450</f>
        <v>253</v>
      </c>
      <c r="E450" s="90">
        <f>'10'!E450</f>
        <v>644</v>
      </c>
      <c r="F450" s="116" t="s">
        <v>708</v>
      </c>
      <c r="G450" s="116">
        <v>1</v>
      </c>
      <c r="H450" s="116">
        <v>0</v>
      </c>
      <c r="I450" s="116">
        <v>0</v>
      </c>
      <c r="J450" s="116">
        <v>18</v>
      </c>
      <c r="K450" s="116">
        <f t="shared" si="73"/>
        <v>18</v>
      </c>
      <c r="L450" s="116">
        <f t="shared" si="65"/>
        <v>18</v>
      </c>
      <c r="M450" s="116">
        <f t="shared" si="72"/>
        <v>18</v>
      </c>
      <c r="N450" s="117">
        <f t="shared" si="66"/>
        <v>0</v>
      </c>
      <c r="O450" s="117">
        <f t="shared" si="67"/>
        <v>0</v>
      </c>
      <c r="P450" s="121">
        <f t="shared" si="68"/>
        <v>7.1146245059288543E-2</v>
      </c>
      <c r="Q450" s="121">
        <f t="shared" si="69"/>
        <v>2.7950310559006212E-2</v>
      </c>
      <c r="R450" s="116">
        <v>438.58620689655169</v>
      </c>
      <c r="S450" s="121">
        <f t="shared" si="70"/>
        <v>4.1040962339806593E-2</v>
      </c>
    </row>
    <row r="451" spans="1:19" x14ac:dyDescent="0.25">
      <c r="A451" s="9" t="str">
        <f>'10'!A451</f>
        <v>Upper Darby SD</v>
      </c>
      <c r="B451" s="10" t="str">
        <f>'10'!B451</f>
        <v>Delaware</v>
      </c>
      <c r="C451" s="90">
        <f>'10'!C451</f>
        <v>4285</v>
      </c>
      <c r="D451" s="90">
        <f>'10'!D451</f>
        <v>2673</v>
      </c>
      <c r="E451" s="90">
        <f>'10'!E451</f>
        <v>6958</v>
      </c>
      <c r="F451" s="116" t="s">
        <v>721</v>
      </c>
      <c r="G451" s="116">
        <v>1</v>
      </c>
      <c r="H451" s="116">
        <v>20</v>
      </c>
      <c r="I451" s="116">
        <v>36</v>
      </c>
      <c r="J451" s="116">
        <v>54</v>
      </c>
      <c r="K451" s="116">
        <f t="shared" si="73"/>
        <v>90</v>
      </c>
      <c r="L451" s="116">
        <f t="shared" si="65"/>
        <v>74</v>
      </c>
      <c r="M451" s="116">
        <f t="shared" si="72"/>
        <v>110</v>
      </c>
      <c r="N451" s="117">
        <f t="shared" si="66"/>
        <v>2.8743891922966371E-3</v>
      </c>
      <c r="O451" s="117">
        <f t="shared" si="67"/>
        <v>8.4014002333722294E-3</v>
      </c>
      <c r="P451" s="121">
        <f t="shared" si="68"/>
        <v>2.7684249906472128E-2</v>
      </c>
      <c r="Q451" s="121">
        <f t="shared" si="69"/>
        <v>1.5809140557631503E-2</v>
      </c>
      <c r="R451" s="116">
        <v>4605.7337942955919</v>
      </c>
      <c r="S451" s="121">
        <f t="shared" si="70"/>
        <v>2.3883273526628904E-2</v>
      </c>
    </row>
    <row r="452" spans="1:19" x14ac:dyDescent="0.25">
      <c r="A452" s="9" t="str">
        <f>'10'!A452</f>
        <v>Upper Dauphin Area SD</v>
      </c>
      <c r="B452" s="10" t="str">
        <f>'10'!B452</f>
        <v>Dauphin</v>
      </c>
      <c r="C452" s="90">
        <f>'10'!C452</f>
        <v>412</v>
      </c>
      <c r="D452" s="90">
        <f>'10'!D452</f>
        <v>281</v>
      </c>
      <c r="E452" s="90">
        <f>'10'!E452</f>
        <v>693</v>
      </c>
      <c r="F452" s="116" t="s">
        <v>718</v>
      </c>
      <c r="G452" s="116">
        <v>1</v>
      </c>
      <c r="H452" s="116">
        <v>0</v>
      </c>
      <c r="I452" s="116">
        <v>0</v>
      </c>
      <c r="J452" s="116">
        <v>22</v>
      </c>
      <c r="K452" s="116">
        <f t="shared" si="73"/>
        <v>22</v>
      </c>
      <c r="L452" s="116">
        <f t="shared" si="65"/>
        <v>22</v>
      </c>
      <c r="M452" s="116">
        <f t="shared" si="72"/>
        <v>22</v>
      </c>
      <c r="N452" s="117">
        <f t="shared" si="66"/>
        <v>0</v>
      </c>
      <c r="O452" s="117">
        <f t="shared" si="67"/>
        <v>0</v>
      </c>
      <c r="P452" s="121">
        <f t="shared" si="68"/>
        <v>7.8291814946619215E-2</v>
      </c>
      <c r="Q452" s="121">
        <f t="shared" si="69"/>
        <v>3.1746031746031744E-2</v>
      </c>
      <c r="R452" s="116">
        <v>480.20823529411769</v>
      </c>
      <c r="S452" s="121">
        <f t="shared" si="70"/>
        <v>4.5813458377125603E-2</v>
      </c>
    </row>
    <row r="453" spans="1:19" x14ac:dyDescent="0.25">
      <c r="A453" s="9" t="str">
        <f>'10'!A453</f>
        <v>Upper Dublin SD</v>
      </c>
      <c r="B453" s="10" t="str">
        <f>'10'!B453</f>
        <v>Montgomery</v>
      </c>
      <c r="C453" s="90">
        <f>'10'!C453</f>
        <v>794</v>
      </c>
      <c r="D453" s="90">
        <f>'10'!D453</f>
        <v>501</v>
      </c>
      <c r="E453" s="90">
        <f>'10'!E453</f>
        <v>1295</v>
      </c>
      <c r="F453" s="116" t="s">
        <v>915</v>
      </c>
      <c r="G453" s="116">
        <v>1</v>
      </c>
      <c r="H453" s="116">
        <v>0</v>
      </c>
      <c r="I453" s="116">
        <v>0</v>
      </c>
      <c r="J453" s="116">
        <v>20</v>
      </c>
      <c r="K453" s="116">
        <f t="shared" si="73"/>
        <v>20</v>
      </c>
      <c r="L453" s="116">
        <f t="shared" ref="L453:L503" si="74">H453+J453</f>
        <v>20</v>
      </c>
      <c r="M453" s="116">
        <f t="shared" si="72"/>
        <v>20</v>
      </c>
      <c r="N453" s="117">
        <f t="shared" ref="N453:N503" si="75">H453/E453</f>
        <v>0</v>
      </c>
      <c r="O453" s="117">
        <f t="shared" ref="O453:O502" si="76">I453/C453</f>
        <v>0</v>
      </c>
      <c r="P453" s="121">
        <f t="shared" ref="P453:P503" si="77">L453/D453</f>
        <v>3.9920159680638723E-2</v>
      </c>
      <c r="Q453" s="121">
        <f t="shared" ref="Q453:Q503" si="78">M453/E453</f>
        <v>1.5444015444015444E-2</v>
      </c>
      <c r="R453" s="116">
        <v>240.08426966292137</v>
      </c>
      <c r="S453" s="121">
        <f t="shared" ref="S453:S504" si="79">M453/R453</f>
        <v>8.3304083304083301E-2</v>
      </c>
    </row>
    <row r="454" spans="1:19" x14ac:dyDescent="0.25">
      <c r="A454" s="9" t="str">
        <f>'10'!A454</f>
        <v>Upper Merion Area SD</v>
      </c>
      <c r="B454" s="10" t="str">
        <f>'10'!B454</f>
        <v>Montgomery</v>
      </c>
      <c r="C454" s="90">
        <f>'10'!C454</f>
        <v>1154</v>
      </c>
      <c r="D454" s="90">
        <f>'10'!D454</f>
        <v>772</v>
      </c>
      <c r="E454" s="90">
        <f>'10'!E454</f>
        <v>1926</v>
      </c>
      <c r="F454" s="116"/>
      <c r="G454" s="116"/>
      <c r="H454" s="116">
        <v>0</v>
      </c>
      <c r="I454" s="116">
        <v>0</v>
      </c>
      <c r="J454" s="116">
        <v>0</v>
      </c>
      <c r="K454" s="116">
        <f t="shared" si="73"/>
        <v>0</v>
      </c>
      <c r="L454" s="116">
        <f t="shared" si="74"/>
        <v>0</v>
      </c>
      <c r="M454" s="116">
        <f t="shared" si="72"/>
        <v>0</v>
      </c>
      <c r="N454" s="117">
        <f t="shared" si="75"/>
        <v>0</v>
      </c>
      <c r="O454" s="117">
        <f t="shared" si="76"/>
        <v>0</v>
      </c>
      <c r="P454" s="121">
        <f t="shared" si="77"/>
        <v>0</v>
      </c>
      <c r="Q454" s="121">
        <f t="shared" si="78"/>
        <v>0</v>
      </c>
      <c r="R454" s="116">
        <v>433.72088808337111</v>
      </c>
      <c r="S454" s="121">
        <f t="shared" si="79"/>
        <v>0</v>
      </c>
    </row>
    <row r="455" spans="1:19" x14ac:dyDescent="0.25">
      <c r="A455" s="9" t="str">
        <f>'10'!A455</f>
        <v>Upper Moreland Township SD</v>
      </c>
      <c r="B455" s="10" t="str">
        <f>'10'!B455</f>
        <v>Montgomery</v>
      </c>
      <c r="C455" s="90">
        <f>'10'!C455</f>
        <v>910</v>
      </c>
      <c r="D455" s="90">
        <f>'10'!D455</f>
        <v>425</v>
      </c>
      <c r="E455" s="90">
        <f>'10'!E455</f>
        <v>1335</v>
      </c>
      <c r="F455" s="116"/>
      <c r="G455" s="116"/>
      <c r="H455" s="116">
        <v>0</v>
      </c>
      <c r="I455" s="116">
        <v>0</v>
      </c>
      <c r="J455" s="116">
        <v>0</v>
      </c>
      <c r="K455" s="116">
        <f t="shared" si="73"/>
        <v>0</v>
      </c>
      <c r="L455" s="116">
        <f t="shared" si="74"/>
        <v>0</v>
      </c>
      <c r="M455" s="116">
        <f t="shared" si="72"/>
        <v>0</v>
      </c>
      <c r="N455" s="117">
        <f t="shared" si="75"/>
        <v>0</v>
      </c>
      <c r="O455" s="117">
        <f t="shared" si="76"/>
        <v>0</v>
      </c>
      <c r="P455" s="121">
        <f t="shared" si="77"/>
        <v>0</v>
      </c>
      <c r="Q455" s="121">
        <f t="shared" si="78"/>
        <v>0</v>
      </c>
      <c r="R455" s="116">
        <v>653.016119032858</v>
      </c>
      <c r="S455" s="121">
        <f t="shared" si="79"/>
        <v>0</v>
      </c>
    </row>
    <row r="456" spans="1:19" x14ac:dyDescent="0.25">
      <c r="A456" s="9" t="str">
        <f>'10'!A456</f>
        <v>Upper Perkiomen SD</v>
      </c>
      <c r="B456" s="10" t="str">
        <f>'10'!B456</f>
        <v>Montgomery</v>
      </c>
      <c r="C456" s="90">
        <f>'10'!C456</f>
        <v>930</v>
      </c>
      <c r="D456" s="90">
        <f>'10'!D456</f>
        <v>637</v>
      </c>
      <c r="E456" s="90">
        <f>'10'!E456</f>
        <v>1567</v>
      </c>
      <c r="F456" s="116"/>
      <c r="G456" s="116"/>
      <c r="H456" s="116">
        <v>0</v>
      </c>
      <c r="I456" s="116">
        <v>0</v>
      </c>
      <c r="J456" s="116">
        <v>0</v>
      </c>
      <c r="K456" s="116">
        <f t="shared" si="73"/>
        <v>0</v>
      </c>
      <c r="L456" s="116">
        <f t="shared" si="74"/>
        <v>0</v>
      </c>
      <c r="M456" s="116">
        <f t="shared" si="72"/>
        <v>0</v>
      </c>
      <c r="N456" s="117">
        <f t="shared" si="75"/>
        <v>0</v>
      </c>
      <c r="O456" s="117">
        <f t="shared" si="76"/>
        <v>0</v>
      </c>
      <c r="P456" s="121">
        <f t="shared" si="77"/>
        <v>0</v>
      </c>
      <c r="Q456" s="121">
        <f t="shared" si="78"/>
        <v>0</v>
      </c>
      <c r="R456" s="116">
        <v>683.0512820512821</v>
      </c>
      <c r="S456" s="121">
        <f t="shared" si="79"/>
        <v>0</v>
      </c>
    </row>
    <row r="457" spans="1:19" x14ac:dyDescent="0.25">
      <c r="A457" s="9" t="str">
        <f>'10'!A457</f>
        <v>Upper Saint Clair SD</v>
      </c>
      <c r="B457" s="10" t="str">
        <f>'10'!B457</f>
        <v>Allegheny</v>
      </c>
      <c r="C457" s="90">
        <f>'10'!C457</f>
        <v>580</v>
      </c>
      <c r="D457" s="90">
        <f>'10'!D457</f>
        <v>482</v>
      </c>
      <c r="E457" s="90">
        <f>'10'!E457</f>
        <v>1062</v>
      </c>
      <c r="F457" s="116"/>
      <c r="G457" s="116"/>
      <c r="H457" s="116">
        <v>0</v>
      </c>
      <c r="I457" s="116">
        <v>0</v>
      </c>
      <c r="J457" s="116">
        <v>0</v>
      </c>
      <c r="K457" s="116">
        <f t="shared" si="73"/>
        <v>0</v>
      </c>
      <c r="L457" s="116">
        <f t="shared" si="74"/>
        <v>0</v>
      </c>
      <c r="M457" s="116">
        <f t="shared" si="72"/>
        <v>0</v>
      </c>
      <c r="N457" s="117">
        <f t="shared" si="75"/>
        <v>0</v>
      </c>
      <c r="O457" s="117">
        <f t="shared" si="76"/>
        <v>0</v>
      </c>
      <c r="P457" s="121">
        <f t="shared" si="77"/>
        <v>0</v>
      </c>
      <c r="Q457" s="121">
        <f t="shared" si="78"/>
        <v>0</v>
      </c>
      <c r="R457" s="116">
        <v>239.12582781456956</v>
      </c>
      <c r="S457" s="121">
        <f t="shared" si="79"/>
        <v>0</v>
      </c>
    </row>
    <row r="458" spans="1:19" x14ac:dyDescent="0.25">
      <c r="A458" s="9" t="str">
        <f>'10'!A458</f>
        <v>Valley Grove SD</v>
      </c>
      <c r="B458" s="10" t="str">
        <f>'10'!B458</f>
        <v>Venango</v>
      </c>
      <c r="C458" s="90">
        <f>'10'!C458</f>
        <v>226</v>
      </c>
      <c r="D458" s="90">
        <f>'10'!D458</f>
        <v>104</v>
      </c>
      <c r="E458" s="90">
        <f>'10'!E458</f>
        <v>330</v>
      </c>
      <c r="F458" s="116" t="s">
        <v>756</v>
      </c>
      <c r="G458" s="116">
        <v>1</v>
      </c>
      <c r="H458" s="116">
        <v>0</v>
      </c>
      <c r="I458" s="116">
        <v>12</v>
      </c>
      <c r="J458" s="116">
        <v>0</v>
      </c>
      <c r="K458" s="116">
        <f t="shared" si="73"/>
        <v>12</v>
      </c>
      <c r="L458" s="116">
        <f t="shared" si="74"/>
        <v>0</v>
      </c>
      <c r="M458" s="116">
        <f t="shared" si="72"/>
        <v>12</v>
      </c>
      <c r="N458" s="117">
        <f t="shared" si="75"/>
        <v>0</v>
      </c>
      <c r="O458" s="117">
        <f t="shared" si="76"/>
        <v>5.3097345132743362E-2</v>
      </c>
      <c r="P458" s="121">
        <f t="shared" si="77"/>
        <v>0</v>
      </c>
      <c r="Q458" s="121">
        <f t="shared" si="78"/>
        <v>3.6363636363636362E-2</v>
      </c>
      <c r="R458" s="116">
        <v>202.64788732394365</v>
      </c>
      <c r="S458" s="121">
        <f t="shared" si="79"/>
        <v>5.9216013344453713E-2</v>
      </c>
    </row>
    <row r="459" spans="1:19" x14ac:dyDescent="0.25">
      <c r="A459" s="9" t="str">
        <f>'10'!A459</f>
        <v>Valley View SD</v>
      </c>
      <c r="B459" s="10" t="str">
        <f>'10'!B459</f>
        <v>Lackawanna</v>
      </c>
      <c r="C459" s="90">
        <f>'10'!C459</f>
        <v>542</v>
      </c>
      <c r="D459" s="90">
        <f>'10'!D459</f>
        <v>358</v>
      </c>
      <c r="E459" s="90">
        <f>'10'!E459</f>
        <v>900</v>
      </c>
      <c r="F459" s="116" t="s">
        <v>691</v>
      </c>
      <c r="G459" s="116">
        <v>1</v>
      </c>
      <c r="H459" s="116">
        <v>7</v>
      </c>
      <c r="I459" s="116">
        <v>3</v>
      </c>
      <c r="J459" s="116">
        <v>40</v>
      </c>
      <c r="K459" s="116">
        <f t="shared" si="73"/>
        <v>43</v>
      </c>
      <c r="L459" s="116">
        <f t="shared" si="74"/>
        <v>47</v>
      </c>
      <c r="M459" s="116">
        <f t="shared" si="72"/>
        <v>50</v>
      </c>
      <c r="N459" s="117">
        <f t="shared" si="75"/>
        <v>7.7777777777777776E-3</v>
      </c>
      <c r="O459" s="117">
        <f t="shared" si="76"/>
        <v>5.5350553505535052E-3</v>
      </c>
      <c r="P459" s="121">
        <f t="shared" si="77"/>
        <v>0.13128491620111732</v>
      </c>
      <c r="Q459" s="121">
        <f t="shared" si="78"/>
        <v>5.5555555555555552E-2</v>
      </c>
      <c r="R459" s="116">
        <v>489.84156570363467</v>
      </c>
      <c r="S459" s="121">
        <f t="shared" si="79"/>
        <v>0.1020738203957382</v>
      </c>
    </row>
    <row r="460" spans="1:19" x14ac:dyDescent="0.25">
      <c r="A460" s="9" t="str">
        <f>'10'!A460</f>
        <v>Wallenpaupack Area SD</v>
      </c>
      <c r="B460" s="10" t="str">
        <f>'10'!B460</f>
        <v>Pike</v>
      </c>
      <c r="C460" s="90">
        <f>'10'!C460</f>
        <v>529</v>
      </c>
      <c r="D460" s="90">
        <f>'10'!D460</f>
        <v>416</v>
      </c>
      <c r="E460" s="90">
        <f>'10'!E460</f>
        <v>945</v>
      </c>
      <c r="F460" s="116" t="s">
        <v>691</v>
      </c>
      <c r="G460" s="116">
        <v>1</v>
      </c>
      <c r="H460" s="116">
        <v>90</v>
      </c>
      <c r="I460" s="116">
        <v>19</v>
      </c>
      <c r="J460" s="116">
        <v>12</v>
      </c>
      <c r="K460" s="116">
        <f t="shared" si="73"/>
        <v>31</v>
      </c>
      <c r="L460" s="116">
        <f t="shared" si="74"/>
        <v>102</v>
      </c>
      <c r="M460" s="116">
        <f t="shared" si="72"/>
        <v>121</v>
      </c>
      <c r="N460" s="117">
        <f t="shared" si="75"/>
        <v>9.5238095238095233E-2</v>
      </c>
      <c r="O460" s="117">
        <f t="shared" si="76"/>
        <v>3.5916824196597356E-2</v>
      </c>
      <c r="P460" s="121">
        <f t="shared" si="77"/>
        <v>0.24519230769230768</v>
      </c>
      <c r="Q460" s="121">
        <f t="shared" si="78"/>
        <v>0.12804232804232804</v>
      </c>
      <c r="R460" s="116">
        <v>609.84</v>
      </c>
      <c r="S460" s="121">
        <f t="shared" si="79"/>
        <v>0.1984126984126984</v>
      </c>
    </row>
    <row r="461" spans="1:19" x14ac:dyDescent="0.25">
      <c r="A461" s="9" t="str">
        <f>'10'!A461</f>
        <v>Wallingford-Swarthmore SD</v>
      </c>
      <c r="B461" s="10" t="str">
        <f>'10'!B461</f>
        <v>Delaware</v>
      </c>
      <c r="C461" s="90">
        <f>'10'!C461</f>
        <v>600</v>
      </c>
      <c r="D461" s="90">
        <f>'10'!D461</f>
        <v>463</v>
      </c>
      <c r="E461" s="90">
        <f>'10'!E461</f>
        <v>1063</v>
      </c>
      <c r="F461" s="116"/>
      <c r="G461" s="116"/>
      <c r="H461" s="116">
        <v>0</v>
      </c>
      <c r="I461" s="116">
        <v>0</v>
      </c>
      <c r="J461" s="116">
        <v>0</v>
      </c>
      <c r="K461" s="116">
        <f t="shared" si="73"/>
        <v>0</v>
      </c>
      <c r="L461" s="116">
        <f t="shared" si="74"/>
        <v>0</v>
      </c>
      <c r="M461" s="116">
        <f t="shared" si="72"/>
        <v>0</v>
      </c>
      <c r="N461" s="117">
        <f t="shared" si="75"/>
        <v>0</v>
      </c>
      <c r="O461" s="117">
        <f t="shared" si="76"/>
        <v>0</v>
      </c>
      <c r="P461" s="121">
        <f t="shared" si="77"/>
        <v>0</v>
      </c>
      <c r="Q461" s="121">
        <f t="shared" si="78"/>
        <v>0</v>
      </c>
      <c r="R461" s="116">
        <v>189.34687500000001</v>
      </c>
      <c r="S461" s="121">
        <f t="shared" si="79"/>
        <v>0</v>
      </c>
    </row>
    <row r="462" spans="1:19" x14ac:dyDescent="0.25">
      <c r="A462" s="9" t="str">
        <f>'10'!A462</f>
        <v>Warren County SD</v>
      </c>
      <c r="B462" s="10" t="str">
        <f>'10'!B462</f>
        <v>Warren</v>
      </c>
      <c r="C462" s="90">
        <f>'10'!C462</f>
        <v>984</v>
      </c>
      <c r="D462" s="90">
        <f>'10'!D462</f>
        <v>857</v>
      </c>
      <c r="E462" s="90">
        <f>'10'!E462</f>
        <v>1841</v>
      </c>
      <c r="F462" s="116" t="s">
        <v>757</v>
      </c>
      <c r="G462" s="116">
        <v>1</v>
      </c>
      <c r="H462" s="116">
        <v>0</v>
      </c>
      <c r="I462" s="116">
        <v>0</v>
      </c>
      <c r="J462" s="116">
        <v>185</v>
      </c>
      <c r="K462" s="116">
        <f t="shared" si="73"/>
        <v>185</v>
      </c>
      <c r="L462" s="116">
        <f t="shared" si="74"/>
        <v>185</v>
      </c>
      <c r="M462" s="116">
        <f t="shared" ref="M462:M483" si="80">SUM(H462+K462)</f>
        <v>185</v>
      </c>
      <c r="N462" s="117">
        <f t="shared" si="75"/>
        <v>0</v>
      </c>
      <c r="O462" s="117">
        <f t="shared" si="76"/>
        <v>0</v>
      </c>
      <c r="P462" s="121">
        <f t="shared" si="77"/>
        <v>0.21586931155192532</v>
      </c>
      <c r="Q462" s="121">
        <f t="shared" si="78"/>
        <v>0.10048886474741989</v>
      </c>
      <c r="R462" s="116">
        <v>1336.10199456029</v>
      </c>
      <c r="S462" s="121">
        <f t="shared" si="79"/>
        <v>0.13846248321849361</v>
      </c>
    </row>
    <row r="463" spans="1:19" x14ac:dyDescent="0.25">
      <c r="A463" s="9" t="str">
        <f>'10'!A463</f>
        <v>Warrior Run SD</v>
      </c>
      <c r="B463" s="10" t="str">
        <f>'10'!B463</f>
        <v>Northumberland</v>
      </c>
      <c r="C463" s="90">
        <f>'10'!C463</f>
        <v>470</v>
      </c>
      <c r="D463" s="90">
        <f>'10'!D463</f>
        <v>365</v>
      </c>
      <c r="E463" s="90">
        <f>'10'!E463</f>
        <v>835</v>
      </c>
      <c r="F463" s="116" t="s">
        <v>747</v>
      </c>
      <c r="G463" s="116">
        <v>1</v>
      </c>
      <c r="H463" s="116">
        <v>0</v>
      </c>
      <c r="I463" s="116">
        <v>4</v>
      </c>
      <c r="J463" s="116">
        <v>16</v>
      </c>
      <c r="K463" s="116">
        <f t="shared" si="73"/>
        <v>20</v>
      </c>
      <c r="L463" s="116">
        <f t="shared" si="74"/>
        <v>16</v>
      </c>
      <c r="M463" s="116">
        <f t="shared" si="80"/>
        <v>20</v>
      </c>
      <c r="N463" s="117">
        <f t="shared" si="75"/>
        <v>0</v>
      </c>
      <c r="O463" s="117">
        <f t="shared" si="76"/>
        <v>8.5106382978723406E-3</v>
      </c>
      <c r="P463" s="121">
        <f t="shared" si="77"/>
        <v>4.3835616438356165E-2</v>
      </c>
      <c r="Q463" s="121">
        <f t="shared" si="78"/>
        <v>2.3952095808383235E-2</v>
      </c>
      <c r="R463" s="116">
        <v>626.92556634304208</v>
      </c>
      <c r="S463" s="121">
        <f t="shared" si="79"/>
        <v>3.1901713813751807E-2</v>
      </c>
    </row>
    <row r="464" spans="1:19" x14ac:dyDescent="0.25">
      <c r="A464" s="9" t="str">
        <f>'10'!A464</f>
        <v>Warwick SD</v>
      </c>
      <c r="B464" s="10" t="str">
        <f>'10'!B464</f>
        <v>Lancaster</v>
      </c>
      <c r="C464" s="90">
        <f>'10'!C464</f>
        <v>1217</v>
      </c>
      <c r="D464" s="90">
        <f>'10'!D464</f>
        <v>751</v>
      </c>
      <c r="E464" s="90">
        <f>'10'!E464</f>
        <v>1968</v>
      </c>
      <c r="F464" s="116" t="s">
        <v>729</v>
      </c>
      <c r="G464" s="116">
        <v>1</v>
      </c>
      <c r="H464" s="116">
        <v>0</v>
      </c>
      <c r="I464" s="116">
        <v>0</v>
      </c>
      <c r="J464" s="116">
        <v>30</v>
      </c>
      <c r="K464" s="116">
        <f t="shared" si="73"/>
        <v>30</v>
      </c>
      <c r="L464" s="116">
        <f t="shared" si="74"/>
        <v>30</v>
      </c>
      <c r="M464" s="116">
        <f t="shared" si="80"/>
        <v>30</v>
      </c>
      <c r="N464" s="117">
        <f t="shared" si="75"/>
        <v>0</v>
      </c>
      <c r="O464" s="117">
        <f t="shared" si="76"/>
        <v>0</v>
      </c>
      <c r="P464" s="121">
        <f t="shared" si="77"/>
        <v>3.9946737683089213E-2</v>
      </c>
      <c r="Q464" s="121">
        <f t="shared" si="78"/>
        <v>1.524390243902439E-2</v>
      </c>
      <c r="R464" s="116">
        <v>1271.6810631229234</v>
      </c>
      <c r="S464" s="121">
        <f t="shared" si="79"/>
        <v>2.3590820741112298E-2</v>
      </c>
    </row>
    <row r="465" spans="1:19" ht="22.5" x14ac:dyDescent="0.25">
      <c r="A465" s="9" t="str">
        <f>'10'!A465</f>
        <v>Washington SD</v>
      </c>
      <c r="B465" s="10" t="str">
        <f>'10'!B465</f>
        <v>Washington</v>
      </c>
      <c r="C465" s="90">
        <f>'10'!C465</f>
        <v>552</v>
      </c>
      <c r="D465" s="90">
        <f>'10'!D465</f>
        <v>296</v>
      </c>
      <c r="E465" s="90">
        <f>'10'!E465</f>
        <v>848</v>
      </c>
      <c r="F465" s="116" t="s">
        <v>715</v>
      </c>
      <c r="G465" s="116">
        <v>2</v>
      </c>
      <c r="H465" s="116">
        <v>43</v>
      </c>
      <c r="I465" s="116">
        <v>50</v>
      </c>
      <c r="J465" s="116">
        <v>122</v>
      </c>
      <c r="K465" s="116">
        <f t="shared" ref="K465:K471" si="81">SUM(I465:J465)</f>
        <v>172</v>
      </c>
      <c r="L465" s="116">
        <f t="shared" si="74"/>
        <v>165</v>
      </c>
      <c r="M465" s="116">
        <f t="shared" si="80"/>
        <v>215</v>
      </c>
      <c r="N465" s="117">
        <f t="shared" si="75"/>
        <v>5.0707547169811323E-2</v>
      </c>
      <c r="O465" s="117">
        <f t="shared" si="76"/>
        <v>9.0579710144927536E-2</v>
      </c>
      <c r="P465" s="121">
        <f t="shared" si="77"/>
        <v>0.55743243243243246</v>
      </c>
      <c r="Q465" s="121">
        <f t="shared" si="78"/>
        <v>0.25353773584905659</v>
      </c>
      <c r="R465" s="116">
        <v>700.96401308615054</v>
      </c>
      <c r="S465" s="121">
        <f t="shared" si="79"/>
        <v>0.30672045352715682</v>
      </c>
    </row>
    <row r="466" spans="1:19" x14ac:dyDescent="0.25">
      <c r="A466" s="9" t="str">
        <f>'10'!A466</f>
        <v>Wattsburg Area SD</v>
      </c>
      <c r="B466" s="10" t="str">
        <f>'10'!B466</f>
        <v>Erie</v>
      </c>
      <c r="C466" s="90">
        <f>'10'!C466</f>
        <v>400</v>
      </c>
      <c r="D466" s="90">
        <f>'10'!D466</f>
        <v>181</v>
      </c>
      <c r="E466" s="90">
        <f>'10'!E466</f>
        <v>581</v>
      </c>
      <c r="F466" s="116"/>
      <c r="G466" s="116"/>
      <c r="H466" s="116">
        <v>0</v>
      </c>
      <c r="I466" s="116">
        <v>0</v>
      </c>
      <c r="J466" s="116">
        <v>0</v>
      </c>
      <c r="K466" s="116">
        <f t="shared" si="81"/>
        <v>0</v>
      </c>
      <c r="L466" s="116">
        <f t="shared" si="74"/>
        <v>0</v>
      </c>
      <c r="M466" s="116">
        <f t="shared" si="80"/>
        <v>0</v>
      </c>
      <c r="N466" s="117">
        <f t="shared" si="75"/>
        <v>0</v>
      </c>
      <c r="O466" s="117">
        <f t="shared" si="76"/>
        <v>0</v>
      </c>
      <c r="P466" s="121">
        <f t="shared" si="77"/>
        <v>0</v>
      </c>
      <c r="Q466" s="121">
        <f t="shared" si="78"/>
        <v>0</v>
      </c>
      <c r="R466" s="116">
        <v>352.50730994152048</v>
      </c>
      <c r="S466" s="121">
        <f t="shared" si="79"/>
        <v>0</v>
      </c>
    </row>
    <row r="467" spans="1:19" x14ac:dyDescent="0.25">
      <c r="A467" s="9" t="str">
        <f>'10'!A467</f>
        <v>Wayne Highlands SD</v>
      </c>
      <c r="B467" s="10" t="str">
        <f>'10'!B467</f>
        <v>Wayne</v>
      </c>
      <c r="C467" s="90">
        <f>'10'!C467</f>
        <v>523</v>
      </c>
      <c r="D467" s="90">
        <f>'10'!D467</f>
        <v>442</v>
      </c>
      <c r="E467" s="90">
        <f>'10'!E467</f>
        <v>965</v>
      </c>
      <c r="F467" s="116" t="s">
        <v>691</v>
      </c>
      <c r="G467" s="116">
        <v>1</v>
      </c>
      <c r="H467" s="116">
        <v>3</v>
      </c>
      <c r="I467" s="116">
        <v>21</v>
      </c>
      <c r="J467" s="116">
        <v>42</v>
      </c>
      <c r="K467" s="116">
        <f t="shared" si="81"/>
        <v>63</v>
      </c>
      <c r="L467" s="116">
        <f t="shared" si="74"/>
        <v>45</v>
      </c>
      <c r="M467" s="116">
        <f t="shared" si="80"/>
        <v>66</v>
      </c>
      <c r="N467" s="117">
        <f t="shared" si="75"/>
        <v>3.1088082901554403E-3</v>
      </c>
      <c r="O467" s="117">
        <f t="shared" si="76"/>
        <v>4.0152963671128104E-2</v>
      </c>
      <c r="P467" s="121">
        <f t="shared" si="77"/>
        <v>0.10180995475113122</v>
      </c>
      <c r="Q467" s="121">
        <f t="shared" si="78"/>
        <v>6.8393782383419685E-2</v>
      </c>
      <c r="R467" s="116">
        <v>665.00405844155841</v>
      </c>
      <c r="S467" s="121">
        <f t="shared" si="79"/>
        <v>9.9247514601146128E-2</v>
      </c>
    </row>
    <row r="468" spans="1:19" x14ac:dyDescent="0.25">
      <c r="A468" s="9" t="str">
        <f>'10'!A468</f>
        <v>Waynesboro Area SD</v>
      </c>
      <c r="B468" s="10" t="str">
        <f>'10'!B468</f>
        <v>Franklin</v>
      </c>
      <c r="C468" s="90">
        <f>'10'!C468</f>
        <v>1315</v>
      </c>
      <c r="D468" s="90">
        <f>'10'!D468</f>
        <v>839</v>
      </c>
      <c r="E468" s="90">
        <f>'10'!E468</f>
        <v>2154</v>
      </c>
      <c r="F468" s="116" t="s">
        <v>736</v>
      </c>
      <c r="G468" s="116">
        <v>1</v>
      </c>
      <c r="H468" s="116">
        <v>0</v>
      </c>
      <c r="I468" s="116">
        <v>25</v>
      </c>
      <c r="J468" s="116">
        <v>72</v>
      </c>
      <c r="K468" s="116">
        <f t="shared" si="81"/>
        <v>97</v>
      </c>
      <c r="L468" s="116">
        <f t="shared" si="74"/>
        <v>72</v>
      </c>
      <c r="M468" s="116">
        <f t="shared" si="80"/>
        <v>97</v>
      </c>
      <c r="N468" s="117">
        <f t="shared" si="75"/>
        <v>0</v>
      </c>
      <c r="O468" s="117">
        <f t="shared" si="76"/>
        <v>1.9011406844106463E-2</v>
      </c>
      <c r="P468" s="121">
        <f t="shared" si="77"/>
        <v>8.5816448152562577E-2</v>
      </c>
      <c r="Q468" s="121">
        <f t="shared" si="78"/>
        <v>4.5032497678737231E-2</v>
      </c>
      <c r="R468" s="116">
        <v>1524.2903609678699</v>
      </c>
      <c r="S468" s="121">
        <f t="shared" si="79"/>
        <v>6.3636169645794036E-2</v>
      </c>
    </row>
    <row r="469" spans="1:19" x14ac:dyDescent="0.25">
      <c r="A469" s="9" t="str">
        <f>'10'!A469</f>
        <v>Weatherly Area SD</v>
      </c>
      <c r="B469" s="10" t="str">
        <f>'10'!B469</f>
        <v>Carbon</v>
      </c>
      <c r="C469" s="90">
        <f>'10'!C469</f>
        <v>102</v>
      </c>
      <c r="D469" s="90">
        <f>'10'!D469</f>
        <v>115</v>
      </c>
      <c r="E469" s="90">
        <f>'10'!E469</f>
        <v>217</v>
      </c>
      <c r="F469" s="116"/>
      <c r="G469" s="116"/>
      <c r="H469" s="116">
        <v>0</v>
      </c>
      <c r="I469" s="116">
        <v>0</v>
      </c>
      <c r="J469" s="116">
        <v>0</v>
      </c>
      <c r="K469" s="116">
        <f t="shared" si="81"/>
        <v>0</v>
      </c>
      <c r="L469" s="116">
        <f t="shared" si="74"/>
        <v>0</v>
      </c>
      <c r="M469" s="116">
        <f t="shared" si="80"/>
        <v>0</v>
      </c>
      <c r="N469" s="117">
        <f t="shared" si="75"/>
        <v>0</v>
      </c>
      <c r="O469" s="117">
        <f t="shared" si="76"/>
        <v>0</v>
      </c>
      <c r="P469" s="121">
        <f t="shared" si="77"/>
        <v>0</v>
      </c>
      <c r="Q469" s="121">
        <f t="shared" si="78"/>
        <v>0</v>
      </c>
      <c r="R469" s="116">
        <v>147.37916666666666</v>
      </c>
      <c r="S469" s="121">
        <f t="shared" si="79"/>
        <v>0</v>
      </c>
    </row>
    <row r="470" spans="1:19" ht="22.5" x14ac:dyDescent="0.25">
      <c r="A470" s="9" t="str">
        <f>'10'!A470</f>
        <v>Wellsboro Area SD</v>
      </c>
      <c r="B470" s="10" t="str">
        <f>'10'!B470</f>
        <v>Tioga</v>
      </c>
      <c r="C470" s="90">
        <f>'10'!C470</f>
        <v>479</v>
      </c>
      <c r="D470" s="90">
        <f>'10'!D470</f>
        <v>272</v>
      </c>
      <c r="E470" s="90">
        <f>'10'!E470</f>
        <v>751</v>
      </c>
      <c r="F470" s="116" t="s">
        <v>700</v>
      </c>
      <c r="G470" s="116">
        <v>1</v>
      </c>
      <c r="H470" s="116">
        <v>17</v>
      </c>
      <c r="I470" s="116">
        <v>7</v>
      </c>
      <c r="J470" s="116">
        <v>18</v>
      </c>
      <c r="K470" s="116">
        <f t="shared" si="81"/>
        <v>25</v>
      </c>
      <c r="L470" s="116">
        <f t="shared" si="74"/>
        <v>35</v>
      </c>
      <c r="M470" s="116">
        <f t="shared" si="80"/>
        <v>42</v>
      </c>
      <c r="N470" s="117">
        <f t="shared" si="75"/>
        <v>2.2636484687083888E-2</v>
      </c>
      <c r="O470" s="117">
        <f t="shared" si="76"/>
        <v>1.4613778705636743E-2</v>
      </c>
      <c r="P470" s="121">
        <f t="shared" si="77"/>
        <v>0.12867647058823528</v>
      </c>
      <c r="Q470" s="121">
        <f t="shared" si="78"/>
        <v>5.5925432756324903E-2</v>
      </c>
      <c r="R470" s="116">
        <v>483.83496332518342</v>
      </c>
      <c r="S470" s="121">
        <f t="shared" si="79"/>
        <v>8.6806459192929342E-2</v>
      </c>
    </row>
    <row r="471" spans="1:19" x14ac:dyDescent="0.25">
      <c r="A471" s="9" t="str">
        <f>'10'!A471</f>
        <v>West Allegheny SD</v>
      </c>
      <c r="B471" s="10" t="str">
        <f>'10'!B471</f>
        <v>Allegheny</v>
      </c>
      <c r="C471" s="90">
        <f>'10'!C471</f>
        <v>956</v>
      </c>
      <c r="D471" s="90">
        <f>'10'!D471</f>
        <v>488</v>
      </c>
      <c r="E471" s="90">
        <f>'10'!E471</f>
        <v>1444</v>
      </c>
      <c r="F471" s="116"/>
      <c r="G471" s="116"/>
      <c r="H471" s="116">
        <v>0</v>
      </c>
      <c r="I471" s="116">
        <v>0</v>
      </c>
      <c r="J471" s="116">
        <v>0</v>
      </c>
      <c r="K471" s="116">
        <f t="shared" si="81"/>
        <v>0</v>
      </c>
      <c r="L471" s="116">
        <f t="shared" si="74"/>
        <v>0</v>
      </c>
      <c r="M471" s="116">
        <f t="shared" si="80"/>
        <v>0</v>
      </c>
      <c r="N471" s="117">
        <f t="shared" si="75"/>
        <v>0</v>
      </c>
      <c r="O471" s="117">
        <f t="shared" si="76"/>
        <v>0</v>
      </c>
      <c r="P471" s="121">
        <f t="shared" si="77"/>
        <v>0</v>
      </c>
      <c r="Q471" s="121">
        <f t="shared" si="78"/>
        <v>0</v>
      </c>
      <c r="R471" s="116">
        <v>712.77905491698596</v>
      </c>
      <c r="S471" s="121">
        <f t="shared" si="79"/>
        <v>0</v>
      </c>
    </row>
    <row r="472" spans="1:19" x14ac:dyDescent="0.25">
      <c r="A472" s="9" t="str">
        <f>'10'!A472</f>
        <v>West Branch Area SD</v>
      </c>
      <c r="B472" s="10" t="str">
        <f>'10'!B472</f>
        <v>Clearfield</v>
      </c>
      <c r="C472" s="90">
        <f>'10'!C472</f>
        <v>212</v>
      </c>
      <c r="D472" s="90">
        <f>'10'!D472</f>
        <v>130</v>
      </c>
      <c r="E472" s="90">
        <f>'10'!E472</f>
        <v>342</v>
      </c>
      <c r="F472" s="116" t="s">
        <v>702</v>
      </c>
      <c r="G472" s="116">
        <v>1</v>
      </c>
      <c r="H472" s="116">
        <v>0</v>
      </c>
      <c r="I472" s="116">
        <v>0</v>
      </c>
      <c r="J472" s="116">
        <v>34</v>
      </c>
      <c r="K472" s="116">
        <f>SUM(I472:J472)</f>
        <v>34</v>
      </c>
      <c r="L472" s="116">
        <f t="shared" si="74"/>
        <v>34</v>
      </c>
      <c r="M472" s="116">
        <f t="shared" si="80"/>
        <v>34</v>
      </c>
      <c r="N472" s="117">
        <f t="shared" si="75"/>
        <v>0</v>
      </c>
      <c r="O472" s="117">
        <f t="shared" si="76"/>
        <v>0</v>
      </c>
      <c r="P472" s="121">
        <f t="shared" si="77"/>
        <v>0.26153846153846155</v>
      </c>
      <c r="Q472" s="121">
        <f t="shared" si="78"/>
        <v>9.9415204678362568E-2</v>
      </c>
      <c r="R472" s="116">
        <v>253.04545454545456</v>
      </c>
      <c r="S472" s="121">
        <f t="shared" si="79"/>
        <v>0.13436321178372551</v>
      </c>
    </row>
    <row r="473" spans="1:19" ht="22.5" x14ac:dyDescent="0.25">
      <c r="A473" s="9" t="str">
        <f>'10'!A473</f>
        <v>West Chester Area SD</v>
      </c>
      <c r="B473" s="10" t="str">
        <f>'10'!B473</f>
        <v>Chester</v>
      </c>
      <c r="C473" s="90">
        <f>'10'!C473</f>
        <v>2986</v>
      </c>
      <c r="D473" s="90">
        <f>'10'!D473</f>
        <v>2506</v>
      </c>
      <c r="E473" s="90">
        <f>'10'!E473</f>
        <v>5492</v>
      </c>
      <c r="F473" s="116" t="s">
        <v>722</v>
      </c>
      <c r="G473" s="116">
        <v>2</v>
      </c>
      <c r="H473" s="116">
        <v>30</v>
      </c>
      <c r="I473" s="116">
        <v>35</v>
      </c>
      <c r="J473" s="116">
        <v>18</v>
      </c>
      <c r="K473" s="116">
        <f t="shared" ref="K473:K485" si="82">SUM(I473:J473)</f>
        <v>53</v>
      </c>
      <c r="L473" s="116">
        <f t="shared" si="74"/>
        <v>48</v>
      </c>
      <c r="M473" s="116">
        <f t="shared" si="80"/>
        <v>83</v>
      </c>
      <c r="N473" s="117">
        <f t="shared" si="75"/>
        <v>5.4624908958485069E-3</v>
      </c>
      <c r="O473" s="117">
        <f t="shared" si="76"/>
        <v>1.172136637642331E-2</v>
      </c>
      <c r="P473" s="121">
        <f t="shared" si="77"/>
        <v>1.9154030327214685E-2</v>
      </c>
      <c r="Q473" s="121">
        <f t="shared" si="78"/>
        <v>1.5112891478514202E-2</v>
      </c>
      <c r="R473" s="116">
        <v>1299.6591082027089</v>
      </c>
      <c r="S473" s="121">
        <f t="shared" si="79"/>
        <v>6.3862900260653901E-2</v>
      </c>
    </row>
    <row r="474" spans="1:19" x14ac:dyDescent="0.25">
      <c r="A474" s="9" t="str">
        <f>'10'!A474</f>
        <v>West Greene SD</v>
      </c>
      <c r="B474" s="10" t="str">
        <f>'10'!B474</f>
        <v>Greene</v>
      </c>
      <c r="C474" s="90">
        <f>'10'!C474</f>
        <v>129</v>
      </c>
      <c r="D474" s="90">
        <f>'10'!D474</f>
        <v>132</v>
      </c>
      <c r="E474" s="90">
        <f>'10'!E474</f>
        <v>261</v>
      </c>
      <c r="F474" s="116" t="s">
        <v>706</v>
      </c>
      <c r="G474" s="116">
        <v>1</v>
      </c>
      <c r="H474" s="116">
        <v>0</v>
      </c>
      <c r="I474" s="116">
        <v>2</v>
      </c>
      <c r="J474" s="116">
        <v>1</v>
      </c>
      <c r="K474" s="116">
        <f t="shared" si="82"/>
        <v>3</v>
      </c>
      <c r="L474" s="116">
        <f t="shared" si="74"/>
        <v>1</v>
      </c>
      <c r="M474" s="116">
        <f t="shared" si="80"/>
        <v>3</v>
      </c>
      <c r="N474" s="117">
        <f t="shared" si="75"/>
        <v>0</v>
      </c>
      <c r="O474" s="117">
        <f t="shared" si="76"/>
        <v>1.5503875968992248E-2</v>
      </c>
      <c r="P474" s="121">
        <f t="shared" si="77"/>
        <v>7.575757575757576E-3</v>
      </c>
      <c r="Q474" s="121">
        <f t="shared" si="78"/>
        <v>1.1494252873563218E-2</v>
      </c>
      <c r="R474" s="116">
        <v>130.95789473684209</v>
      </c>
      <c r="S474" s="121">
        <f t="shared" si="79"/>
        <v>2.2908126356402221E-2</v>
      </c>
    </row>
    <row r="475" spans="1:19" x14ac:dyDescent="0.25">
      <c r="A475" s="9" t="str">
        <f>'10'!A475</f>
        <v>West Jefferson Hills SD</v>
      </c>
      <c r="B475" s="10" t="str">
        <f>'10'!B475</f>
        <v>Allegheny</v>
      </c>
      <c r="C475" s="90">
        <f>'10'!C475</f>
        <v>584</v>
      </c>
      <c r="D475" s="90">
        <f>'10'!D475</f>
        <v>444</v>
      </c>
      <c r="E475" s="90">
        <f>'10'!E475</f>
        <v>1028</v>
      </c>
      <c r="F475" s="116"/>
      <c r="G475" s="116"/>
      <c r="H475" s="116">
        <v>0</v>
      </c>
      <c r="I475" s="116">
        <v>0</v>
      </c>
      <c r="J475" s="116">
        <v>0</v>
      </c>
      <c r="K475" s="116">
        <f t="shared" si="82"/>
        <v>0</v>
      </c>
      <c r="L475" s="116">
        <f t="shared" si="74"/>
        <v>0</v>
      </c>
      <c r="M475" s="116">
        <f t="shared" si="80"/>
        <v>0</v>
      </c>
      <c r="N475" s="117">
        <f t="shared" si="75"/>
        <v>0</v>
      </c>
      <c r="O475" s="117">
        <f t="shared" si="76"/>
        <v>0</v>
      </c>
      <c r="P475" s="121">
        <f t="shared" si="77"/>
        <v>0</v>
      </c>
      <c r="Q475" s="121">
        <f t="shared" si="78"/>
        <v>0</v>
      </c>
      <c r="R475" s="116">
        <v>286.80877742946711</v>
      </c>
      <c r="S475" s="121">
        <f t="shared" si="79"/>
        <v>0</v>
      </c>
    </row>
    <row r="476" spans="1:19" x14ac:dyDescent="0.25">
      <c r="A476" s="9" t="str">
        <f>'10'!A476</f>
        <v>West Middlesex Area SD</v>
      </c>
      <c r="B476" s="10" t="str">
        <f>'10'!B476</f>
        <v>Mercer</v>
      </c>
      <c r="C476" s="90">
        <f>'10'!C476</f>
        <v>200</v>
      </c>
      <c r="D476" s="90">
        <f>'10'!D476</f>
        <v>116</v>
      </c>
      <c r="E476" s="90">
        <f>'10'!E476</f>
        <v>316</v>
      </c>
      <c r="F476" s="116" t="s">
        <v>724</v>
      </c>
      <c r="G476" s="116">
        <v>1</v>
      </c>
      <c r="H476" s="116">
        <v>0</v>
      </c>
      <c r="I476" s="116">
        <v>0</v>
      </c>
      <c r="J476" s="116">
        <v>17</v>
      </c>
      <c r="K476" s="116">
        <f t="shared" si="82"/>
        <v>17</v>
      </c>
      <c r="L476" s="116">
        <f t="shared" si="74"/>
        <v>17</v>
      </c>
      <c r="M476" s="116">
        <f t="shared" si="80"/>
        <v>17</v>
      </c>
      <c r="N476" s="117">
        <f t="shared" si="75"/>
        <v>0</v>
      </c>
      <c r="O476" s="117">
        <f t="shared" si="76"/>
        <v>0</v>
      </c>
      <c r="P476" s="121">
        <f t="shared" si="77"/>
        <v>0.14655172413793102</v>
      </c>
      <c r="Q476" s="121">
        <f t="shared" si="78"/>
        <v>5.3797468354430382E-2</v>
      </c>
      <c r="R476" s="116">
        <v>248.28571428571428</v>
      </c>
      <c r="S476" s="121">
        <f t="shared" si="79"/>
        <v>6.8469505178365947E-2</v>
      </c>
    </row>
    <row r="477" spans="1:19" x14ac:dyDescent="0.25">
      <c r="A477" s="9" t="str">
        <f>'10'!A477</f>
        <v>West Mifflin Area SD</v>
      </c>
      <c r="B477" s="10" t="str">
        <f>'10'!B477</f>
        <v>Allegheny</v>
      </c>
      <c r="C477" s="90">
        <f>'10'!C477</f>
        <v>575</v>
      </c>
      <c r="D477" s="90">
        <f>'10'!D477</f>
        <v>240</v>
      </c>
      <c r="E477" s="90">
        <f>'10'!E477</f>
        <v>815</v>
      </c>
      <c r="F477" s="116" t="s">
        <v>693</v>
      </c>
      <c r="G477" s="116">
        <v>1</v>
      </c>
      <c r="H477" s="116">
        <v>0</v>
      </c>
      <c r="I477" s="116">
        <v>2</v>
      </c>
      <c r="J477" s="116">
        <v>34</v>
      </c>
      <c r="K477" s="116">
        <f t="shared" si="82"/>
        <v>36</v>
      </c>
      <c r="L477" s="116">
        <f t="shared" si="74"/>
        <v>34</v>
      </c>
      <c r="M477" s="116">
        <f t="shared" si="80"/>
        <v>36</v>
      </c>
      <c r="N477" s="117">
        <f t="shared" si="75"/>
        <v>0</v>
      </c>
      <c r="O477" s="117">
        <f t="shared" si="76"/>
        <v>3.4782608695652175E-3</v>
      </c>
      <c r="P477" s="121">
        <f t="shared" si="77"/>
        <v>0.14166666666666666</v>
      </c>
      <c r="Q477" s="121">
        <f t="shared" si="78"/>
        <v>4.4171779141104296E-2</v>
      </c>
      <c r="R477" s="116">
        <v>461.22718052738338</v>
      </c>
      <c r="S477" s="121">
        <f t="shared" si="79"/>
        <v>7.8052641994854538E-2</v>
      </c>
    </row>
    <row r="478" spans="1:19" x14ac:dyDescent="0.25">
      <c r="A478" s="9" t="str">
        <f>'10'!A478</f>
        <v>West Perry SD</v>
      </c>
      <c r="B478" s="10" t="str">
        <f>'10'!B478</f>
        <v>Perry</v>
      </c>
      <c r="C478" s="90">
        <f>'10'!C478</f>
        <v>687</v>
      </c>
      <c r="D478" s="90">
        <f>'10'!D478</f>
        <v>587</v>
      </c>
      <c r="E478" s="90">
        <f>'10'!E478</f>
        <v>1274</v>
      </c>
      <c r="F478" s="116" t="s">
        <v>718</v>
      </c>
      <c r="G478" s="116">
        <v>1</v>
      </c>
      <c r="H478" s="116">
        <v>0</v>
      </c>
      <c r="I478" s="116">
        <v>0</v>
      </c>
      <c r="J478" s="116">
        <v>22</v>
      </c>
      <c r="K478" s="116">
        <f t="shared" si="82"/>
        <v>22</v>
      </c>
      <c r="L478" s="116">
        <f t="shared" si="74"/>
        <v>22</v>
      </c>
      <c r="M478" s="116">
        <f t="shared" si="80"/>
        <v>22</v>
      </c>
      <c r="N478" s="117">
        <f t="shared" si="75"/>
        <v>0</v>
      </c>
      <c r="O478" s="117">
        <f t="shared" si="76"/>
        <v>0</v>
      </c>
      <c r="P478" s="121">
        <f t="shared" si="77"/>
        <v>3.7478705281090291E-2</v>
      </c>
      <c r="Q478" s="121">
        <f t="shared" si="78"/>
        <v>1.726844583987441E-2</v>
      </c>
      <c r="R478" s="116">
        <v>872.87920792079217</v>
      </c>
      <c r="S478" s="121">
        <f t="shared" si="79"/>
        <v>2.5203945517735773E-2</v>
      </c>
    </row>
    <row r="479" spans="1:19" ht="33.75" x14ac:dyDescent="0.25">
      <c r="A479" s="9" t="str">
        <f>'10'!A479</f>
        <v>West Shore SD</v>
      </c>
      <c r="B479" s="10" t="str">
        <f>'10'!B479</f>
        <v>York</v>
      </c>
      <c r="C479" s="90">
        <f>'10'!C479</f>
        <v>2175</v>
      </c>
      <c r="D479" s="90">
        <f>'10'!D479</f>
        <v>1285</v>
      </c>
      <c r="E479" s="90">
        <f>'10'!E479</f>
        <v>3460</v>
      </c>
      <c r="F479" s="116" t="s">
        <v>758</v>
      </c>
      <c r="G479" s="116">
        <v>2</v>
      </c>
      <c r="H479" s="116">
        <v>0</v>
      </c>
      <c r="I479" s="116">
        <v>3</v>
      </c>
      <c r="J479" s="116">
        <v>44</v>
      </c>
      <c r="K479" s="116">
        <f t="shared" si="82"/>
        <v>47</v>
      </c>
      <c r="L479" s="116">
        <f t="shared" si="74"/>
        <v>44</v>
      </c>
      <c r="M479" s="116">
        <f t="shared" si="80"/>
        <v>47</v>
      </c>
      <c r="N479" s="117">
        <f t="shared" si="75"/>
        <v>0</v>
      </c>
      <c r="O479" s="117">
        <f t="shared" si="76"/>
        <v>1.3793103448275861E-3</v>
      </c>
      <c r="P479" s="121">
        <f t="shared" si="77"/>
        <v>3.4241245136186774E-2</v>
      </c>
      <c r="Q479" s="121">
        <f t="shared" si="78"/>
        <v>1.3583815028901734E-2</v>
      </c>
      <c r="R479" s="116">
        <v>1770.3858980466889</v>
      </c>
      <c r="S479" s="121">
        <f t="shared" si="79"/>
        <v>2.654788430695041E-2</v>
      </c>
    </row>
    <row r="480" spans="1:19" ht="22.5" x14ac:dyDescent="0.25">
      <c r="A480" s="9" t="str">
        <f>'10'!A480</f>
        <v>West York Area SD</v>
      </c>
      <c r="B480" s="10" t="str">
        <f>'10'!B480</f>
        <v>York</v>
      </c>
      <c r="C480" s="90">
        <f>'10'!C480</f>
        <v>780</v>
      </c>
      <c r="D480" s="90">
        <f>'10'!D480</f>
        <v>597</v>
      </c>
      <c r="E480" s="90">
        <f>'10'!E480</f>
        <v>1377</v>
      </c>
      <c r="F480" s="116" t="s">
        <v>719</v>
      </c>
      <c r="G480" s="116">
        <v>1</v>
      </c>
      <c r="H480" s="116">
        <v>18</v>
      </c>
      <c r="I480" s="116">
        <v>0</v>
      </c>
      <c r="J480" s="116">
        <v>0</v>
      </c>
      <c r="K480" s="116">
        <f t="shared" si="82"/>
        <v>0</v>
      </c>
      <c r="L480" s="116">
        <f t="shared" si="74"/>
        <v>18</v>
      </c>
      <c r="M480" s="116">
        <f t="shared" si="80"/>
        <v>18</v>
      </c>
      <c r="N480" s="117">
        <f t="shared" si="75"/>
        <v>1.3071895424836602E-2</v>
      </c>
      <c r="O480" s="117">
        <f t="shared" si="76"/>
        <v>0</v>
      </c>
      <c r="P480" s="121">
        <f t="shared" si="77"/>
        <v>3.015075376884422E-2</v>
      </c>
      <c r="Q480" s="121">
        <f t="shared" si="78"/>
        <v>1.3071895424836602E-2</v>
      </c>
      <c r="R480" s="116">
        <v>626.58620689655174</v>
      </c>
      <c r="S480" s="121">
        <f t="shared" si="79"/>
        <v>2.8727092620108963E-2</v>
      </c>
    </row>
    <row r="481" spans="1:19" x14ac:dyDescent="0.25">
      <c r="A481" s="9" t="str">
        <f>'10'!A481</f>
        <v>Western Beaver County SD</v>
      </c>
      <c r="B481" s="10" t="str">
        <f>'10'!B481</f>
        <v>Beaver</v>
      </c>
      <c r="C481" s="90">
        <f>'10'!C481</f>
        <v>93</v>
      </c>
      <c r="D481" s="90">
        <f>'10'!D481</f>
        <v>50</v>
      </c>
      <c r="E481" s="90">
        <f>'10'!E481</f>
        <v>143</v>
      </c>
      <c r="F481" s="116" t="s">
        <v>753</v>
      </c>
      <c r="G481" s="116">
        <v>1</v>
      </c>
      <c r="H481" s="116">
        <v>0</v>
      </c>
      <c r="I481" s="116">
        <v>0</v>
      </c>
      <c r="J481" s="116">
        <v>1</v>
      </c>
      <c r="K481" s="116">
        <f t="shared" si="82"/>
        <v>1</v>
      </c>
      <c r="L481" s="116">
        <f t="shared" si="74"/>
        <v>1</v>
      </c>
      <c r="M481" s="116">
        <f t="shared" si="80"/>
        <v>1</v>
      </c>
      <c r="N481" s="117">
        <f t="shared" si="75"/>
        <v>0</v>
      </c>
      <c r="O481" s="117">
        <f t="shared" si="76"/>
        <v>0</v>
      </c>
      <c r="P481" s="121">
        <f t="shared" si="77"/>
        <v>0.02</v>
      </c>
      <c r="Q481" s="121">
        <f t="shared" si="78"/>
        <v>6.993006993006993E-3</v>
      </c>
      <c r="R481" s="116">
        <v>96.695238095238096</v>
      </c>
      <c r="S481" s="121">
        <f t="shared" si="79"/>
        <v>1.0341770905151187E-2</v>
      </c>
    </row>
    <row r="482" spans="1:19" x14ac:dyDescent="0.25">
      <c r="A482" s="9" t="str">
        <f>'10'!A482</f>
        <v>Western Wayne SD</v>
      </c>
      <c r="B482" s="10" t="str">
        <f>'10'!B482</f>
        <v>Wayne</v>
      </c>
      <c r="C482" s="90">
        <f>'10'!C482</f>
        <v>306</v>
      </c>
      <c r="D482" s="90">
        <f>'10'!D482</f>
        <v>261</v>
      </c>
      <c r="E482" s="90">
        <f>'10'!E482</f>
        <v>567</v>
      </c>
      <c r="F482" s="116" t="s">
        <v>691</v>
      </c>
      <c r="G482" s="116">
        <v>1</v>
      </c>
      <c r="H482" s="116">
        <v>24</v>
      </c>
      <c r="I482" s="116">
        <v>7</v>
      </c>
      <c r="J482" s="116">
        <v>7</v>
      </c>
      <c r="K482" s="116">
        <f t="shared" si="82"/>
        <v>14</v>
      </c>
      <c r="L482" s="116">
        <f t="shared" si="74"/>
        <v>31</v>
      </c>
      <c r="M482" s="116">
        <f t="shared" si="80"/>
        <v>38</v>
      </c>
      <c r="N482" s="117">
        <f t="shared" si="75"/>
        <v>4.2328042328042326E-2</v>
      </c>
      <c r="O482" s="117">
        <f t="shared" si="76"/>
        <v>2.2875816993464051E-2</v>
      </c>
      <c r="P482" s="121">
        <f t="shared" si="77"/>
        <v>0.11877394636015326</v>
      </c>
      <c r="Q482" s="121">
        <f t="shared" si="78"/>
        <v>6.7019400352733682E-2</v>
      </c>
      <c r="R482" s="116">
        <v>332.75036496350367</v>
      </c>
      <c r="S482" s="121">
        <f t="shared" si="79"/>
        <v>0.1141997244816482</v>
      </c>
    </row>
    <row r="483" spans="1:19" x14ac:dyDescent="0.25">
      <c r="A483" s="9" t="str">
        <f>'10'!A483</f>
        <v>Westmont Hilltop SD</v>
      </c>
      <c r="B483" s="10" t="str">
        <f>'10'!B483</f>
        <v>Cambria</v>
      </c>
      <c r="C483" s="90">
        <f>'10'!C483</f>
        <v>253</v>
      </c>
      <c r="D483" s="90">
        <f>'10'!D483</f>
        <v>155</v>
      </c>
      <c r="E483" s="90">
        <f>'10'!E483</f>
        <v>408</v>
      </c>
      <c r="F483" s="116" t="s">
        <v>725</v>
      </c>
      <c r="G483" s="116">
        <v>1</v>
      </c>
      <c r="H483" s="116">
        <v>0</v>
      </c>
      <c r="I483" s="116">
        <v>5</v>
      </c>
      <c r="J483" s="116">
        <v>0</v>
      </c>
      <c r="K483" s="116">
        <f t="shared" si="82"/>
        <v>5</v>
      </c>
      <c r="L483" s="116">
        <f t="shared" si="74"/>
        <v>0</v>
      </c>
      <c r="M483" s="116">
        <f t="shared" si="80"/>
        <v>5</v>
      </c>
      <c r="N483" s="117">
        <f t="shared" si="75"/>
        <v>0</v>
      </c>
      <c r="O483" s="117">
        <f t="shared" si="76"/>
        <v>1.9762845849802372E-2</v>
      </c>
      <c r="P483" s="121">
        <f t="shared" si="77"/>
        <v>0</v>
      </c>
      <c r="Q483" s="121">
        <f t="shared" si="78"/>
        <v>1.2254901960784314E-2</v>
      </c>
      <c r="R483" s="116">
        <v>176.109375</v>
      </c>
      <c r="S483" s="121">
        <f t="shared" si="79"/>
        <v>2.8391447076568183E-2</v>
      </c>
    </row>
    <row r="484" spans="1:19" x14ac:dyDescent="0.25">
      <c r="A484" s="9" t="str">
        <f>'10'!A484</f>
        <v>Whitehall-Coplay SD</v>
      </c>
      <c r="B484" s="10" t="str">
        <f>'10'!B484</f>
        <v>Lehigh</v>
      </c>
      <c r="C484" s="90">
        <f>'10'!C484</f>
        <v>873</v>
      </c>
      <c r="D484" s="90">
        <f>'10'!D484</f>
        <v>638</v>
      </c>
      <c r="E484" s="90">
        <f>'10'!E484</f>
        <v>1511</v>
      </c>
      <c r="F484" s="116" t="s">
        <v>695</v>
      </c>
      <c r="G484" s="116">
        <v>1</v>
      </c>
      <c r="H484" s="116">
        <v>0</v>
      </c>
      <c r="I484" s="116">
        <v>7</v>
      </c>
      <c r="J484" s="116">
        <v>0</v>
      </c>
      <c r="K484" s="116">
        <f t="shared" si="82"/>
        <v>7</v>
      </c>
      <c r="L484" s="116">
        <f t="shared" si="74"/>
        <v>0</v>
      </c>
      <c r="M484" s="116">
        <f>SUM(H484+K484)</f>
        <v>7</v>
      </c>
      <c r="N484" s="117">
        <f t="shared" si="75"/>
        <v>0</v>
      </c>
      <c r="O484" s="117">
        <f t="shared" si="76"/>
        <v>8.0183276059564712E-3</v>
      </c>
      <c r="P484" s="121">
        <f t="shared" si="77"/>
        <v>0</v>
      </c>
      <c r="Q484" s="121">
        <f t="shared" si="78"/>
        <v>4.6326935804103242E-3</v>
      </c>
      <c r="R484" s="116">
        <v>866.17834394904457</v>
      </c>
      <c r="S484" s="121">
        <f t="shared" si="79"/>
        <v>8.0814765791602326E-3</v>
      </c>
    </row>
    <row r="485" spans="1:19" x14ac:dyDescent="0.25">
      <c r="A485" s="9" t="str">
        <f>'10'!A485</f>
        <v>Wilkes-Barre Area SD</v>
      </c>
      <c r="B485" s="10" t="str">
        <f>'10'!B485</f>
        <v>Luzerne</v>
      </c>
      <c r="C485" s="90">
        <f>'10'!C485</f>
        <v>2097</v>
      </c>
      <c r="D485" s="90">
        <f>'10'!D485</f>
        <v>1326</v>
      </c>
      <c r="E485" s="90">
        <f>'10'!E485</f>
        <v>3423</v>
      </c>
      <c r="F485" s="116" t="s">
        <v>728</v>
      </c>
      <c r="G485" s="116">
        <v>1</v>
      </c>
      <c r="H485" s="116">
        <v>108</v>
      </c>
      <c r="I485" s="116">
        <v>60</v>
      </c>
      <c r="J485" s="116">
        <v>167</v>
      </c>
      <c r="K485" s="116">
        <f t="shared" si="82"/>
        <v>227</v>
      </c>
      <c r="L485" s="116">
        <f t="shared" si="74"/>
        <v>275</v>
      </c>
      <c r="M485" s="116">
        <f t="shared" ref="M485:M503" si="83">SUM(H485+K485)</f>
        <v>335</v>
      </c>
      <c r="N485" s="117">
        <f t="shared" si="75"/>
        <v>3.1551270815074493E-2</v>
      </c>
      <c r="O485" s="117">
        <f t="shared" si="76"/>
        <v>2.8612303290414878E-2</v>
      </c>
      <c r="P485" s="121">
        <f t="shared" si="77"/>
        <v>0.20739064856711917</v>
      </c>
      <c r="Q485" s="121">
        <f t="shared" si="78"/>
        <v>9.786736780601811E-2</v>
      </c>
      <c r="R485" s="116">
        <v>2739.7907567293041</v>
      </c>
      <c r="S485" s="121">
        <f t="shared" si="79"/>
        <v>0.12227211117388939</v>
      </c>
    </row>
    <row r="486" spans="1:19" x14ac:dyDescent="0.25">
      <c r="A486" s="9" t="str">
        <f>'10'!A486</f>
        <v>Wilkinsburg Borough SD</v>
      </c>
      <c r="B486" s="10" t="str">
        <f>'10'!B486</f>
        <v>Allegheny</v>
      </c>
      <c r="C486" s="90">
        <f>'10'!C486</f>
        <v>490</v>
      </c>
      <c r="D486" s="90">
        <f>'10'!D486</f>
        <v>258</v>
      </c>
      <c r="E486" s="90">
        <f>'10'!E486</f>
        <v>748</v>
      </c>
      <c r="F486" s="116" t="s">
        <v>693</v>
      </c>
      <c r="G486" s="116">
        <v>1</v>
      </c>
      <c r="H486" s="116">
        <v>35</v>
      </c>
      <c r="I486" s="116">
        <v>9</v>
      </c>
      <c r="J486" s="116">
        <v>25</v>
      </c>
      <c r="K486" s="116">
        <f>SUM(I486:J486)</f>
        <v>34</v>
      </c>
      <c r="L486" s="116">
        <f t="shared" si="74"/>
        <v>60</v>
      </c>
      <c r="M486" s="116">
        <f t="shared" si="83"/>
        <v>69</v>
      </c>
      <c r="N486" s="117">
        <f t="shared" si="75"/>
        <v>4.6791443850267379E-2</v>
      </c>
      <c r="O486" s="117">
        <f t="shared" si="76"/>
        <v>1.8367346938775512E-2</v>
      </c>
      <c r="P486" s="121">
        <f t="shared" si="77"/>
        <v>0.23255813953488372</v>
      </c>
      <c r="Q486" s="121">
        <f t="shared" si="78"/>
        <v>9.2245989304812828E-2</v>
      </c>
      <c r="R486" s="116">
        <v>606.71111111111111</v>
      </c>
      <c r="S486" s="121">
        <f t="shared" si="79"/>
        <v>0.11372793201963226</v>
      </c>
    </row>
    <row r="487" spans="1:19" x14ac:dyDescent="0.25">
      <c r="A487" s="9" t="str">
        <f>'10'!A487</f>
        <v>William Penn SD</v>
      </c>
      <c r="B487" s="10" t="str">
        <f>'10'!B487</f>
        <v>Delaware</v>
      </c>
      <c r="C487" s="90">
        <f>'10'!C487</f>
        <v>1752</v>
      </c>
      <c r="D487" s="90">
        <f>'10'!D487</f>
        <v>959</v>
      </c>
      <c r="E487" s="90">
        <f>'10'!E487</f>
        <v>2711</v>
      </c>
      <c r="F487" s="116" t="s">
        <v>721</v>
      </c>
      <c r="G487" s="116">
        <v>1</v>
      </c>
      <c r="H487" s="116">
        <v>20</v>
      </c>
      <c r="I487" s="116">
        <v>36</v>
      </c>
      <c r="J487" s="116">
        <v>206</v>
      </c>
      <c r="K487" s="116">
        <f t="shared" ref="K487:K503" si="84">SUM(I487:J487)</f>
        <v>242</v>
      </c>
      <c r="L487" s="116">
        <f t="shared" si="74"/>
        <v>226</v>
      </c>
      <c r="M487" s="116">
        <f t="shared" si="83"/>
        <v>262</v>
      </c>
      <c r="N487" s="117">
        <f t="shared" si="75"/>
        <v>7.3773515308004425E-3</v>
      </c>
      <c r="O487" s="117">
        <f t="shared" si="76"/>
        <v>2.0547945205479451E-2</v>
      </c>
      <c r="P487" s="121">
        <f t="shared" si="77"/>
        <v>0.23566214807090718</v>
      </c>
      <c r="Q487" s="121">
        <f t="shared" si="78"/>
        <v>9.6643305053485798E-2</v>
      </c>
      <c r="R487" s="116">
        <v>2015.8940460947501</v>
      </c>
      <c r="S487" s="121">
        <f t="shared" si="79"/>
        <v>0.12996714807881604</v>
      </c>
    </row>
    <row r="488" spans="1:19" x14ac:dyDescent="0.25">
      <c r="A488" s="9" t="str">
        <f>'10'!A488</f>
        <v>Williams Valley SD</v>
      </c>
      <c r="B488" s="10" t="str">
        <f>'10'!B488</f>
        <v>Schuylkill</v>
      </c>
      <c r="C488" s="90">
        <f>'10'!C488</f>
        <v>208</v>
      </c>
      <c r="D488" s="90">
        <f>'10'!D488</f>
        <v>142</v>
      </c>
      <c r="E488" s="90">
        <f>'10'!E488</f>
        <v>350</v>
      </c>
      <c r="F488" s="116"/>
      <c r="G488" s="116"/>
      <c r="H488" s="116">
        <v>0</v>
      </c>
      <c r="I488" s="116">
        <v>0</v>
      </c>
      <c r="J488" s="116">
        <v>0</v>
      </c>
      <c r="K488" s="116">
        <f t="shared" si="84"/>
        <v>0</v>
      </c>
      <c r="L488" s="116">
        <f t="shared" si="74"/>
        <v>0</v>
      </c>
      <c r="M488" s="116">
        <f t="shared" si="83"/>
        <v>0</v>
      </c>
      <c r="N488" s="117">
        <f t="shared" si="75"/>
        <v>0</v>
      </c>
      <c r="O488" s="117">
        <f t="shared" si="76"/>
        <v>0</v>
      </c>
      <c r="P488" s="121">
        <f t="shared" si="77"/>
        <v>0</v>
      </c>
      <c r="Q488" s="121">
        <f t="shared" si="78"/>
        <v>0</v>
      </c>
      <c r="R488" s="116">
        <v>252.69396551724137</v>
      </c>
      <c r="S488" s="121">
        <f t="shared" si="79"/>
        <v>0</v>
      </c>
    </row>
    <row r="489" spans="1:19" x14ac:dyDescent="0.25">
      <c r="A489" s="9" t="str">
        <f>'10'!A489</f>
        <v>Williamsburg Community SD</v>
      </c>
      <c r="B489" s="10" t="str">
        <f>'10'!B489</f>
        <v>Blair</v>
      </c>
      <c r="C489" s="90">
        <f>'10'!C489</f>
        <v>123</v>
      </c>
      <c r="D489" s="90">
        <f>'10'!D489</f>
        <v>115</v>
      </c>
      <c r="E489" s="90">
        <f>'10'!E489</f>
        <v>238</v>
      </c>
      <c r="F489" s="116" t="s">
        <v>696</v>
      </c>
      <c r="G489" s="116">
        <v>1</v>
      </c>
      <c r="H489" s="116">
        <v>8</v>
      </c>
      <c r="I489" s="116">
        <v>0</v>
      </c>
      <c r="J489" s="116">
        <v>3</v>
      </c>
      <c r="K489" s="116">
        <f t="shared" si="84"/>
        <v>3</v>
      </c>
      <c r="L489" s="116">
        <f t="shared" si="74"/>
        <v>11</v>
      </c>
      <c r="M489" s="116">
        <f t="shared" si="83"/>
        <v>11</v>
      </c>
      <c r="N489" s="117">
        <f t="shared" si="75"/>
        <v>3.3613445378151259E-2</v>
      </c>
      <c r="O489" s="117">
        <f t="shared" si="76"/>
        <v>0</v>
      </c>
      <c r="P489" s="121">
        <f t="shared" si="77"/>
        <v>9.5652173913043481E-2</v>
      </c>
      <c r="Q489" s="121">
        <f t="shared" si="78"/>
        <v>4.6218487394957986E-2</v>
      </c>
      <c r="R489" s="116">
        <v>161.3712121212121</v>
      </c>
      <c r="S489" s="121">
        <f t="shared" si="79"/>
        <v>6.816581381155816E-2</v>
      </c>
    </row>
    <row r="490" spans="1:19" ht="22.5" x14ac:dyDescent="0.25">
      <c r="A490" s="9" t="str">
        <f>'10'!A490</f>
        <v>Williamsport Area SD</v>
      </c>
      <c r="B490" s="10" t="str">
        <f>'10'!B490</f>
        <v>Lycoming</v>
      </c>
      <c r="C490" s="90">
        <f>'10'!C490</f>
        <v>1394</v>
      </c>
      <c r="D490" s="90">
        <f>'10'!D490</f>
        <v>962</v>
      </c>
      <c r="E490" s="90">
        <f>'10'!E490</f>
        <v>2356</v>
      </c>
      <c r="F490" s="116" t="s">
        <v>759</v>
      </c>
      <c r="G490" s="116">
        <v>1</v>
      </c>
      <c r="H490" s="116">
        <v>96</v>
      </c>
      <c r="I490" s="116">
        <v>74</v>
      </c>
      <c r="J490" s="116">
        <v>96</v>
      </c>
      <c r="K490" s="116">
        <f t="shared" si="84"/>
        <v>170</v>
      </c>
      <c r="L490" s="116">
        <f t="shared" si="74"/>
        <v>192</v>
      </c>
      <c r="M490" s="116">
        <f t="shared" si="83"/>
        <v>266</v>
      </c>
      <c r="N490" s="117">
        <f t="shared" si="75"/>
        <v>4.074702886247878E-2</v>
      </c>
      <c r="O490" s="117">
        <f t="shared" si="76"/>
        <v>5.308464849354376E-2</v>
      </c>
      <c r="P490" s="121">
        <f t="shared" si="77"/>
        <v>0.1995841995841996</v>
      </c>
      <c r="Q490" s="121">
        <f t="shared" si="78"/>
        <v>0.11290322580645161</v>
      </c>
      <c r="R490" s="116">
        <v>1783.1486291486292</v>
      </c>
      <c r="S490" s="121">
        <f t="shared" si="79"/>
        <v>0.14917432885390081</v>
      </c>
    </row>
    <row r="491" spans="1:19" ht="22.5" x14ac:dyDescent="0.25">
      <c r="A491" s="9" t="str">
        <f>'10'!A491</f>
        <v>Wilmington Area SD</v>
      </c>
      <c r="B491" s="10" t="str">
        <f>'10'!B491</f>
        <v>Lawrence</v>
      </c>
      <c r="C491" s="90">
        <f>'10'!C491</f>
        <v>321</v>
      </c>
      <c r="D491" s="90">
        <f>'10'!D491</f>
        <v>239</v>
      </c>
      <c r="E491" s="90">
        <f>'10'!E491</f>
        <v>560</v>
      </c>
      <c r="F491" s="116" t="s">
        <v>749</v>
      </c>
      <c r="G491" s="116">
        <v>2</v>
      </c>
      <c r="H491" s="116">
        <v>5</v>
      </c>
      <c r="I491" s="116">
        <v>4</v>
      </c>
      <c r="J491" s="116">
        <v>11</v>
      </c>
      <c r="K491" s="116">
        <f t="shared" si="84"/>
        <v>15</v>
      </c>
      <c r="L491" s="116">
        <f t="shared" si="74"/>
        <v>16</v>
      </c>
      <c r="M491" s="116">
        <f t="shared" si="83"/>
        <v>20</v>
      </c>
      <c r="N491" s="117">
        <f t="shared" si="75"/>
        <v>8.9285714285714281E-3</v>
      </c>
      <c r="O491" s="117">
        <f t="shared" si="76"/>
        <v>1.2461059190031152E-2</v>
      </c>
      <c r="P491" s="121">
        <f t="shared" si="77"/>
        <v>6.6945606694560664E-2</v>
      </c>
      <c r="Q491" s="121">
        <f t="shared" si="78"/>
        <v>3.5714285714285712E-2</v>
      </c>
      <c r="R491" s="116">
        <v>407.34576757532284</v>
      </c>
      <c r="S491" s="121">
        <f t="shared" si="79"/>
        <v>4.9098337559876019E-2</v>
      </c>
    </row>
    <row r="492" spans="1:19" x14ac:dyDescent="0.25">
      <c r="A492" s="9" t="str">
        <f>'10'!A492</f>
        <v>Wilson Area SD</v>
      </c>
      <c r="B492" s="10" t="str">
        <f>'10'!B492</f>
        <v>Northampton</v>
      </c>
      <c r="C492" s="90">
        <f>'10'!C492</f>
        <v>377</v>
      </c>
      <c r="D492" s="90">
        <f>'10'!D492</f>
        <v>345</v>
      </c>
      <c r="E492" s="90">
        <f>'10'!E492</f>
        <v>722</v>
      </c>
      <c r="F492" s="116"/>
      <c r="G492" s="116"/>
      <c r="H492" s="116">
        <v>0</v>
      </c>
      <c r="I492" s="116">
        <v>0</v>
      </c>
      <c r="J492" s="116">
        <v>0</v>
      </c>
      <c r="K492" s="116">
        <f t="shared" si="84"/>
        <v>0</v>
      </c>
      <c r="L492" s="116">
        <f t="shared" si="74"/>
        <v>0</v>
      </c>
      <c r="M492" s="116">
        <f t="shared" si="83"/>
        <v>0</v>
      </c>
      <c r="N492" s="117">
        <f t="shared" si="75"/>
        <v>0</v>
      </c>
      <c r="O492" s="117">
        <f t="shared" si="76"/>
        <v>0</v>
      </c>
      <c r="P492" s="121">
        <f t="shared" si="77"/>
        <v>0</v>
      </c>
      <c r="Q492" s="121">
        <f t="shared" si="78"/>
        <v>0</v>
      </c>
      <c r="R492" s="116">
        <v>471.27061556329846</v>
      </c>
      <c r="S492" s="121">
        <f t="shared" si="79"/>
        <v>0</v>
      </c>
    </row>
    <row r="493" spans="1:19" x14ac:dyDescent="0.25">
      <c r="A493" s="9" t="str">
        <f>'10'!A493</f>
        <v>Wilson SD</v>
      </c>
      <c r="B493" s="10" t="str">
        <f>'10'!B493</f>
        <v>Berks</v>
      </c>
      <c r="C493" s="90">
        <f>'10'!C493</f>
        <v>1144</v>
      </c>
      <c r="D493" s="90">
        <f>'10'!D493</f>
        <v>917</v>
      </c>
      <c r="E493" s="90">
        <f>'10'!E493</f>
        <v>2061</v>
      </c>
      <c r="F493" s="116"/>
      <c r="G493" s="116"/>
      <c r="H493" s="116">
        <v>0</v>
      </c>
      <c r="I493" s="116">
        <v>0</v>
      </c>
      <c r="J493" s="116">
        <v>0</v>
      </c>
      <c r="K493" s="116">
        <f t="shared" si="84"/>
        <v>0</v>
      </c>
      <c r="L493" s="116">
        <f t="shared" si="74"/>
        <v>0</v>
      </c>
      <c r="M493" s="116">
        <f t="shared" si="83"/>
        <v>0</v>
      </c>
      <c r="N493" s="117">
        <f t="shared" si="75"/>
        <v>0</v>
      </c>
      <c r="O493" s="117">
        <f t="shared" si="76"/>
        <v>0</v>
      </c>
      <c r="P493" s="121">
        <f t="shared" si="77"/>
        <v>0</v>
      </c>
      <c r="Q493" s="121">
        <f t="shared" si="78"/>
        <v>0</v>
      </c>
      <c r="R493" s="116">
        <v>1067.8546099290782</v>
      </c>
      <c r="S493" s="121">
        <f t="shared" si="79"/>
        <v>0</v>
      </c>
    </row>
    <row r="494" spans="1:19" x14ac:dyDescent="0.25">
      <c r="A494" s="9" t="str">
        <f>'10'!A494</f>
        <v>Windber Area SD</v>
      </c>
      <c r="B494" s="10" t="str">
        <f>'10'!B494</f>
        <v>Somerset</v>
      </c>
      <c r="C494" s="90">
        <f>'10'!C494</f>
        <v>337</v>
      </c>
      <c r="D494" s="90">
        <f>'10'!D494</f>
        <v>116</v>
      </c>
      <c r="E494" s="90">
        <f>'10'!E494</f>
        <v>453</v>
      </c>
      <c r="F494" s="116" t="s">
        <v>707</v>
      </c>
      <c r="G494" s="116">
        <v>1</v>
      </c>
      <c r="H494" s="116">
        <v>0</v>
      </c>
      <c r="I494" s="116">
        <v>3</v>
      </c>
      <c r="J494" s="116">
        <v>14</v>
      </c>
      <c r="K494" s="116">
        <f t="shared" si="84"/>
        <v>17</v>
      </c>
      <c r="L494" s="116">
        <f t="shared" si="74"/>
        <v>14</v>
      </c>
      <c r="M494" s="116">
        <f t="shared" si="83"/>
        <v>17</v>
      </c>
      <c r="N494" s="117">
        <f t="shared" si="75"/>
        <v>0</v>
      </c>
      <c r="O494" s="117">
        <f t="shared" si="76"/>
        <v>8.9020771513353119E-3</v>
      </c>
      <c r="P494" s="121">
        <f t="shared" si="77"/>
        <v>0.1206896551724138</v>
      </c>
      <c r="Q494" s="121">
        <f t="shared" si="78"/>
        <v>3.7527593818984545E-2</v>
      </c>
      <c r="R494" s="116">
        <v>218.05150976909414</v>
      </c>
      <c r="S494" s="121">
        <f t="shared" si="79"/>
        <v>7.7963229963425459E-2</v>
      </c>
    </row>
    <row r="495" spans="1:19" x14ac:dyDescent="0.25">
      <c r="A495" s="9" t="str">
        <f>'10'!A495</f>
        <v>Wissahickon SD</v>
      </c>
      <c r="B495" s="10" t="str">
        <f>'10'!B495</f>
        <v>Montgomery</v>
      </c>
      <c r="C495" s="90">
        <f>'10'!C495</f>
        <v>871</v>
      </c>
      <c r="D495" s="90">
        <f>'10'!D495</f>
        <v>711</v>
      </c>
      <c r="E495" s="90">
        <f>'10'!E495</f>
        <v>1582</v>
      </c>
      <c r="F495" s="116" t="s">
        <v>915</v>
      </c>
      <c r="G495" s="116">
        <v>1</v>
      </c>
      <c r="H495" s="116">
        <v>0</v>
      </c>
      <c r="I495" s="116">
        <v>0</v>
      </c>
      <c r="J495" s="116">
        <v>20</v>
      </c>
      <c r="K495" s="116">
        <f t="shared" si="84"/>
        <v>20</v>
      </c>
      <c r="L495" s="116">
        <f t="shared" si="74"/>
        <v>20</v>
      </c>
      <c r="M495" s="116">
        <f t="shared" si="83"/>
        <v>20</v>
      </c>
      <c r="N495" s="117">
        <f t="shared" si="75"/>
        <v>0</v>
      </c>
      <c r="O495" s="117">
        <f t="shared" si="76"/>
        <v>0</v>
      </c>
      <c r="P495" s="121">
        <f t="shared" si="77"/>
        <v>2.8129395218002812E-2</v>
      </c>
      <c r="Q495" s="121">
        <f t="shared" si="78"/>
        <v>1.2642225031605562E-2</v>
      </c>
      <c r="R495" s="116">
        <v>375.17786561264819</v>
      </c>
      <c r="S495" s="121">
        <f t="shared" si="79"/>
        <v>5.3308048883270127E-2</v>
      </c>
    </row>
    <row r="496" spans="1:19" ht="33.75" x14ac:dyDescent="0.25">
      <c r="A496" s="9" t="str">
        <f>'10'!A496</f>
        <v>Woodland Hills SD</v>
      </c>
      <c r="B496" s="10" t="str">
        <f>'10'!B496</f>
        <v>Allegheny</v>
      </c>
      <c r="C496" s="90">
        <f>'10'!C496</f>
        <v>1547</v>
      </c>
      <c r="D496" s="90">
        <f>'10'!D496</f>
        <v>1127</v>
      </c>
      <c r="E496" s="90">
        <f>'10'!E496</f>
        <v>2674</v>
      </c>
      <c r="F496" s="116" t="s">
        <v>916</v>
      </c>
      <c r="G496" s="116">
        <v>3</v>
      </c>
      <c r="H496" s="116">
        <v>18</v>
      </c>
      <c r="I496" s="116">
        <v>89</v>
      </c>
      <c r="J496" s="116">
        <v>127</v>
      </c>
      <c r="K496" s="116">
        <f t="shared" si="84"/>
        <v>216</v>
      </c>
      <c r="L496" s="116">
        <f t="shared" si="74"/>
        <v>145</v>
      </c>
      <c r="M496" s="116">
        <f t="shared" si="83"/>
        <v>234</v>
      </c>
      <c r="N496" s="117">
        <f t="shared" si="75"/>
        <v>6.7314884068810773E-3</v>
      </c>
      <c r="O496" s="117">
        <f t="shared" si="76"/>
        <v>5.7530704589528116E-2</v>
      </c>
      <c r="P496" s="121">
        <f t="shared" si="77"/>
        <v>0.12866015971606035</v>
      </c>
      <c r="Q496" s="121">
        <f t="shared" si="78"/>
        <v>8.7509349289454003E-2</v>
      </c>
      <c r="R496" s="116">
        <v>1814.151035322777</v>
      </c>
      <c r="S496" s="121">
        <f t="shared" si="79"/>
        <v>0.12898595290240886</v>
      </c>
    </row>
    <row r="497" spans="1:19" ht="22.5" x14ac:dyDescent="0.25">
      <c r="A497" s="9" t="str">
        <f>'10'!A497</f>
        <v>Wyalusing Area SD</v>
      </c>
      <c r="B497" s="10" t="str">
        <f>'10'!B497</f>
        <v>Bradford</v>
      </c>
      <c r="C497" s="90">
        <f>'10'!C497</f>
        <v>313</v>
      </c>
      <c r="D497" s="90">
        <f>'10'!D497</f>
        <v>254</v>
      </c>
      <c r="E497" s="90">
        <f>'10'!E497</f>
        <v>567</v>
      </c>
      <c r="F497" s="116" t="s">
        <v>700</v>
      </c>
      <c r="G497" s="116">
        <v>1</v>
      </c>
      <c r="H497" s="116">
        <v>17</v>
      </c>
      <c r="I497" s="116">
        <v>4</v>
      </c>
      <c r="J497" s="116">
        <v>16</v>
      </c>
      <c r="K497" s="116">
        <f t="shared" si="84"/>
        <v>20</v>
      </c>
      <c r="L497" s="116">
        <f t="shared" si="74"/>
        <v>33</v>
      </c>
      <c r="M497" s="116">
        <f t="shared" si="83"/>
        <v>37</v>
      </c>
      <c r="N497" s="117">
        <f t="shared" si="75"/>
        <v>2.9982363315696647E-2</v>
      </c>
      <c r="O497" s="117">
        <f t="shared" si="76"/>
        <v>1.2779552715654952E-2</v>
      </c>
      <c r="P497" s="121">
        <f t="shared" si="77"/>
        <v>0.12992125984251968</v>
      </c>
      <c r="Q497" s="121">
        <f t="shared" si="78"/>
        <v>6.5255731922398585E-2</v>
      </c>
      <c r="R497" s="116">
        <v>326.27662721893489</v>
      </c>
      <c r="S497" s="121">
        <f t="shared" si="79"/>
        <v>0.11340070637414254</v>
      </c>
    </row>
    <row r="498" spans="1:19" x14ac:dyDescent="0.25">
      <c r="A498" s="9" t="str">
        <f>'10'!A498</f>
        <v>Wyoming Area SD</v>
      </c>
      <c r="B498" s="10" t="str">
        <f>'10'!B498</f>
        <v>Luzerne</v>
      </c>
      <c r="C498" s="90">
        <f>'10'!C498</f>
        <v>443</v>
      </c>
      <c r="D498" s="90">
        <f>'10'!D498</f>
        <v>370</v>
      </c>
      <c r="E498" s="90">
        <f>'10'!E498</f>
        <v>813</v>
      </c>
      <c r="F498" s="116" t="s">
        <v>728</v>
      </c>
      <c r="G498" s="116">
        <v>1</v>
      </c>
      <c r="H498" s="116">
        <v>0</v>
      </c>
      <c r="I498" s="116">
        <v>8</v>
      </c>
      <c r="J498" s="116">
        <v>31</v>
      </c>
      <c r="K498" s="116">
        <f t="shared" si="84"/>
        <v>39</v>
      </c>
      <c r="L498" s="116">
        <f t="shared" si="74"/>
        <v>31</v>
      </c>
      <c r="M498" s="116">
        <f t="shared" si="83"/>
        <v>39</v>
      </c>
      <c r="N498" s="117">
        <f t="shared" si="75"/>
        <v>0</v>
      </c>
      <c r="O498" s="117">
        <f t="shared" si="76"/>
        <v>1.8058690744920992E-2</v>
      </c>
      <c r="P498" s="121">
        <f t="shared" si="77"/>
        <v>8.3783783783783788E-2</v>
      </c>
      <c r="Q498" s="121">
        <f t="shared" si="78"/>
        <v>4.797047970479705E-2</v>
      </c>
      <c r="R498" s="116">
        <v>498.73109243697485</v>
      </c>
      <c r="S498" s="121">
        <f t="shared" si="79"/>
        <v>7.8198453217408884E-2</v>
      </c>
    </row>
    <row r="499" spans="1:19" x14ac:dyDescent="0.25">
      <c r="A499" s="9" t="str">
        <f>'10'!A499</f>
        <v>Wyoming Valley West SD</v>
      </c>
      <c r="B499" s="10" t="str">
        <f>'10'!B499</f>
        <v>Luzerne</v>
      </c>
      <c r="C499" s="90">
        <f>'10'!C499</f>
        <v>1361</v>
      </c>
      <c r="D499" s="90">
        <f>'10'!D499</f>
        <v>1014</v>
      </c>
      <c r="E499" s="90">
        <f>'10'!E499</f>
        <v>2375</v>
      </c>
      <c r="F499" s="116" t="s">
        <v>728</v>
      </c>
      <c r="G499" s="116">
        <v>1</v>
      </c>
      <c r="H499" s="116">
        <v>18</v>
      </c>
      <c r="I499" s="116">
        <v>48</v>
      </c>
      <c r="J499" s="116">
        <v>100</v>
      </c>
      <c r="K499" s="116">
        <f t="shared" si="84"/>
        <v>148</v>
      </c>
      <c r="L499" s="116">
        <f t="shared" si="74"/>
        <v>118</v>
      </c>
      <c r="M499" s="116">
        <f t="shared" si="83"/>
        <v>166</v>
      </c>
      <c r="N499" s="117">
        <f t="shared" si="75"/>
        <v>7.5789473684210523E-3</v>
      </c>
      <c r="O499" s="117">
        <f t="shared" si="76"/>
        <v>3.526818515797208E-2</v>
      </c>
      <c r="P499" s="121">
        <f t="shared" si="77"/>
        <v>0.11637080867850098</v>
      </c>
      <c r="Q499" s="121">
        <f t="shared" si="78"/>
        <v>6.989473684210526E-2</v>
      </c>
      <c r="R499" s="116">
        <v>1712.4606230311515</v>
      </c>
      <c r="S499" s="121">
        <f t="shared" si="79"/>
        <v>9.6936535513541144E-2</v>
      </c>
    </row>
    <row r="500" spans="1:19" x14ac:dyDescent="0.25">
      <c r="A500" s="9" t="str">
        <f>'10'!A500</f>
        <v>Wyomissing Area SD</v>
      </c>
      <c r="B500" s="10" t="str">
        <f>'10'!B500</f>
        <v>Berks</v>
      </c>
      <c r="C500" s="90">
        <f>'10'!C500</f>
        <v>344</v>
      </c>
      <c r="D500" s="90">
        <f>'10'!D500</f>
        <v>352</v>
      </c>
      <c r="E500" s="90">
        <f>'10'!E500</f>
        <v>696</v>
      </c>
      <c r="F500" s="116" t="s">
        <v>698</v>
      </c>
      <c r="G500" s="116">
        <v>1</v>
      </c>
      <c r="H500" s="116">
        <v>0</v>
      </c>
      <c r="I500" s="116">
        <v>0</v>
      </c>
      <c r="J500" s="116">
        <v>34</v>
      </c>
      <c r="K500" s="116">
        <f t="shared" si="84"/>
        <v>34</v>
      </c>
      <c r="L500" s="116">
        <f t="shared" si="74"/>
        <v>34</v>
      </c>
      <c r="M500" s="116">
        <f t="shared" si="83"/>
        <v>34</v>
      </c>
      <c r="N500" s="117">
        <f t="shared" si="75"/>
        <v>0</v>
      </c>
      <c r="O500" s="117">
        <f t="shared" si="76"/>
        <v>0</v>
      </c>
      <c r="P500" s="121">
        <f t="shared" si="77"/>
        <v>9.6590909090909088E-2</v>
      </c>
      <c r="Q500" s="121">
        <f t="shared" si="78"/>
        <v>4.8850574712643681E-2</v>
      </c>
      <c r="R500" s="116">
        <v>317.81632653061223</v>
      </c>
      <c r="S500" s="121">
        <f t="shared" si="79"/>
        <v>0.10698002953830348</v>
      </c>
    </row>
    <row r="501" spans="1:19" ht="22.5" x14ac:dyDescent="0.25">
      <c r="A501" s="9" t="str">
        <f>'10'!A501</f>
        <v>York City SD</v>
      </c>
      <c r="B501" s="10" t="str">
        <f>'10'!B501</f>
        <v>York</v>
      </c>
      <c r="C501" s="90">
        <f>'10'!C501</f>
        <v>1901</v>
      </c>
      <c r="D501" s="90">
        <f>'10'!D501</f>
        <v>1499</v>
      </c>
      <c r="E501" s="90">
        <f>'10'!E501</f>
        <v>3400</v>
      </c>
      <c r="F501" s="116" t="s">
        <v>719</v>
      </c>
      <c r="G501" s="116">
        <v>1</v>
      </c>
      <c r="H501" s="116">
        <v>84</v>
      </c>
      <c r="I501" s="116">
        <v>73</v>
      </c>
      <c r="J501" s="116">
        <v>212</v>
      </c>
      <c r="K501" s="116">
        <f t="shared" si="84"/>
        <v>285</v>
      </c>
      <c r="L501" s="116">
        <f t="shared" si="74"/>
        <v>296</v>
      </c>
      <c r="M501" s="116">
        <f t="shared" si="83"/>
        <v>369</v>
      </c>
      <c r="N501" s="117">
        <f t="shared" si="75"/>
        <v>2.4705882352941175E-2</v>
      </c>
      <c r="O501" s="117">
        <f t="shared" si="76"/>
        <v>3.8400841662283011E-2</v>
      </c>
      <c r="P501" s="121">
        <f t="shared" si="77"/>
        <v>0.19746497665110074</v>
      </c>
      <c r="Q501" s="121">
        <f t="shared" si="78"/>
        <v>0.10852941176470589</v>
      </c>
      <c r="R501" s="116">
        <v>3153.5163776493255</v>
      </c>
      <c r="S501" s="121">
        <f t="shared" si="79"/>
        <v>0.11701223517191868</v>
      </c>
    </row>
    <row r="502" spans="1:19" ht="22.5" x14ac:dyDescent="0.25">
      <c r="A502" s="9" t="str">
        <f>'10'!A502</f>
        <v>York Suburban SD</v>
      </c>
      <c r="B502" s="10" t="str">
        <f>'10'!B502</f>
        <v>York</v>
      </c>
      <c r="C502" s="90">
        <f>'10'!C502</f>
        <v>575</v>
      </c>
      <c r="D502" s="90">
        <f>'10'!D502</f>
        <v>428</v>
      </c>
      <c r="E502" s="90">
        <f>'10'!E502</f>
        <v>1003</v>
      </c>
      <c r="F502" s="116" t="s">
        <v>719</v>
      </c>
      <c r="G502" s="116">
        <v>1</v>
      </c>
      <c r="H502" s="116">
        <v>18</v>
      </c>
      <c r="I502" s="116">
        <v>0</v>
      </c>
      <c r="J502" s="116">
        <v>0</v>
      </c>
      <c r="K502" s="116">
        <f t="shared" si="84"/>
        <v>0</v>
      </c>
      <c r="L502" s="116">
        <f t="shared" si="74"/>
        <v>18</v>
      </c>
      <c r="M502" s="116">
        <f t="shared" si="83"/>
        <v>18</v>
      </c>
      <c r="N502" s="117">
        <f t="shared" si="75"/>
        <v>1.794616151545364E-2</v>
      </c>
      <c r="O502" s="117">
        <f t="shared" si="76"/>
        <v>0</v>
      </c>
      <c r="P502" s="121">
        <f t="shared" si="77"/>
        <v>4.2056074766355138E-2</v>
      </c>
      <c r="Q502" s="121">
        <f t="shared" si="78"/>
        <v>1.794616151545364E-2</v>
      </c>
      <c r="R502" s="116">
        <v>515.5532425940753</v>
      </c>
      <c r="S502" s="121">
        <f t="shared" si="79"/>
        <v>3.4913949739566345E-2</v>
      </c>
    </row>
    <row r="503" spans="1:19" x14ac:dyDescent="0.25">
      <c r="A503" s="9" t="str">
        <f>'10'!A503</f>
        <v>Yough SD</v>
      </c>
      <c r="B503" s="10" t="str">
        <f>'10'!B503</f>
        <v>Westmoreland</v>
      </c>
      <c r="C503" s="90">
        <f>'10'!C503</f>
        <v>308</v>
      </c>
      <c r="D503" s="90">
        <f>'10'!D503</f>
        <v>259</v>
      </c>
      <c r="E503" s="90">
        <f>'10'!E503</f>
        <v>567</v>
      </c>
      <c r="F503" s="116"/>
      <c r="G503" s="116"/>
      <c r="H503" s="116">
        <v>0</v>
      </c>
      <c r="I503" s="116">
        <v>0</v>
      </c>
      <c r="J503" s="116">
        <v>0</v>
      </c>
      <c r="K503" s="116">
        <f t="shared" si="84"/>
        <v>0</v>
      </c>
      <c r="L503" s="116">
        <f t="shared" si="74"/>
        <v>0</v>
      </c>
      <c r="M503" s="116">
        <f t="shared" si="83"/>
        <v>0</v>
      </c>
      <c r="N503" s="117">
        <f t="shared" si="75"/>
        <v>0</v>
      </c>
      <c r="O503" s="117">
        <f>I503/C503</f>
        <v>0</v>
      </c>
      <c r="P503" s="121">
        <f t="shared" si="77"/>
        <v>0</v>
      </c>
      <c r="Q503" s="121">
        <f t="shared" si="78"/>
        <v>0</v>
      </c>
      <c r="R503" s="116">
        <v>373.59863013698629</v>
      </c>
      <c r="S503" s="121">
        <f t="shared" si="79"/>
        <v>0</v>
      </c>
    </row>
    <row r="504" spans="1:19" x14ac:dyDescent="0.25">
      <c r="A504" s="196" t="s">
        <v>528</v>
      </c>
      <c r="B504" s="196"/>
      <c r="C504" s="47">
        <f>'10'!C504</f>
        <v>419263</v>
      </c>
      <c r="D504" s="47">
        <f>'10'!D504</f>
        <v>295074</v>
      </c>
      <c r="E504" s="47">
        <f>'10'!E504</f>
        <v>714337</v>
      </c>
      <c r="F504" s="150"/>
      <c r="G504" s="94">
        <v>64</v>
      </c>
      <c r="H504" s="94">
        <f t="shared" ref="H504:M504" si="85">SUM(H4:H503)</f>
        <v>5703</v>
      </c>
      <c r="I504" s="94">
        <f t="shared" si="85"/>
        <v>5872</v>
      </c>
      <c r="J504" s="94">
        <f t="shared" si="85"/>
        <v>24089</v>
      </c>
      <c r="K504" s="94">
        <f t="shared" si="85"/>
        <v>29961</v>
      </c>
      <c r="L504" s="94">
        <f t="shared" si="85"/>
        <v>29792</v>
      </c>
      <c r="M504" s="94">
        <f t="shared" si="85"/>
        <v>35664</v>
      </c>
      <c r="N504" s="79">
        <f>H504/E504</f>
        <v>7.9836267755975122E-3</v>
      </c>
      <c r="O504" s="79">
        <f>I504/C504</f>
        <v>1.4005528749257626E-2</v>
      </c>
      <c r="P504" s="79">
        <f>L504/D504</f>
        <v>0.10096450381938091</v>
      </c>
      <c r="Q504" s="79">
        <f>M504/E504</f>
        <v>4.9926015312100593E-2</v>
      </c>
      <c r="R504" s="94">
        <f t="shared" ref="R504" si="86">SUM(R4:R503)</f>
        <v>425703.93213172804</v>
      </c>
      <c r="S504" s="79">
        <f t="shared" si="79"/>
        <v>8.3776534131153574E-2</v>
      </c>
    </row>
    <row r="505" spans="1:19" s="149" customFormat="1" x14ac:dyDescent="0.25">
      <c r="A505" s="5" t="str">
        <f>'10'!A505</f>
        <v>* 2012-2016 American Community Survey</v>
      </c>
      <c r="B505" s="151"/>
      <c r="C505" s="152"/>
      <c r="D505" s="152"/>
      <c r="E505" s="152"/>
      <c r="F505" s="153"/>
      <c r="G505" s="151"/>
      <c r="H505" s="154"/>
      <c r="I505" s="154"/>
      <c r="J505" s="154"/>
      <c r="K505" s="154"/>
      <c r="L505" s="154"/>
      <c r="M505" s="155"/>
      <c r="N505" s="155"/>
      <c r="O505" s="155"/>
      <c r="P505" s="155"/>
      <c r="Q505" s="155"/>
      <c r="R505" s="155"/>
      <c r="S505" s="155"/>
    </row>
    <row r="506" spans="1:19" s="161" customFormat="1" x14ac:dyDescent="0.25">
      <c r="A506" s="167" t="s">
        <v>982</v>
      </c>
      <c r="B506" s="1"/>
      <c r="C506" s="168"/>
      <c r="D506" s="168"/>
      <c r="E506" s="168"/>
      <c r="F506" s="169"/>
      <c r="G506" s="1"/>
      <c r="H506" s="170"/>
      <c r="I506" s="170"/>
      <c r="J506" s="170"/>
      <c r="K506" s="170"/>
      <c r="L506" s="170"/>
      <c r="M506" s="171"/>
      <c r="N506" s="171"/>
      <c r="O506" s="171"/>
      <c r="P506" s="171"/>
      <c r="Q506" s="171"/>
      <c r="R506" s="171"/>
      <c r="S506" s="171"/>
    </row>
    <row r="507" spans="1:19" s="161" customFormat="1" x14ac:dyDescent="0.25">
      <c r="A507" s="164" t="s">
        <v>983</v>
      </c>
      <c r="B507" s="1"/>
      <c r="C507" s="168"/>
      <c r="D507" s="168"/>
      <c r="E507" s="168"/>
      <c r="F507" s="169"/>
      <c r="G507" s="1"/>
      <c r="H507" s="170"/>
      <c r="I507" s="170"/>
      <c r="J507" s="170"/>
      <c r="K507" s="170"/>
      <c r="L507" s="170"/>
      <c r="M507" s="171"/>
      <c r="N507" s="171"/>
      <c r="O507" s="171"/>
      <c r="P507" s="171"/>
      <c r="Q507" s="171"/>
      <c r="R507" s="171"/>
      <c r="S507" s="171"/>
    </row>
    <row r="508" spans="1:19" s="161" customFormat="1" x14ac:dyDescent="0.25">
      <c r="A508" s="5" t="s">
        <v>984</v>
      </c>
      <c r="B508" s="1"/>
      <c r="C508" s="168"/>
      <c r="D508" s="168"/>
      <c r="E508" s="168"/>
      <c r="F508" s="169"/>
      <c r="G508" s="1"/>
      <c r="H508" s="170"/>
      <c r="I508" s="170"/>
      <c r="J508" s="170"/>
      <c r="K508" s="170"/>
      <c r="L508" s="170"/>
      <c r="M508" s="171"/>
      <c r="N508" s="171"/>
      <c r="O508" s="171"/>
      <c r="P508" s="171"/>
      <c r="Q508" s="171"/>
      <c r="R508" s="171"/>
      <c r="S508" s="171"/>
    </row>
    <row r="509" spans="1:19" s="161" customFormat="1" x14ac:dyDescent="0.25">
      <c r="A509" s="5" t="s">
        <v>760</v>
      </c>
      <c r="B509" s="1"/>
      <c r="C509" s="168"/>
      <c r="D509" s="168"/>
      <c r="E509" s="168"/>
      <c r="F509" s="169"/>
      <c r="G509" s="1"/>
      <c r="H509" s="170"/>
      <c r="I509" s="170"/>
      <c r="J509" s="170"/>
      <c r="K509" s="170"/>
      <c r="L509" s="170"/>
      <c r="M509" s="171"/>
      <c r="N509" s="171"/>
      <c r="O509" s="171"/>
      <c r="P509" s="171"/>
      <c r="Q509" s="171"/>
      <c r="R509" s="171"/>
      <c r="S509" s="171"/>
    </row>
    <row r="510" spans="1:19" s="161" customFormat="1" x14ac:dyDescent="0.25">
      <c r="A510" s="160" t="s">
        <v>556</v>
      </c>
      <c r="B510" s="1"/>
      <c r="C510" s="168"/>
      <c r="D510" s="168"/>
      <c r="E510" s="168"/>
      <c r="F510" s="169"/>
      <c r="G510" s="1"/>
      <c r="H510" s="170"/>
      <c r="I510" s="170"/>
      <c r="J510" s="170"/>
      <c r="K510" s="170"/>
      <c r="L510" s="172"/>
      <c r="M510" s="171"/>
      <c r="N510" s="171"/>
      <c r="O510" s="171"/>
      <c r="P510" s="171"/>
      <c r="Q510" s="171"/>
      <c r="R510" s="171"/>
      <c r="S510" s="171"/>
    </row>
    <row r="511" spans="1:19" s="161" customFormat="1" x14ac:dyDescent="0.25">
      <c r="A511" s="160" t="s">
        <v>687</v>
      </c>
      <c r="B511" s="1"/>
      <c r="C511" s="168"/>
      <c r="D511" s="168"/>
      <c r="E511" s="168"/>
      <c r="F511" s="169"/>
      <c r="G511" s="1"/>
      <c r="H511" s="170"/>
      <c r="I511" s="170"/>
      <c r="J511" s="170"/>
      <c r="K511" s="170"/>
      <c r="L511" s="170"/>
      <c r="M511" s="171"/>
      <c r="N511" s="171"/>
      <c r="O511" s="171"/>
      <c r="P511" s="171"/>
      <c r="Q511" s="171"/>
      <c r="R511" s="171"/>
      <c r="S511" s="171"/>
    </row>
    <row r="512" spans="1:19" s="161" customFormat="1" x14ac:dyDescent="0.25">
      <c r="A512" s="160" t="s">
        <v>688</v>
      </c>
      <c r="C512" s="162"/>
      <c r="D512" s="162"/>
      <c r="E512" s="162"/>
      <c r="F512" s="173"/>
      <c r="H512" s="170"/>
      <c r="J512" s="163"/>
      <c r="M512" s="162"/>
      <c r="N512" s="162"/>
      <c r="O512" s="162"/>
      <c r="P512" s="162"/>
      <c r="Q512" s="162"/>
      <c r="R512" s="162"/>
      <c r="S512" s="162"/>
    </row>
  </sheetData>
  <mergeCells count="4">
    <mergeCell ref="A504:B504"/>
    <mergeCell ref="A2:E2"/>
    <mergeCell ref="F2:S2"/>
    <mergeCell ref="A1:S1"/>
  </mergeCells>
  <pageMargins left="0.3" right="0.3" top="0.4" bottom="0.5" header="0.3" footer="0.3"/>
  <pageSetup orientation="landscape" r:id="rId1"/>
  <headerFooter>
    <oddFooter>&amp;L&amp;8Prepared by:  Office of Child Development and Early Learning&amp;C&amp;8&amp;P&amp;R&amp;8Updated 11/1/2011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3FCCD3"/>
  </sheetPr>
  <dimension ref="A1:K509"/>
  <sheetViews>
    <sheetView zoomScaleNormal="100" workbookViewId="0">
      <pane xSplit="2" ySplit="3" topLeftCell="C4" activePane="bottomRight" state="frozen"/>
      <selection activeCell="C504" sqref="C504:E504"/>
      <selection pane="topRight" activeCell="C504" sqref="C504:E504"/>
      <selection pane="bottomLeft" activeCell="C504" sqref="C504:E504"/>
      <selection pane="bottomRight" sqref="A1:K1"/>
    </sheetView>
  </sheetViews>
  <sheetFormatPr defaultRowHeight="15" x14ac:dyDescent="0.25"/>
  <cols>
    <col min="1" max="1" width="26.7109375" bestFit="1" customWidth="1"/>
    <col min="2" max="2" width="13.28515625" style="88" bestFit="1" customWidth="1"/>
    <col min="3" max="5" width="9.140625" style="88"/>
    <col min="6" max="6" width="45.28515625" customWidth="1"/>
    <col min="7" max="8" width="9.140625" style="23"/>
    <col min="9" max="9" width="9.140625" style="88"/>
    <col min="11" max="11" width="9.140625" style="88"/>
  </cols>
  <sheetData>
    <row r="1" spans="1:11" x14ac:dyDescent="0.25">
      <c r="A1" s="204" t="str">
        <f>'Table of Contents'!B11&amp;": "&amp;'Table of Contents'!C11</f>
        <v>Tab 6: Pennsylvania Pre-K Counts Reach Data</v>
      </c>
      <c r="B1" s="202"/>
      <c r="C1" s="202"/>
      <c r="D1" s="202"/>
      <c r="E1" s="202"/>
      <c r="F1" s="202"/>
      <c r="G1" s="202"/>
      <c r="H1" s="202"/>
      <c r="I1" s="202"/>
      <c r="J1" s="202"/>
      <c r="K1" s="205"/>
    </row>
    <row r="2" spans="1:11" ht="15" customHeight="1" x14ac:dyDescent="0.25">
      <c r="A2" s="207" t="str">
        <f>'5'!A2:E2</f>
        <v>2016-17</v>
      </c>
      <c r="B2" s="207"/>
      <c r="C2" s="207"/>
      <c r="D2" s="207"/>
      <c r="E2" s="207"/>
      <c r="F2" s="208" t="s">
        <v>557</v>
      </c>
      <c r="G2" s="209"/>
      <c r="H2" s="209"/>
      <c r="I2" s="209"/>
      <c r="J2" s="209"/>
      <c r="K2" s="210"/>
    </row>
    <row r="3" spans="1:11" ht="72" x14ac:dyDescent="0.25">
      <c r="A3" s="15" t="str">
        <f>'1'!A3</f>
        <v>School District</v>
      </c>
      <c r="B3" s="15" t="str">
        <f>'1'!B3</f>
        <v>County</v>
      </c>
      <c r="C3" s="83" t="str">
        <f>'[2]12'!C2</f>
        <v># of Children Ages 0-2*</v>
      </c>
      <c r="D3" s="83" t="str">
        <f>'[2]12'!D2</f>
        <v># of Children Ages 3-4*</v>
      </c>
      <c r="E3" s="83" t="str">
        <f>'[2]12'!E2</f>
        <v># of Children Under 5*</v>
      </c>
      <c r="F3" s="15" t="s">
        <v>637</v>
      </c>
      <c r="G3" s="15" t="s">
        <v>558</v>
      </c>
      <c r="H3" s="15" t="s">
        <v>559</v>
      </c>
      <c r="I3" s="15" t="s">
        <v>640</v>
      </c>
      <c r="J3" s="15" t="s">
        <v>636</v>
      </c>
      <c r="K3" s="15" t="s">
        <v>641</v>
      </c>
    </row>
    <row r="4" spans="1:11" x14ac:dyDescent="0.25">
      <c r="A4" s="9" t="str">
        <f>'10'!A4</f>
        <v>Abington Heights SD</v>
      </c>
      <c r="B4" s="10" t="str">
        <f>'10'!B4</f>
        <v>Lackawanna</v>
      </c>
      <c r="C4" s="90">
        <f>'10'!C4</f>
        <v>625</v>
      </c>
      <c r="D4" s="90">
        <f>'10'!D4</f>
        <v>495</v>
      </c>
      <c r="E4" s="90">
        <f>'10'!E4</f>
        <v>1120</v>
      </c>
      <c r="F4" s="116"/>
      <c r="G4" s="116"/>
      <c r="H4" s="116">
        <v>0</v>
      </c>
      <c r="I4" s="20">
        <f>H4/D4</f>
        <v>0</v>
      </c>
      <c r="J4" s="116">
        <v>163.16666666666666</v>
      </c>
      <c r="K4" s="20">
        <f>H4/J4</f>
        <v>0</v>
      </c>
    </row>
    <row r="5" spans="1:11" x14ac:dyDescent="0.25">
      <c r="A5" s="9" t="str">
        <f>'10'!A5</f>
        <v>Abington SD</v>
      </c>
      <c r="B5" s="10" t="str">
        <f>'10'!B5</f>
        <v>Montgomery</v>
      </c>
      <c r="C5" s="90">
        <f>'10'!C5</f>
        <v>2106</v>
      </c>
      <c r="D5" s="90">
        <f>'10'!D5</f>
        <v>1445</v>
      </c>
      <c r="E5" s="90">
        <f>'10'!E5</f>
        <v>3551</v>
      </c>
      <c r="F5" s="116" t="s">
        <v>941</v>
      </c>
      <c r="G5" s="116">
        <v>1</v>
      </c>
      <c r="H5" s="116">
        <v>8</v>
      </c>
      <c r="I5" s="20">
        <f t="shared" ref="I5:I68" si="0">H5/D5</f>
        <v>5.5363321799307957E-3</v>
      </c>
      <c r="J5" s="116">
        <v>565.25206010664078</v>
      </c>
      <c r="K5" s="20">
        <f t="shared" ref="K5:K68" si="1">H5/J5</f>
        <v>1.4152978051049854E-2</v>
      </c>
    </row>
    <row r="6" spans="1:11" x14ac:dyDescent="0.25">
      <c r="A6" s="9" t="str">
        <f>'10'!A6</f>
        <v>Albert Gallatin Area SD</v>
      </c>
      <c r="B6" s="10" t="str">
        <f>'10'!B6</f>
        <v>Fayette</v>
      </c>
      <c r="C6" s="90">
        <f>'10'!C6</f>
        <v>710</v>
      </c>
      <c r="D6" s="90">
        <f>'10'!D6</f>
        <v>548</v>
      </c>
      <c r="E6" s="90">
        <f>'10'!E6</f>
        <v>1258</v>
      </c>
      <c r="F6" s="116" t="s">
        <v>761</v>
      </c>
      <c r="G6" s="116">
        <v>1</v>
      </c>
      <c r="H6" s="116">
        <v>40</v>
      </c>
      <c r="I6" s="20">
        <f t="shared" si="0"/>
        <v>7.2992700729927001E-2</v>
      </c>
      <c r="J6" s="116">
        <v>419.78321216126898</v>
      </c>
      <c r="K6" s="20">
        <f t="shared" si="1"/>
        <v>9.528727886486589E-2</v>
      </c>
    </row>
    <row r="7" spans="1:11" x14ac:dyDescent="0.25">
      <c r="A7" s="9" t="str">
        <f>'10'!A7</f>
        <v>Aliquippa SD</v>
      </c>
      <c r="B7" s="10" t="str">
        <f>'10'!B7</f>
        <v>Beaver</v>
      </c>
      <c r="C7" s="90">
        <f>'10'!C7</f>
        <v>350</v>
      </c>
      <c r="D7" s="90">
        <f>'10'!D7</f>
        <v>217</v>
      </c>
      <c r="E7" s="90">
        <f>'10'!E7</f>
        <v>567</v>
      </c>
      <c r="F7" s="116"/>
      <c r="G7" s="116"/>
      <c r="H7" s="116">
        <v>0</v>
      </c>
      <c r="I7" s="20">
        <f t="shared" si="0"/>
        <v>0</v>
      </c>
      <c r="J7" s="116">
        <v>181.6123076923077</v>
      </c>
      <c r="K7" s="20">
        <f t="shared" si="1"/>
        <v>0</v>
      </c>
    </row>
    <row r="8" spans="1:11" x14ac:dyDescent="0.25">
      <c r="A8" s="9" t="str">
        <f>'10'!A8</f>
        <v>Allegheny Valley SD</v>
      </c>
      <c r="B8" s="10" t="str">
        <f>'10'!B8</f>
        <v>Allegheny</v>
      </c>
      <c r="C8" s="90">
        <f>'10'!C8</f>
        <v>304</v>
      </c>
      <c r="D8" s="90">
        <f>'10'!D8</f>
        <v>193</v>
      </c>
      <c r="E8" s="90">
        <f>'10'!E8</f>
        <v>497</v>
      </c>
      <c r="F8" s="116"/>
      <c r="G8" s="116"/>
      <c r="H8" s="116">
        <v>0</v>
      </c>
      <c r="I8" s="20">
        <f t="shared" si="0"/>
        <v>0</v>
      </c>
      <c r="J8" s="116">
        <v>108.3199268738574</v>
      </c>
      <c r="K8" s="20">
        <f t="shared" si="1"/>
        <v>0</v>
      </c>
    </row>
    <row r="9" spans="1:11" x14ac:dyDescent="0.25">
      <c r="A9" s="9" t="str">
        <f>'10'!A9</f>
        <v>Allegheny-Clarion Valley SD</v>
      </c>
      <c r="B9" s="10" t="str">
        <f>'10'!B9</f>
        <v>Clarion</v>
      </c>
      <c r="C9" s="90">
        <f>'10'!C9</f>
        <v>120</v>
      </c>
      <c r="D9" s="90">
        <f>'10'!D9</f>
        <v>113</v>
      </c>
      <c r="E9" s="90">
        <f>'10'!E9</f>
        <v>233</v>
      </c>
      <c r="F9" s="116" t="s">
        <v>762</v>
      </c>
      <c r="G9" s="116">
        <v>1</v>
      </c>
      <c r="H9" s="116">
        <v>15</v>
      </c>
      <c r="I9" s="20">
        <f t="shared" si="0"/>
        <v>0.13274336283185842</v>
      </c>
      <c r="J9" s="116">
        <v>74.447058823529417</v>
      </c>
      <c r="K9" s="20">
        <f t="shared" si="1"/>
        <v>0.20148546144121363</v>
      </c>
    </row>
    <row r="10" spans="1:11" ht="22.5" x14ac:dyDescent="0.25">
      <c r="A10" s="9" t="str">
        <f>'10'!A10</f>
        <v>Allentown City SD</v>
      </c>
      <c r="B10" s="10" t="str">
        <f>'10'!B10</f>
        <v>Lehigh</v>
      </c>
      <c r="C10" s="90">
        <f>'10'!C10</f>
        <v>5199</v>
      </c>
      <c r="D10" s="90">
        <f>'10'!D10</f>
        <v>3488</v>
      </c>
      <c r="E10" s="90">
        <f>'10'!E10</f>
        <v>8687</v>
      </c>
      <c r="F10" s="116" t="s">
        <v>763</v>
      </c>
      <c r="G10" s="116">
        <v>4</v>
      </c>
      <c r="H10" s="116">
        <v>435</v>
      </c>
      <c r="I10" s="20">
        <f t="shared" si="0"/>
        <v>0.12471330275229357</v>
      </c>
      <c r="J10" s="116">
        <v>3045.8255689032135</v>
      </c>
      <c r="K10" s="20">
        <f t="shared" si="1"/>
        <v>0.14281842152787538</v>
      </c>
    </row>
    <row r="11" spans="1:11" ht="22.5" x14ac:dyDescent="0.25">
      <c r="A11" s="9" t="str">
        <f>'10'!A11</f>
        <v>Altoona Area SD</v>
      </c>
      <c r="B11" s="10" t="str">
        <f>'10'!B11</f>
        <v>Blair</v>
      </c>
      <c r="C11" s="90">
        <f>'10'!C11</f>
        <v>1832</v>
      </c>
      <c r="D11" s="90">
        <f>'10'!D11</f>
        <v>1289</v>
      </c>
      <c r="E11" s="90">
        <f>'10'!E11</f>
        <v>3121</v>
      </c>
      <c r="F11" s="116" t="s">
        <v>942</v>
      </c>
      <c r="G11" s="116">
        <v>3</v>
      </c>
      <c r="H11" s="116">
        <v>135</v>
      </c>
      <c r="I11" s="20">
        <f t="shared" si="0"/>
        <v>0.10473235065942592</v>
      </c>
      <c r="J11" s="116">
        <v>1000.5716568993074</v>
      </c>
      <c r="K11" s="20">
        <f t="shared" si="1"/>
        <v>0.13492287041025561</v>
      </c>
    </row>
    <row r="12" spans="1:11" x14ac:dyDescent="0.25">
      <c r="A12" s="9" t="str">
        <f>'10'!A12</f>
        <v>Ambridge Area SD</v>
      </c>
      <c r="B12" s="10" t="str">
        <f>'10'!B12</f>
        <v>Beaver</v>
      </c>
      <c r="C12" s="90">
        <f>'10'!C12</f>
        <v>641</v>
      </c>
      <c r="D12" s="90">
        <f>'10'!D12</f>
        <v>492</v>
      </c>
      <c r="E12" s="90">
        <f>'10'!E12</f>
        <v>1133</v>
      </c>
      <c r="F12" s="116" t="s">
        <v>37</v>
      </c>
      <c r="G12" s="116">
        <v>1</v>
      </c>
      <c r="H12" s="116">
        <v>61</v>
      </c>
      <c r="I12" s="20">
        <f t="shared" si="0"/>
        <v>0.12398373983739837</v>
      </c>
      <c r="J12" s="116">
        <v>282.78336980306347</v>
      </c>
      <c r="K12" s="20">
        <f t="shared" si="1"/>
        <v>0.2157128265445091</v>
      </c>
    </row>
    <row r="13" spans="1:11" x14ac:dyDescent="0.25">
      <c r="A13" s="9" t="str">
        <f>'10'!A13</f>
        <v>Annville-Cleona SD</v>
      </c>
      <c r="B13" s="10" t="str">
        <f>'10'!B13</f>
        <v>Lebanon</v>
      </c>
      <c r="C13" s="90">
        <f>'10'!C13</f>
        <v>280</v>
      </c>
      <c r="D13" s="90">
        <f>'10'!D13</f>
        <v>217</v>
      </c>
      <c r="E13" s="90">
        <f>'10'!E13</f>
        <v>497</v>
      </c>
      <c r="F13" s="116" t="s">
        <v>764</v>
      </c>
      <c r="G13" s="116">
        <v>1</v>
      </c>
      <c r="H13" s="116">
        <v>13</v>
      </c>
      <c r="I13" s="20">
        <f t="shared" si="0"/>
        <v>5.9907834101382486E-2</v>
      </c>
      <c r="J13" s="116">
        <v>147.0362068965517</v>
      </c>
      <c r="K13" s="20">
        <f t="shared" si="1"/>
        <v>8.8413597401531416E-2</v>
      </c>
    </row>
    <row r="14" spans="1:11" x14ac:dyDescent="0.25">
      <c r="A14" s="9" t="str">
        <f>'10'!A14</f>
        <v>Antietam SD</v>
      </c>
      <c r="B14" s="10" t="str">
        <f>'10'!B14</f>
        <v>Berks</v>
      </c>
      <c r="C14" s="90">
        <f>'10'!C14</f>
        <v>363</v>
      </c>
      <c r="D14" s="90">
        <f>'10'!D14</f>
        <v>269</v>
      </c>
      <c r="E14" s="90">
        <f>'10'!E14</f>
        <v>632</v>
      </c>
      <c r="F14" s="116" t="s">
        <v>778</v>
      </c>
      <c r="G14" s="116">
        <v>1</v>
      </c>
      <c r="H14" s="116">
        <v>19</v>
      </c>
      <c r="I14" s="20">
        <f t="shared" si="0"/>
        <v>7.0631970260223054E-2</v>
      </c>
      <c r="J14" s="116">
        <v>204.21879588839943</v>
      </c>
      <c r="K14" s="20">
        <f t="shared" si="1"/>
        <v>9.3037469530390507E-2</v>
      </c>
    </row>
    <row r="15" spans="1:11" x14ac:dyDescent="0.25">
      <c r="A15" s="9" t="str">
        <f>'10'!A15</f>
        <v>Apollo-Ridge SD</v>
      </c>
      <c r="B15" s="10" t="str">
        <f>'10'!B15</f>
        <v>Armstrong</v>
      </c>
      <c r="C15" s="90">
        <f>'10'!C15</f>
        <v>184</v>
      </c>
      <c r="D15" s="90">
        <f>'10'!D15</f>
        <v>127</v>
      </c>
      <c r="E15" s="90">
        <f>'10'!E15</f>
        <v>311</v>
      </c>
      <c r="F15" s="116"/>
      <c r="G15" s="116"/>
      <c r="H15" s="116">
        <v>0</v>
      </c>
      <c r="I15" s="20">
        <f t="shared" si="0"/>
        <v>0</v>
      </c>
      <c r="J15" s="116">
        <v>83.428191489361694</v>
      </c>
      <c r="K15" s="20">
        <f t="shared" si="1"/>
        <v>0</v>
      </c>
    </row>
    <row r="16" spans="1:11" x14ac:dyDescent="0.25">
      <c r="A16" s="9" t="str">
        <f>'10'!A16</f>
        <v>Armstrong SD</v>
      </c>
      <c r="B16" s="10" t="str">
        <f>'10'!B16</f>
        <v>Armstrong</v>
      </c>
      <c r="C16" s="90">
        <f>'10'!C16</f>
        <v>1409</v>
      </c>
      <c r="D16" s="90">
        <f>'10'!D16</f>
        <v>1035</v>
      </c>
      <c r="E16" s="90">
        <f>'10'!E16</f>
        <v>2444</v>
      </c>
      <c r="F16" s="116" t="s">
        <v>699</v>
      </c>
      <c r="G16" s="116">
        <v>1</v>
      </c>
      <c r="H16" s="116">
        <v>19</v>
      </c>
      <c r="I16" s="20">
        <f t="shared" si="0"/>
        <v>1.8357487922705314E-2</v>
      </c>
      <c r="J16" s="116">
        <v>730.44589178356705</v>
      </c>
      <c r="K16" s="20">
        <f t="shared" si="1"/>
        <v>2.6011509153137585E-2</v>
      </c>
    </row>
    <row r="17" spans="1:11" x14ac:dyDescent="0.25">
      <c r="A17" s="9" t="str">
        <f>'10'!A17</f>
        <v>Athens Area SD</v>
      </c>
      <c r="B17" s="10" t="str">
        <f>'10'!B17</f>
        <v>Bradford</v>
      </c>
      <c r="C17" s="90">
        <f>'10'!C17</f>
        <v>408</v>
      </c>
      <c r="D17" s="90">
        <f>'10'!D17</f>
        <v>356</v>
      </c>
      <c r="E17" s="90">
        <f>'10'!E17</f>
        <v>764</v>
      </c>
      <c r="F17" s="116" t="s">
        <v>765</v>
      </c>
      <c r="G17" s="116">
        <v>1</v>
      </c>
      <c r="H17" s="116">
        <v>51</v>
      </c>
      <c r="I17" s="20">
        <f t="shared" si="0"/>
        <v>0.14325842696629212</v>
      </c>
      <c r="J17" s="116">
        <v>215.92173913043479</v>
      </c>
      <c r="K17" s="20">
        <f t="shared" si="1"/>
        <v>0.23619668962184365</v>
      </c>
    </row>
    <row r="18" spans="1:11" x14ac:dyDescent="0.25">
      <c r="A18" s="9" t="str">
        <f>'10'!A18</f>
        <v>Austin Area SD</v>
      </c>
      <c r="B18" s="10" t="str">
        <f>'10'!B18</f>
        <v>Potter</v>
      </c>
      <c r="C18" s="90">
        <f>'10'!C18</f>
        <v>41</v>
      </c>
      <c r="D18" s="90">
        <f>'10'!D18</f>
        <v>16</v>
      </c>
      <c r="E18" s="90">
        <f>'10'!E18</f>
        <v>57</v>
      </c>
      <c r="F18" s="116" t="s">
        <v>43</v>
      </c>
      <c r="G18" s="116">
        <v>1</v>
      </c>
      <c r="H18" s="116">
        <v>8</v>
      </c>
      <c r="I18" s="20">
        <f t="shared" si="0"/>
        <v>0.5</v>
      </c>
      <c r="J18" s="116">
        <v>10.491803278688524</v>
      </c>
      <c r="K18" s="20">
        <f t="shared" si="1"/>
        <v>0.76250000000000007</v>
      </c>
    </row>
    <row r="19" spans="1:11" x14ac:dyDescent="0.25">
      <c r="A19" s="9" t="str">
        <f>'10'!A19</f>
        <v>Avella Area SD</v>
      </c>
      <c r="B19" s="10" t="str">
        <f>'10'!B19</f>
        <v>Washington</v>
      </c>
      <c r="C19" s="90">
        <f>'10'!C19</f>
        <v>121</v>
      </c>
      <c r="D19" s="90">
        <f>'10'!D19</f>
        <v>52</v>
      </c>
      <c r="E19" s="90">
        <f>'10'!E19</f>
        <v>173</v>
      </c>
      <c r="F19" s="116"/>
      <c r="G19" s="116"/>
      <c r="H19" s="116">
        <v>0</v>
      </c>
      <c r="I19" s="20">
        <f t="shared" si="0"/>
        <v>0</v>
      </c>
      <c r="J19" s="116">
        <v>29.961904761904758</v>
      </c>
      <c r="K19" s="20">
        <f t="shared" si="1"/>
        <v>0</v>
      </c>
    </row>
    <row r="20" spans="1:11" x14ac:dyDescent="0.25">
      <c r="A20" s="9" t="str">
        <f>'10'!A20</f>
        <v>Avon Grove SD</v>
      </c>
      <c r="B20" s="10" t="str">
        <f>'10'!B20</f>
        <v>Chester</v>
      </c>
      <c r="C20" s="90">
        <f>'10'!C20</f>
        <v>1264</v>
      </c>
      <c r="D20" s="90">
        <f>'10'!D20</f>
        <v>761</v>
      </c>
      <c r="E20" s="90">
        <f>'10'!E20</f>
        <v>2025</v>
      </c>
      <c r="F20" s="116" t="s">
        <v>701</v>
      </c>
      <c r="G20" s="116">
        <v>1</v>
      </c>
      <c r="H20" s="116">
        <v>17</v>
      </c>
      <c r="I20" s="20">
        <f t="shared" si="0"/>
        <v>2.2339027595269383E-2</v>
      </c>
      <c r="J20" s="116">
        <v>316.68548724383101</v>
      </c>
      <c r="K20" s="20">
        <f t="shared" si="1"/>
        <v>5.368102008069256E-2</v>
      </c>
    </row>
    <row r="21" spans="1:11" x14ac:dyDescent="0.25">
      <c r="A21" s="9" t="str">
        <f>'10'!A21</f>
        <v>Avonworth SD</v>
      </c>
      <c r="B21" s="10" t="str">
        <f>'10'!B21</f>
        <v>Allegheny</v>
      </c>
      <c r="C21" s="90">
        <f>'10'!C21</f>
        <v>402</v>
      </c>
      <c r="D21" s="90">
        <f>'10'!D21</f>
        <v>311</v>
      </c>
      <c r="E21" s="90">
        <f>'10'!E21</f>
        <v>713</v>
      </c>
      <c r="F21" s="116"/>
      <c r="G21" s="116"/>
      <c r="H21" s="116">
        <v>0</v>
      </c>
      <c r="I21" s="20">
        <f t="shared" si="0"/>
        <v>0</v>
      </c>
      <c r="J21" s="116">
        <v>60.641612200435731</v>
      </c>
      <c r="K21" s="20">
        <f t="shared" si="1"/>
        <v>0</v>
      </c>
    </row>
    <row r="22" spans="1:11" x14ac:dyDescent="0.25">
      <c r="A22" s="9" t="str">
        <f>'10'!A22</f>
        <v>Bald Eagle Area SD</v>
      </c>
      <c r="B22" s="10" t="str">
        <f>'10'!B22</f>
        <v>Centre</v>
      </c>
      <c r="C22" s="90">
        <f>'10'!C22</f>
        <v>402</v>
      </c>
      <c r="D22" s="90">
        <f>'10'!D22</f>
        <v>221</v>
      </c>
      <c r="E22" s="90">
        <f>'10'!E22</f>
        <v>623</v>
      </c>
      <c r="F22" s="116" t="s">
        <v>702</v>
      </c>
      <c r="G22" s="116">
        <v>1</v>
      </c>
      <c r="H22" s="116">
        <v>39</v>
      </c>
      <c r="I22" s="20">
        <f t="shared" si="0"/>
        <v>0.17647058823529413</v>
      </c>
      <c r="J22" s="116">
        <v>151.27272727272725</v>
      </c>
      <c r="K22" s="20">
        <f t="shared" si="1"/>
        <v>0.25781250000000006</v>
      </c>
    </row>
    <row r="23" spans="1:11" x14ac:dyDescent="0.25">
      <c r="A23" s="9" t="str">
        <f>'10'!A23</f>
        <v>Baldwin-Whitehall SD</v>
      </c>
      <c r="B23" s="10" t="str">
        <f>'10'!B23</f>
        <v>Allegheny</v>
      </c>
      <c r="C23" s="90">
        <f>'10'!C23</f>
        <v>1433</v>
      </c>
      <c r="D23" s="90">
        <f>'10'!D23</f>
        <v>678</v>
      </c>
      <c r="E23" s="90">
        <f>'10'!E23</f>
        <v>2111</v>
      </c>
      <c r="F23" s="116" t="s">
        <v>693</v>
      </c>
      <c r="G23" s="116">
        <v>1</v>
      </c>
      <c r="H23" s="116">
        <v>17</v>
      </c>
      <c r="I23" s="20">
        <f t="shared" si="0"/>
        <v>2.5073746312684365E-2</v>
      </c>
      <c r="J23" s="116">
        <v>310.18364073777065</v>
      </c>
      <c r="K23" s="20">
        <f t="shared" si="1"/>
        <v>5.4806243035788613E-2</v>
      </c>
    </row>
    <row r="24" spans="1:11" x14ac:dyDescent="0.25">
      <c r="A24" s="9" t="str">
        <f>'10'!A24</f>
        <v>Bangor Area SD</v>
      </c>
      <c r="B24" s="10" t="str">
        <f>'10'!B24</f>
        <v>Northampton</v>
      </c>
      <c r="C24" s="90">
        <f>'10'!C24</f>
        <v>642</v>
      </c>
      <c r="D24" s="90">
        <f>'10'!D24</f>
        <v>462</v>
      </c>
      <c r="E24" s="90">
        <f>'10'!E24</f>
        <v>1104</v>
      </c>
      <c r="F24" s="116" t="s">
        <v>695</v>
      </c>
      <c r="G24" s="116">
        <v>1</v>
      </c>
      <c r="H24" s="116">
        <v>20</v>
      </c>
      <c r="I24" s="20">
        <f t="shared" si="0"/>
        <v>4.3290043290043288E-2</v>
      </c>
      <c r="J24" s="116">
        <v>243.28186453022576</v>
      </c>
      <c r="K24" s="20">
        <f t="shared" si="1"/>
        <v>8.2209169346098815E-2</v>
      </c>
    </row>
    <row r="25" spans="1:11" x14ac:dyDescent="0.25">
      <c r="A25" s="9" t="str">
        <f>'10'!A25</f>
        <v>Beaver Area SD</v>
      </c>
      <c r="B25" s="10" t="str">
        <f>'10'!B25</f>
        <v>Beaver</v>
      </c>
      <c r="C25" s="90">
        <f>'10'!C25</f>
        <v>511</v>
      </c>
      <c r="D25" s="90">
        <f>'10'!D25</f>
        <v>328</v>
      </c>
      <c r="E25" s="90">
        <f>'10'!E25</f>
        <v>839</v>
      </c>
      <c r="F25" s="116" t="s">
        <v>766</v>
      </c>
      <c r="G25" s="116">
        <v>1</v>
      </c>
      <c r="H25" s="116">
        <v>20</v>
      </c>
      <c r="I25" s="20">
        <f t="shared" si="0"/>
        <v>6.097560975609756E-2</v>
      </c>
      <c r="J25" s="116">
        <v>138.95566502463055</v>
      </c>
      <c r="K25" s="20">
        <f t="shared" si="1"/>
        <v>0.14393079977311402</v>
      </c>
    </row>
    <row r="26" spans="1:11" x14ac:dyDescent="0.25">
      <c r="A26" s="9" t="str">
        <f>'10'!A26</f>
        <v>Bedford Area SD</v>
      </c>
      <c r="B26" s="10" t="str">
        <f>'10'!B26</f>
        <v>Bedford</v>
      </c>
      <c r="C26" s="90">
        <f>'10'!C26</f>
        <v>404</v>
      </c>
      <c r="D26" s="90">
        <f>'10'!D26</f>
        <v>248</v>
      </c>
      <c r="E26" s="90">
        <f>'10'!E26</f>
        <v>652</v>
      </c>
      <c r="F26" s="116" t="s">
        <v>943</v>
      </c>
      <c r="G26" s="116">
        <v>2</v>
      </c>
      <c r="H26" s="116">
        <v>27</v>
      </c>
      <c r="I26" s="20">
        <f t="shared" si="0"/>
        <v>0.10887096774193548</v>
      </c>
      <c r="J26" s="116">
        <v>162.71801925722144</v>
      </c>
      <c r="K26" s="20">
        <f t="shared" si="1"/>
        <v>0.16593122337188071</v>
      </c>
    </row>
    <row r="27" spans="1:11" x14ac:dyDescent="0.25">
      <c r="A27" s="9" t="str">
        <f>'10'!A27</f>
        <v>Belle Vernon Area SD</v>
      </c>
      <c r="B27" s="10" t="str">
        <f>'10'!B27</f>
        <v>Westmoreland</v>
      </c>
      <c r="C27" s="90">
        <f>'10'!C27</f>
        <v>459</v>
      </c>
      <c r="D27" s="90">
        <f>'10'!D27</f>
        <v>324</v>
      </c>
      <c r="E27" s="90">
        <f>'10'!E27</f>
        <v>783</v>
      </c>
      <c r="F27" s="116"/>
      <c r="G27" s="116"/>
      <c r="H27" s="116">
        <v>0</v>
      </c>
      <c r="I27" s="20">
        <f t="shared" si="0"/>
        <v>0</v>
      </c>
      <c r="J27" s="116">
        <v>140.27840327533264</v>
      </c>
      <c r="K27" s="20">
        <f t="shared" si="1"/>
        <v>0</v>
      </c>
    </row>
    <row r="28" spans="1:11" x14ac:dyDescent="0.25">
      <c r="A28" s="9" t="str">
        <f>'10'!A28</f>
        <v>Bellefonte Area SD</v>
      </c>
      <c r="B28" s="10" t="str">
        <f>'10'!B28</f>
        <v>Centre</v>
      </c>
      <c r="C28" s="90">
        <f>'10'!C28</f>
        <v>1067</v>
      </c>
      <c r="D28" s="90">
        <f>'10'!D28</f>
        <v>567</v>
      </c>
      <c r="E28" s="90">
        <f>'10'!E28</f>
        <v>1634</v>
      </c>
      <c r="F28" s="116" t="s">
        <v>944</v>
      </c>
      <c r="G28" s="116">
        <v>2</v>
      </c>
      <c r="H28" s="116">
        <v>23</v>
      </c>
      <c r="I28" s="20">
        <f t="shared" si="0"/>
        <v>4.0564373897707229E-2</v>
      </c>
      <c r="J28" s="116">
        <v>338.7</v>
      </c>
      <c r="K28" s="20">
        <f t="shared" si="1"/>
        <v>6.7906702096250368E-2</v>
      </c>
    </row>
    <row r="29" spans="1:11" x14ac:dyDescent="0.25">
      <c r="A29" s="9" t="str">
        <f>'10'!A29</f>
        <v>Bellwood-Antis SD</v>
      </c>
      <c r="B29" s="10" t="str">
        <f>'10'!B29</f>
        <v>Blair</v>
      </c>
      <c r="C29" s="90">
        <f>'10'!C29</f>
        <v>300</v>
      </c>
      <c r="D29" s="90">
        <f>'10'!D29</f>
        <v>150</v>
      </c>
      <c r="E29" s="90">
        <f>'10'!E29</f>
        <v>450</v>
      </c>
      <c r="F29" s="116"/>
      <c r="G29" s="116"/>
      <c r="H29" s="116">
        <v>0</v>
      </c>
      <c r="I29" s="20">
        <f t="shared" si="0"/>
        <v>0</v>
      </c>
      <c r="J29" s="116">
        <v>92.494929006085187</v>
      </c>
      <c r="K29" s="20">
        <f t="shared" si="1"/>
        <v>0</v>
      </c>
    </row>
    <row r="30" spans="1:11" x14ac:dyDescent="0.25">
      <c r="A30" s="9" t="str">
        <f>'10'!A30</f>
        <v>Bensalem Township SD</v>
      </c>
      <c r="B30" s="10" t="str">
        <f>'10'!B30</f>
        <v>Bucks</v>
      </c>
      <c r="C30" s="90">
        <f>'10'!C30</f>
        <v>2280</v>
      </c>
      <c r="D30" s="90">
        <f>'10'!D30</f>
        <v>1224</v>
      </c>
      <c r="E30" s="90">
        <f>'10'!E30</f>
        <v>3504</v>
      </c>
      <c r="F30" s="116"/>
      <c r="G30" s="116"/>
      <c r="H30" s="116">
        <v>0</v>
      </c>
      <c r="I30" s="20">
        <f t="shared" si="0"/>
        <v>0</v>
      </c>
      <c r="J30" s="116">
        <v>670.86012823557348</v>
      </c>
      <c r="K30" s="20">
        <f t="shared" si="1"/>
        <v>0</v>
      </c>
    </row>
    <row r="31" spans="1:11" x14ac:dyDescent="0.25">
      <c r="A31" s="9" t="str">
        <f>'10'!A31</f>
        <v>Benton Area SD</v>
      </c>
      <c r="B31" s="10" t="str">
        <f>'10'!B31</f>
        <v>Columbia</v>
      </c>
      <c r="C31" s="90">
        <f>'10'!C31</f>
        <v>93</v>
      </c>
      <c r="D31" s="90">
        <f>'10'!D31</f>
        <v>80</v>
      </c>
      <c r="E31" s="90">
        <f>'10'!E31</f>
        <v>173</v>
      </c>
      <c r="F31" s="116"/>
      <c r="G31" s="116"/>
      <c r="H31" s="116">
        <v>0</v>
      </c>
      <c r="I31" s="20">
        <f t="shared" si="0"/>
        <v>0</v>
      </c>
      <c r="J31" s="116">
        <v>50.70422535211268</v>
      </c>
      <c r="K31" s="20">
        <f t="shared" si="1"/>
        <v>0</v>
      </c>
    </row>
    <row r="32" spans="1:11" x14ac:dyDescent="0.25">
      <c r="A32" s="9" t="str">
        <f>'10'!A32</f>
        <v>Bentworth SD</v>
      </c>
      <c r="B32" s="10" t="str">
        <f>'10'!B32</f>
        <v>Washington</v>
      </c>
      <c r="C32" s="90">
        <f>'10'!C32</f>
        <v>253</v>
      </c>
      <c r="D32" s="90">
        <f>'10'!D32</f>
        <v>189</v>
      </c>
      <c r="E32" s="90">
        <f>'10'!E32</f>
        <v>442</v>
      </c>
      <c r="F32" s="116" t="s">
        <v>706</v>
      </c>
      <c r="G32" s="116">
        <v>1</v>
      </c>
      <c r="H32" s="116">
        <v>17</v>
      </c>
      <c r="I32" s="20">
        <f t="shared" si="0"/>
        <v>8.9947089947089942E-2</v>
      </c>
      <c r="J32" s="116">
        <v>117.84262948207171</v>
      </c>
      <c r="K32" s="20">
        <f t="shared" si="1"/>
        <v>0.1442601889886235</v>
      </c>
    </row>
    <row r="33" spans="1:11" x14ac:dyDescent="0.25">
      <c r="A33" s="9" t="str">
        <f>'10'!A33</f>
        <v>Berlin Brothersvalley SD</v>
      </c>
      <c r="B33" s="10" t="str">
        <f>'10'!B33</f>
        <v>Somerset</v>
      </c>
      <c r="C33" s="90">
        <f>'10'!C33</f>
        <v>149</v>
      </c>
      <c r="D33" s="90">
        <f>'10'!D33</f>
        <v>90</v>
      </c>
      <c r="E33" s="90">
        <f>'10'!E33</f>
        <v>239</v>
      </c>
      <c r="F33" s="116" t="s">
        <v>707</v>
      </c>
      <c r="G33" s="116">
        <v>1</v>
      </c>
      <c r="H33" s="116">
        <v>6</v>
      </c>
      <c r="I33" s="20">
        <f t="shared" si="0"/>
        <v>6.6666666666666666E-2</v>
      </c>
      <c r="J33" s="116">
        <v>58.945686900958464</v>
      </c>
      <c r="K33" s="20">
        <f t="shared" si="1"/>
        <v>0.10178861788617886</v>
      </c>
    </row>
    <row r="34" spans="1:11" x14ac:dyDescent="0.25">
      <c r="A34" s="9" t="str">
        <f>'10'!A34</f>
        <v>Bermudian Springs SD</v>
      </c>
      <c r="B34" s="10" t="str">
        <f>'10'!B34</f>
        <v>Adams</v>
      </c>
      <c r="C34" s="90">
        <f>'10'!C34</f>
        <v>335</v>
      </c>
      <c r="D34" s="90">
        <f>'10'!D34</f>
        <v>393</v>
      </c>
      <c r="E34" s="90">
        <f>'10'!E34</f>
        <v>728</v>
      </c>
      <c r="F34" s="116"/>
      <c r="G34" s="116"/>
      <c r="H34" s="116">
        <v>0</v>
      </c>
      <c r="I34" s="20">
        <f t="shared" si="0"/>
        <v>0</v>
      </c>
      <c r="J34" s="116">
        <v>160.07780320366135</v>
      </c>
      <c r="K34" s="20">
        <f t="shared" si="1"/>
        <v>0</v>
      </c>
    </row>
    <row r="35" spans="1:11" x14ac:dyDescent="0.25">
      <c r="A35" s="9" t="str">
        <f>'10'!A35</f>
        <v>Berwick Area SD</v>
      </c>
      <c r="B35" s="10" t="str">
        <f>'10'!B35</f>
        <v>Columbia</v>
      </c>
      <c r="C35" s="90">
        <f>'10'!C35</f>
        <v>637</v>
      </c>
      <c r="D35" s="90">
        <f>'10'!D35</f>
        <v>457</v>
      </c>
      <c r="E35" s="90">
        <f>'10'!E35</f>
        <v>1094</v>
      </c>
      <c r="F35" s="116"/>
      <c r="G35" s="116"/>
      <c r="H35" s="116">
        <v>0</v>
      </c>
      <c r="I35" s="20">
        <f t="shared" si="0"/>
        <v>0</v>
      </c>
      <c r="J35" s="116">
        <v>377.13244514106583</v>
      </c>
      <c r="K35" s="20">
        <f t="shared" si="1"/>
        <v>0</v>
      </c>
    </row>
    <row r="36" spans="1:11" x14ac:dyDescent="0.25">
      <c r="A36" s="9" t="str">
        <f>'10'!A36</f>
        <v>Bethel Park SD</v>
      </c>
      <c r="B36" s="10" t="str">
        <f>'10'!B36</f>
        <v>Allegheny</v>
      </c>
      <c r="C36" s="90">
        <f>'10'!C36</f>
        <v>887</v>
      </c>
      <c r="D36" s="90">
        <f>'10'!D36</f>
        <v>609</v>
      </c>
      <c r="E36" s="90">
        <f>'10'!E36</f>
        <v>1496</v>
      </c>
      <c r="F36" s="116" t="s">
        <v>61</v>
      </c>
      <c r="G36" s="116">
        <v>1</v>
      </c>
      <c r="H36" s="116">
        <v>30</v>
      </c>
      <c r="I36" s="20">
        <f t="shared" si="0"/>
        <v>4.9261083743842367E-2</v>
      </c>
      <c r="J36" s="116">
        <v>262.19900771775082</v>
      </c>
      <c r="K36" s="20">
        <f t="shared" si="1"/>
        <v>0.11441690897737523</v>
      </c>
    </row>
    <row r="37" spans="1:11" x14ac:dyDescent="0.25">
      <c r="A37" s="9" t="str">
        <f>'10'!A37</f>
        <v>Bethlehem Area SD</v>
      </c>
      <c r="B37" s="10" t="str">
        <f>'10'!B37</f>
        <v>Northampton</v>
      </c>
      <c r="C37" s="90">
        <f>'10'!C37</f>
        <v>3721</v>
      </c>
      <c r="D37" s="90">
        <f>'10'!D37</f>
        <v>2313</v>
      </c>
      <c r="E37" s="90">
        <f>'10'!E37</f>
        <v>6034</v>
      </c>
      <c r="F37" s="116" t="s">
        <v>767</v>
      </c>
      <c r="G37" s="116">
        <v>2</v>
      </c>
      <c r="H37" s="116">
        <v>151</v>
      </c>
      <c r="I37" s="20">
        <f t="shared" si="0"/>
        <v>6.5283182014699528E-2</v>
      </c>
      <c r="J37" s="116">
        <v>1448.1786064769383</v>
      </c>
      <c r="K37" s="20">
        <f t="shared" si="1"/>
        <v>0.10426890669745895</v>
      </c>
    </row>
    <row r="38" spans="1:11" x14ac:dyDescent="0.25">
      <c r="A38" s="9" t="str">
        <f>'10'!A38</f>
        <v>Bethlehem-Center SD</v>
      </c>
      <c r="B38" s="10" t="str">
        <f>'10'!B38</f>
        <v>Washington</v>
      </c>
      <c r="C38" s="90">
        <f>'10'!C38</f>
        <v>261</v>
      </c>
      <c r="D38" s="90">
        <f>'10'!D38</f>
        <v>163</v>
      </c>
      <c r="E38" s="90">
        <f>'10'!E38</f>
        <v>424</v>
      </c>
      <c r="F38" s="116" t="s">
        <v>706</v>
      </c>
      <c r="G38" s="116">
        <v>1</v>
      </c>
      <c r="H38" s="116">
        <v>17</v>
      </c>
      <c r="I38" s="20">
        <f t="shared" si="0"/>
        <v>0.10429447852760736</v>
      </c>
      <c r="J38" s="116">
        <v>106.28884026258206</v>
      </c>
      <c r="K38" s="20">
        <f t="shared" si="1"/>
        <v>0.15994153250710258</v>
      </c>
    </row>
    <row r="39" spans="1:11" x14ac:dyDescent="0.25">
      <c r="A39" s="9" t="str">
        <f>'10'!A39</f>
        <v>Big Beaver Falls Area SD</v>
      </c>
      <c r="B39" s="10" t="str">
        <f>'10'!B39</f>
        <v>Beaver</v>
      </c>
      <c r="C39" s="90">
        <f>'10'!C39</f>
        <v>418</v>
      </c>
      <c r="D39" s="90">
        <f>'10'!D39</f>
        <v>406</v>
      </c>
      <c r="E39" s="90">
        <f>'10'!E39</f>
        <v>824</v>
      </c>
      <c r="F39" s="116" t="s">
        <v>64</v>
      </c>
      <c r="G39" s="116">
        <v>1</v>
      </c>
      <c r="H39" s="116">
        <v>36</v>
      </c>
      <c r="I39" s="20">
        <f t="shared" si="0"/>
        <v>8.8669950738916259E-2</v>
      </c>
      <c r="J39" s="116">
        <v>366.08936550491507</v>
      </c>
      <c r="K39" s="20">
        <f t="shared" si="1"/>
        <v>9.8336645071206444E-2</v>
      </c>
    </row>
    <row r="40" spans="1:11" x14ac:dyDescent="0.25">
      <c r="A40" s="9" t="str">
        <f>'10'!A40</f>
        <v>Big Spring SD</v>
      </c>
      <c r="B40" s="10" t="str">
        <f>'10'!B40</f>
        <v>Cumberland</v>
      </c>
      <c r="C40" s="90">
        <f>'10'!C40</f>
        <v>798</v>
      </c>
      <c r="D40" s="90">
        <f>'10'!D40</f>
        <v>531</v>
      </c>
      <c r="E40" s="90">
        <f>'10'!E40</f>
        <v>1329</v>
      </c>
      <c r="F40" s="116" t="s">
        <v>768</v>
      </c>
      <c r="G40" s="116">
        <v>1</v>
      </c>
      <c r="H40" s="116">
        <v>18</v>
      </c>
      <c r="I40" s="20">
        <f t="shared" si="0"/>
        <v>3.3898305084745763E-2</v>
      </c>
      <c r="J40" s="116">
        <v>324.67455621301775</v>
      </c>
      <c r="K40" s="20">
        <f t="shared" si="1"/>
        <v>5.5440131219245486E-2</v>
      </c>
    </row>
    <row r="41" spans="1:11" x14ac:dyDescent="0.25">
      <c r="A41" s="9" t="str">
        <f>'10'!A41</f>
        <v>Blackhawk SD</v>
      </c>
      <c r="B41" s="10" t="str">
        <f>'10'!B41</f>
        <v>Beaver</v>
      </c>
      <c r="C41" s="90">
        <f>'10'!C41</f>
        <v>488</v>
      </c>
      <c r="D41" s="90">
        <f>'10'!D41</f>
        <v>266</v>
      </c>
      <c r="E41" s="90">
        <f>'10'!E41</f>
        <v>754</v>
      </c>
      <c r="F41" s="116" t="s">
        <v>761</v>
      </c>
      <c r="G41" s="116">
        <v>1</v>
      </c>
      <c r="H41" s="116">
        <v>20</v>
      </c>
      <c r="I41" s="20">
        <f t="shared" si="0"/>
        <v>7.5187969924812026E-2</v>
      </c>
      <c r="J41" s="116">
        <v>128.65542676501579</v>
      </c>
      <c r="K41" s="20">
        <f t="shared" si="1"/>
        <v>0.1554539944632824</v>
      </c>
    </row>
    <row r="42" spans="1:11" x14ac:dyDescent="0.25">
      <c r="A42" s="9" t="str">
        <f>'10'!A42</f>
        <v>Blacklick Valley SD</v>
      </c>
      <c r="B42" s="10" t="str">
        <f>'10'!B42</f>
        <v>Cambria</v>
      </c>
      <c r="C42" s="90">
        <f>'10'!C42</f>
        <v>168</v>
      </c>
      <c r="D42" s="90">
        <f>'10'!D42</f>
        <v>116</v>
      </c>
      <c r="E42" s="90">
        <f>'10'!E42</f>
        <v>284</v>
      </c>
      <c r="F42" s="116"/>
      <c r="G42" s="116"/>
      <c r="H42" s="116">
        <v>0</v>
      </c>
      <c r="I42" s="20">
        <f t="shared" si="0"/>
        <v>0</v>
      </c>
      <c r="J42" s="116">
        <v>95.451428571428565</v>
      </c>
      <c r="K42" s="20">
        <f t="shared" si="1"/>
        <v>0</v>
      </c>
    </row>
    <row r="43" spans="1:11" x14ac:dyDescent="0.25">
      <c r="A43" s="9" t="str">
        <f>'10'!A43</f>
        <v>Blairsville-Saltsburg SD</v>
      </c>
      <c r="B43" s="10" t="str">
        <f>'10'!B43</f>
        <v>Indiana</v>
      </c>
      <c r="C43" s="90">
        <f>'10'!C43</f>
        <v>478</v>
      </c>
      <c r="D43" s="90">
        <f>'10'!D43</f>
        <v>340</v>
      </c>
      <c r="E43" s="90">
        <f>'10'!E43</f>
        <v>818</v>
      </c>
      <c r="F43" s="116" t="s">
        <v>945</v>
      </c>
      <c r="G43" s="116">
        <v>2</v>
      </c>
      <c r="H43" s="116">
        <v>74</v>
      </c>
      <c r="I43" s="20">
        <f t="shared" si="0"/>
        <v>0.21764705882352942</v>
      </c>
      <c r="J43" s="116">
        <v>265.625</v>
      </c>
      <c r="K43" s="20">
        <f t="shared" si="1"/>
        <v>0.27858823529411764</v>
      </c>
    </row>
    <row r="44" spans="1:11" x14ac:dyDescent="0.25">
      <c r="A44" s="9" t="str">
        <f>'10'!A44</f>
        <v>Bloomsburg Area SD</v>
      </c>
      <c r="B44" s="10" t="str">
        <f>'10'!B44</f>
        <v>Columbia</v>
      </c>
      <c r="C44" s="90">
        <f>'10'!C44</f>
        <v>528</v>
      </c>
      <c r="D44" s="90">
        <f>'10'!D44</f>
        <v>264</v>
      </c>
      <c r="E44" s="90">
        <f>'10'!E44</f>
        <v>792</v>
      </c>
      <c r="F44" s="116"/>
      <c r="G44" s="116"/>
      <c r="H44" s="116">
        <v>0</v>
      </c>
      <c r="I44" s="20">
        <f t="shared" si="0"/>
        <v>0</v>
      </c>
      <c r="J44" s="116">
        <v>205.94917127071824</v>
      </c>
      <c r="K44" s="20">
        <f t="shared" si="1"/>
        <v>0</v>
      </c>
    </row>
    <row r="45" spans="1:11" x14ac:dyDescent="0.25">
      <c r="A45" s="9" t="str">
        <f>'10'!A45</f>
        <v>Blue Mountain SD</v>
      </c>
      <c r="B45" s="10" t="str">
        <f>'10'!B45</f>
        <v>Schuylkill</v>
      </c>
      <c r="C45" s="90">
        <f>'10'!C45</f>
        <v>443</v>
      </c>
      <c r="D45" s="90">
        <f>'10'!D45</f>
        <v>420</v>
      </c>
      <c r="E45" s="90">
        <f>'10'!E45</f>
        <v>863</v>
      </c>
      <c r="F45" s="116"/>
      <c r="G45" s="116"/>
      <c r="H45" s="116">
        <v>0</v>
      </c>
      <c r="I45" s="20">
        <f t="shared" si="0"/>
        <v>0</v>
      </c>
      <c r="J45" s="116">
        <v>183.31491712707182</v>
      </c>
      <c r="K45" s="20">
        <f t="shared" si="1"/>
        <v>0</v>
      </c>
    </row>
    <row r="46" spans="1:11" x14ac:dyDescent="0.25">
      <c r="A46" s="9" t="str">
        <f>'10'!A46</f>
        <v>Blue Ridge SD</v>
      </c>
      <c r="B46" s="10" t="str">
        <f>'10'!B46</f>
        <v>Susquehanna</v>
      </c>
      <c r="C46" s="90">
        <f>'10'!C46</f>
        <v>233</v>
      </c>
      <c r="D46" s="90">
        <f>'10'!D46</f>
        <v>89</v>
      </c>
      <c r="E46" s="90">
        <f>'10'!E46</f>
        <v>322</v>
      </c>
      <c r="F46" s="116"/>
      <c r="G46" s="116"/>
      <c r="H46" s="116">
        <v>0</v>
      </c>
      <c r="I46" s="20">
        <f t="shared" si="0"/>
        <v>0</v>
      </c>
      <c r="J46" s="116">
        <v>66.385245901639351</v>
      </c>
      <c r="K46" s="20">
        <f t="shared" si="1"/>
        <v>0</v>
      </c>
    </row>
    <row r="47" spans="1:11" x14ac:dyDescent="0.25">
      <c r="A47" s="9" t="str">
        <f>'10'!A47</f>
        <v>Boyertown Area SD</v>
      </c>
      <c r="B47" s="10" t="str">
        <f>'10'!B47</f>
        <v>Berks</v>
      </c>
      <c r="C47" s="90">
        <f>'10'!C47</f>
        <v>1714</v>
      </c>
      <c r="D47" s="90">
        <f>'10'!D47</f>
        <v>885</v>
      </c>
      <c r="E47" s="90">
        <f>'10'!E47</f>
        <v>2599</v>
      </c>
      <c r="F47" s="116"/>
      <c r="G47" s="116"/>
      <c r="H47" s="116">
        <v>0</v>
      </c>
      <c r="I47" s="20">
        <f t="shared" si="0"/>
        <v>0</v>
      </c>
      <c r="J47" s="116">
        <v>399.7635814889336</v>
      </c>
      <c r="K47" s="20">
        <f t="shared" si="1"/>
        <v>0</v>
      </c>
    </row>
    <row r="48" spans="1:11" x14ac:dyDescent="0.25">
      <c r="A48" s="9" t="str">
        <f>'10'!A48</f>
        <v>Bradford Area SD</v>
      </c>
      <c r="B48" s="10" t="str">
        <f>'10'!B48</f>
        <v>McKean</v>
      </c>
      <c r="C48" s="90">
        <f>'10'!C48</f>
        <v>633</v>
      </c>
      <c r="D48" s="90">
        <f>'10'!D48</f>
        <v>481</v>
      </c>
      <c r="E48" s="90">
        <f>'10'!E48</f>
        <v>1114</v>
      </c>
      <c r="F48" s="116" t="s">
        <v>946</v>
      </c>
      <c r="G48" s="116">
        <v>2</v>
      </c>
      <c r="H48" s="116">
        <v>36</v>
      </c>
      <c r="I48" s="20">
        <f t="shared" si="0"/>
        <v>7.4844074844074848E-2</v>
      </c>
      <c r="J48" s="116">
        <v>333.55178127589068</v>
      </c>
      <c r="K48" s="20">
        <f t="shared" si="1"/>
        <v>0.10792926921959178</v>
      </c>
    </row>
    <row r="49" spans="1:11" x14ac:dyDescent="0.25">
      <c r="A49" s="9" t="str">
        <f>'10'!A49</f>
        <v>Brandywine Heights Area SD</v>
      </c>
      <c r="B49" s="10" t="str">
        <f>'10'!B49</f>
        <v>Berks</v>
      </c>
      <c r="C49" s="90">
        <f>'10'!C49</f>
        <v>286</v>
      </c>
      <c r="D49" s="90">
        <f>'10'!D49</f>
        <v>351</v>
      </c>
      <c r="E49" s="90">
        <f>'10'!E49</f>
        <v>637</v>
      </c>
      <c r="F49" s="116"/>
      <c r="G49" s="116"/>
      <c r="H49" s="116">
        <v>0</v>
      </c>
      <c r="I49" s="20">
        <f t="shared" si="0"/>
        <v>0</v>
      </c>
      <c r="J49" s="116">
        <v>204.98399999999998</v>
      </c>
      <c r="K49" s="20">
        <f t="shared" si="1"/>
        <v>0</v>
      </c>
    </row>
    <row r="50" spans="1:11" x14ac:dyDescent="0.25">
      <c r="A50" s="9" t="str">
        <f>'10'!A50</f>
        <v>Brentwood Borough SD</v>
      </c>
      <c r="B50" s="10" t="str">
        <f>'10'!B50</f>
        <v>Allegheny</v>
      </c>
      <c r="C50" s="90">
        <f>'10'!C50</f>
        <v>423</v>
      </c>
      <c r="D50" s="90">
        <f>'10'!D50</f>
        <v>218</v>
      </c>
      <c r="E50" s="90">
        <f>'10'!E50</f>
        <v>641</v>
      </c>
      <c r="F50" s="116"/>
      <c r="G50" s="116"/>
      <c r="H50" s="116">
        <v>0</v>
      </c>
      <c r="I50" s="20">
        <f t="shared" si="0"/>
        <v>0</v>
      </c>
      <c r="J50" s="116">
        <v>120.53760445682451</v>
      </c>
      <c r="K50" s="20">
        <f t="shared" si="1"/>
        <v>0</v>
      </c>
    </row>
    <row r="51" spans="1:11" x14ac:dyDescent="0.25">
      <c r="A51" s="9" t="str">
        <f>'10'!A51</f>
        <v>Bristol Borough SD</v>
      </c>
      <c r="B51" s="10" t="str">
        <f>'10'!B51</f>
        <v>Bucks</v>
      </c>
      <c r="C51" s="90">
        <f>'10'!C51</f>
        <v>213</v>
      </c>
      <c r="D51" s="90">
        <f>'10'!D51</f>
        <v>231</v>
      </c>
      <c r="E51" s="90">
        <f>'10'!E51</f>
        <v>444</v>
      </c>
      <c r="F51" s="116" t="s">
        <v>77</v>
      </c>
      <c r="G51" s="116">
        <v>1</v>
      </c>
      <c r="H51" s="116">
        <v>20</v>
      </c>
      <c r="I51" s="20">
        <f t="shared" si="0"/>
        <v>8.6580086580086577E-2</v>
      </c>
      <c r="J51" s="116">
        <v>130.54411764705881</v>
      </c>
      <c r="K51" s="20">
        <f t="shared" si="1"/>
        <v>0.15320491156922386</v>
      </c>
    </row>
    <row r="52" spans="1:11" x14ac:dyDescent="0.25">
      <c r="A52" s="9" t="str">
        <f>'10'!A52</f>
        <v>Bristol Township SD</v>
      </c>
      <c r="B52" s="10" t="str">
        <f>'10'!B52</f>
        <v>Bucks</v>
      </c>
      <c r="C52" s="90">
        <f>'10'!C52</f>
        <v>2017</v>
      </c>
      <c r="D52" s="90">
        <f>'10'!D52</f>
        <v>1260</v>
      </c>
      <c r="E52" s="90">
        <f>'10'!E52</f>
        <v>3277</v>
      </c>
      <c r="F52" s="116" t="s">
        <v>77</v>
      </c>
      <c r="G52" s="116">
        <v>1</v>
      </c>
      <c r="H52" s="116">
        <v>25</v>
      </c>
      <c r="I52" s="20">
        <f t="shared" si="0"/>
        <v>1.984126984126984E-2</v>
      </c>
      <c r="J52" s="116">
        <v>792.43064392975316</v>
      </c>
      <c r="K52" s="20">
        <f t="shared" si="1"/>
        <v>3.1548502309327882E-2</v>
      </c>
    </row>
    <row r="53" spans="1:11" x14ac:dyDescent="0.25">
      <c r="A53" s="9" t="str">
        <f>'10'!A53</f>
        <v>Brockway Area SD</v>
      </c>
      <c r="B53" s="10" t="str">
        <f>'10'!B53</f>
        <v>Jefferson</v>
      </c>
      <c r="C53" s="90">
        <f>'10'!C53</f>
        <v>244</v>
      </c>
      <c r="D53" s="90">
        <f>'10'!D53</f>
        <v>188</v>
      </c>
      <c r="E53" s="90">
        <f>'10'!E53</f>
        <v>432</v>
      </c>
      <c r="F53" s="116" t="s">
        <v>762</v>
      </c>
      <c r="G53" s="116">
        <v>1</v>
      </c>
      <c r="H53" s="116">
        <v>16</v>
      </c>
      <c r="I53" s="20">
        <f t="shared" si="0"/>
        <v>8.5106382978723402E-2</v>
      </c>
      <c r="J53" s="116">
        <v>143.85127201565558</v>
      </c>
      <c r="K53" s="20">
        <f t="shared" si="1"/>
        <v>0.11122598900799913</v>
      </c>
    </row>
    <row r="54" spans="1:11" x14ac:dyDescent="0.25">
      <c r="A54" s="9" t="str">
        <f>'10'!A54</f>
        <v>Brookville Area SD</v>
      </c>
      <c r="B54" s="10" t="str">
        <f>'10'!B54</f>
        <v>Jefferson</v>
      </c>
      <c r="C54" s="90">
        <f>'10'!C54</f>
        <v>315</v>
      </c>
      <c r="D54" s="90">
        <f>'10'!D54</f>
        <v>221</v>
      </c>
      <c r="E54" s="90">
        <f>'10'!E54</f>
        <v>536</v>
      </c>
      <c r="F54" s="116" t="s">
        <v>762</v>
      </c>
      <c r="G54" s="116">
        <v>1</v>
      </c>
      <c r="H54" s="116">
        <v>33</v>
      </c>
      <c r="I54" s="20">
        <f t="shared" si="0"/>
        <v>0.14932126696832579</v>
      </c>
      <c r="J54" s="116">
        <v>167.90259740259739</v>
      </c>
      <c r="K54" s="20">
        <f t="shared" si="1"/>
        <v>0.19654252233437755</v>
      </c>
    </row>
    <row r="55" spans="1:11" x14ac:dyDescent="0.25">
      <c r="A55" s="9" t="str">
        <f>'10'!A55</f>
        <v>Brownsville Area SD</v>
      </c>
      <c r="B55" s="10" t="str">
        <f>'10'!B55</f>
        <v>Fayette</v>
      </c>
      <c r="C55" s="90">
        <f>'10'!C55</f>
        <v>494</v>
      </c>
      <c r="D55" s="90">
        <f>'10'!D55</f>
        <v>277</v>
      </c>
      <c r="E55" s="90">
        <f>'10'!E55</f>
        <v>771</v>
      </c>
      <c r="F55" s="116"/>
      <c r="G55" s="116"/>
      <c r="H55" s="116">
        <v>0</v>
      </c>
      <c r="I55" s="20">
        <f t="shared" si="0"/>
        <v>0</v>
      </c>
      <c r="J55" s="116">
        <v>230.27342888643881</v>
      </c>
      <c r="K55" s="20">
        <f t="shared" si="1"/>
        <v>0</v>
      </c>
    </row>
    <row r="56" spans="1:11" x14ac:dyDescent="0.25">
      <c r="A56" s="9" t="str">
        <f>'10'!A56</f>
        <v>Bryn Athyn SD</v>
      </c>
      <c r="B56" s="10" t="str">
        <f>'10'!B56</f>
        <v>Montgomery</v>
      </c>
      <c r="C56" s="90">
        <f>'10'!C56</f>
        <v>36</v>
      </c>
      <c r="D56" s="90">
        <f>'10'!D56</f>
        <v>32</v>
      </c>
      <c r="E56" s="90">
        <f>'10'!E56</f>
        <v>68</v>
      </c>
      <c r="F56" s="116"/>
      <c r="G56" s="116"/>
      <c r="H56" s="116">
        <v>0</v>
      </c>
      <c r="I56" s="20">
        <f t="shared" si="0"/>
        <v>0</v>
      </c>
      <c r="J56" s="116">
        <v>2.4935064935064934</v>
      </c>
      <c r="K56" s="20">
        <f t="shared" si="1"/>
        <v>0</v>
      </c>
    </row>
    <row r="57" spans="1:11" x14ac:dyDescent="0.25">
      <c r="A57" s="9" t="str">
        <f>'10'!A57</f>
        <v>Burgettstown Area SD</v>
      </c>
      <c r="B57" s="10" t="str">
        <f>'10'!B57</f>
        <v>Washington</v>
      </c>
      <c r="C57" s="90">
        <f>'10'!C57</f>
        <v>220</v>
      </c>
      <c r="D57" s="90">
        <f>'10'!D57</f>
        <v>206</v>
      </c>
      <c r="E57" s="90">
        <f>'10'!E57</f>
        <v>426</v>
      </c>
      <c r="F57" s="116" t="s">
        <v>706</v>
      </c>
      <c r="G57" s="116">
        <v>1</v>
      </c>
      <c r="H57" s="116">
        <v>17</v>
      </c>
      <c r="I57" s="20">
        <f t="shared" si="0"/>
        <v>8.2524271844660199E-2</v>
      </c>
      <c r="J57" s="116">
        <v>128.07490636704119</v>
      </c>
      <c r="K57" s="20">
        <f t="shared" si="1"/>
        <v>0.13273482278629078</v>
      </c>
    </row>
    <row r="58" spans="1:11" x14ac:dyDescent="0.25">
      <c r="A58" s="9" t="str">
        <f>'10'!A58</f>
        <v>Burrell SD</v>
      </c>
      <c r="B58" s="10" t="str">
        <f>'10'!B58</f>
        <v>Westmoreland</v>
      </c>
      <c r="C58" s="90">
        <f>'10'!C58</f>
        <v>437</v>
      </c>
      <c r="D58" s="90">
        <f>'10'!D58</f>
        <v>222</v>
      </c>
      <c r="E58" s="90">
        <f>'10'!E58</f>
        <v>659</v>
      </c>
      <c r="F58" s="116"/>
      <c r="G58" s="116"/>
      <c r="H58" s="116">
        <v>0</v>
      </c>
      <c r="I58" s="20">
        <f t="shared" si="0"/>
        <v>0</v>
      </c>
      <c r="J58" s="116">
        <v>92.233289646133684</v>
      </c>
      <c r="K58" s="20">
        <f t="shared" si="1"/>
        <v>0</v>
      </c>
    </row>
    <row r="59" spans="1:11" x14ac:dyDescent="0.25">
      <c r="A59" s="9" t="str">
        <f>'10'!A59</f>
        <v>Butler Area SD</v>
      </c>
      <c r="B59" s="10" t="str">
        <f>'10'!B59</f>
        <v>Butler</v>
      </c>
      <c r="C59" s="90">
        <f>'10'!C59</f>
        <v>1611</v>
      </c>
      <c r="D59" s="90">
        <f>'10'!D59</f>
        <v>1297</v>
      </c>
      <c r="E59" s="90">
        <f>'10'!E59</f>
        <v>2908</v>
      </c>
      <c r="F59" s="116" t="s">
        <v>769</v>
      </c>
      <c r="G59" s="116">
        <v>2</v>
      </c>
      <c r="H59" s="116">
        <v>59</v>
      </c>
      <c r="I59" s="20">
        <f t="shared" si="0"/>
        <v>4.5489591364687741E-2</v>
      </c>
      <c r="J59" s="116">
        <v>719.88760139049816</v>
      </c>
      <c r="K59" s="20">
        <f t="shared" si="1"/>
        <v>8.1957238721765191E-2</v>
      </c>
    </row>
    <row r="60" spans="1:11" x14ac:dyDescent="0.25">
      <c r="A60" s="9" t="str">
        <f>'10'!A60</f>
        <v>California Area SD</v>
      </c>
      <c r="B60" s="10" t="str">
        <f>'10'!B60</f>
        <v>Washington</v>
      </c>
      <c r="C60" s="90">
        <f>'10'!C60</f>
        <v>186</v>
      </c>
      <c r="D60" s="90">
        <f>'10'!D60</f>
        <v>133</v>
      </c>
      <c r="E60" s="90">
        <f>'10'!E60</f>
        <v>319</v>
      </c>
      <c r="F60" s="116"/>
      <c r="G60" s="116"/>
      <c r="H60" s="116">
        <v>0</v>
      </c>
      <c r="I60" s="20">
        <f t="shared" si="0"/>
        <v>0</v>
      </c>
      <c r="J60" s="116">
        <v>80.571014492753619</v>
      </c>
      <c r="K60" s="20">
        <f t="shared" si="1"/>
        <v>0</v>
      </c>
    </row>
    <row r="61" spans="1:11" x14ac:dyDescent="0.25">
      <c r="A61" s="9" t="str">
        <f>'10'!A61</f>
        <v>Cambria Heights SD</v>
      </c>
      <c r="B61" s="10" t="str">
        <f>'10'!B61</f>
        <v>Cambria</v>
      </c>
      <c r="C61" s="90">
        <f>'10'!C61</f>
        <v>265</v>
      </c>
      <c r="D61" s="90">
        <f>'10'!D61</f>
        <v>217</v>
      </c>
      <c r="E61" s="90">
        <f>'10'!E61</f>
        <v>482</v>
      </c>
      <c r="F61" s="116" t="s">
        <v>86</v>
      </c>
      <c r="G61" s="116">
        <v>1</v>
      </c>
      <c r="H61" s="116">
        <v>17</v>
      </c>
      <c r="I61" s="20">
        <f t="shared" si="0"/>
        <v>7.8341013824884786E-2</v>
      </c>
      <c r="J61" s="116">
        <v>137.58247422680412</v>
      </c>
      <c r="K61" s="20">
        <f t="shared" si="1"/>
        <v>0.12356224944737927</v>
      </c>
    </row>
    <row r="62" spans="1:11" x14ac:dyDescent="0.25">
      <c r="A62" s="9" t="str">
        <f>'10'!A62</f>
        <v>Cameron County SD</v>
      </c>
      <c r="B62" s="10" t="str">
        <f>'10'!B62</f>
        <v>Cameron</v>
      </c>
      <c r="C62" s="90">
        <f>'10'!C62</f>
        <v>103</v>
      </c>
      <c r="D62" s="90">
        <f>'10'!D62</f>
        <v>119</v>
      </c>
      <c r="E62" s="90">
        <f>'10'!E62</f>
        <v>222</v>
      </c>
      <c r="F62" s="116" t="s">
        <v>714</v>
      </c>
      <c r="G62" s="116">
        <v>1</v>
      </c>
      <c r="H62" s="116">
        <v>15</v>
      </c>
      <c r="I62" s="20">
        <f t="shared" si="0"/>
        <v>0.12605042016806722</v>
      </c>
      <c r="J62" s="116">
        <v>110.27027027027027</v>
      </c>
      <c r="K62" s="20">
        <f t="shared" si="1"/>
        <v>0.13602941176470587</v>
      </c>
    </row>
    <row r="63" spans="1:11" x14ac:dyDescent="0.25">
      <c r="A63" s="9" t="str">
        <f>'10'!A63</f>
        <v>Camp Hill SD</v>
      </c>
      <c r="B63" s="10" t="str">
        <f>'10'!B63</f>
        <v>Cumberland</v>
      </c>
      <c r="C63" s="90">
        <f>'10'!C63</f>
        <v>175</v>
      </c>
      <c r="D63" s="90">
        <f>'10'!D63</f>
        <v>241</v>
      </c>
      <c r="E63" s="90">
        <f>'10'!E63</f>
        <v>416</v>
      </c>
      <c r="F63" s="116"/>
      <c r="G63" s="116"/>
      <c r="H63" s="116">
        <v>0</v>
      </c>
      <c r="I63" s="20">
        <f t="shared" si="0"/>
        <v>0</v>
      </c>
      <c r="J63" s="116">
        <v>103.21413721413722</v>
      </c>
      <c r="K63" s="20">
        <f t="shared" si="1"/>
        <v>0</v>
      </c>
    </row>
    <row r="64" spans="1:11" x14ac:dyDescent="0.25">
      <c r="A64" s="9" t="str">
        <f>'10'!A64</f>
        <v>Canon-McMillan SD</v>
      </c>
      <c r="B64" s="10" t="str">
        <f>'10'!B64</f>
        <v>Washington</v>
      </c>
      <c r="C64" s="90">
        <f>'10'!C64</f>
        <v>1161</v>
      </c>
      <c r="D64" s="90">
        <f>'10'!D64</f>
        <v>1032</v>
      </c>
      <c r="E64" s="90">
        <f>'10'!E64</f>
        <v>2193</v>
      </c>
      <c r="F64" s="116" t="s">
        <v>706</v>
      </c>
      <c r="G64" s="116">
        <v>1</v>
      </c>
      <c r="H64" s="116">
        <v>17</v>
      </c>
      <c r="I64" s="20">
        <f t="shared" si="0"/>
        <v>1.6472868217054265E-2</v>
      </c>
      <c r="J64" s="116">
        <v>312.45471769609702</v>
      </c>
      <c r="K64" s="20">
        <f t="shared" si="1"/>
        <v>5.440788388586508E-2</v>
      </c>
    </row>
    <row r="65" spans="1:11" x14ac:dyDescent="0.25">
      <c r="A65" s="9" t="str">
        <f>'10'!A65</f>
        <v>Canton Area SD</v>
      </c>
      <c r="B65" s="10" t="str">
        <f>'10'!B65</f>
        <v>Bradford</v>
      </c>
      <c r="C65" s="90">
        <f>'10'!C65</f>
        <v>323</v>
      </c>
      <c r="D65" s="90">
        <f>'10'!D65</f>
        <v>136</v>
      </c>
      <c r="E65" s="90">
        <f>'10'!E65</f>
        <v>459</v>
      </c>
      <c r="F65" s="116" t="s">
        <v>765</v>
      </c>
      <c r="G65" s="116">
        <v>1</v>
      </c>
      <c r="H65" s="116">
        <v>34</v>
      </c>
      <c r="I65" s="20">
        <f t="shared" si="0"/>
        <v>0.25</v>
      </c>
      <c r="J65" s="116">
        <v>107.91586998087953</v>
      </c>
      <c r="K65" s="20">
        <f t="shared" si="1"/>
        <v>0.31506024096385543</v>
      </c>
    </row>
    <row r="66" spans="1:11" ht="22.5" x14ac:dyDescent="0.25">
      <c r="A66" s="9" t="str">
        <f>'10'!A66</f>
        <v>Carbondale Area SD</v>
      </c>
      <c r="B66" s="10" t="str">
        <f>'10'!B66</f>
        <v>Lackawanna</v>
      </c>
      <c r="C66" s="90">
        <f>'10'!C66</f>
        <v>296</v>
      </c>
      <c r="D66" s="90">
        <f>'10'!D66</f>
        <v>176</v>
      </c>
      <c r="E66" s="90">
        <f>'10'!E66</f>
        <v>472</v>
      </c>
      <c r="F66" s="116" t="s">
        <v>770</v>
      </c>
      <c r="G66" s="116">
        <v>2</v>
      </c>
      <c r="H66" s="116">
        <v>63</v>
      </c>
      <c r="I66" s="20">
        <f t="shared" si="0"/>
        <v>0.35795454545454547</v>
      </c>
      <c r="J66" s="116">
        <v>161.73848987108656</v>
      </c>
      <c r="K66" s="20">
        <f t="shared" si="1"/>
        <v>0.38951767170705048</v>
      </c>
    </row>
    <row r="67" spans="1:11" x14ac:dyDescent="0.25">
      <c r="A67" s="9" t="str">
        <f>'10'!A67</f>
        <v>Carlisle Area SD</v>
      </c>
      <c r="B67" s="10" t="str">
        <f>'10'!B67</f>
        <v>Cumberland</v>
      </c>
      <c r="C67" s="90">
        <f>'10'!C67</f>
        <v>1616</v>
      </c>
      <c r="D67" s="90">
        <f>'10'!D67</f>
        <v>890</v>
      </c>
      <c r="E67" s="90">
        <f>'10'!E67</f>
        <v>2506</v>
      </c>
      <c r="F67" s="116" t="s">
        <v>768</v>
      </c>
      <c r="G67" s="116">
        <v>1</v>
      </c>
      <c r="H67" s="116">
        <v>36</v>
      </c>
      <c r="I67" s="20">
        <f t="shared" si="0"/>
        <v>4.0449438202247189E-2</v>
      </c>
      <c r="J67" s="116">
        <v>542.18739352640546</v>
      </c>
      <c r="K67" s="20">
        <f t="shared" si="1"/>
        <v>6.6397707563532166E-2</v>
      </c>
    </row>
    <row r="68" spans="1:11" x14ac:dyDescent="0.25">
      <c r="A68" s="9" t="str">
        <f>'10'!A68</f>
        <v>Carlynton SD</v>
      </c>
      <c r="B68" s="10" t="str">
        <f>'10'!B68</f>
        <v>Allegheny</v>
      </c>
      <c r="C68" s="90">
        <f>'10'!C68</f>
        <v>730</v>
      </c>
      <c r="D68" s="90">
        <f>'10'!D68</f>
        <v>237</v>
      </c>
      <c r="E68" s="90">
        <f>'10'!E68</f>
        <v>967</v>
      </c>
      <c r="F68" s="116" t="s">
        <v>693</v>
      </c>
      <c r="G68" s="116">
        <v>1</v>
      </c>
      <c r="H68" s="116">
        <v>33</v>
      </c>
      <c r="I68" s="20">
        <f t="shared" si="0"/>
        <v>0.13924050632911392</v>
      </c>
      <c r="J68" s="116">
        <v>136.17563989408649</v>
      </c>
      <c r="K68" s="20">
        <f t="shared" si="1"/>
        <v>0.24233409166034728</v>
      </c>
    </row>
    <row r="69" spans="1:11" x14ac:dyDescent="0.25">
      <c r="A69" s="9" t="str">
        <f>'10'!A69</f>
        <v>Carmichaels Area SD</v>
      </c>
      <c r="B69" s="10" t="str">
        <f>'10'!B69</f>
        <v>Greene</v>
      </c>
      <c r="C69" s="90">
        <f>'10'!C69</f>
        <v>238</v>
      </c>
      <c r="D69" s="90">
        <f>'10'!D69</f>
        <v>343</v>
      </c>
      <c r="E69" s="90">
        <f>'10'!E69</f>
        <v>581</v>
      </c>
      <c r="F69" s="116" t="s">
        <v>706</v>
      </c>
      <c r="G69" s="116">
        <v>1</v>
      </c>
      <c r="H69" s="116">
        <v>17</v>
      </c>
      <c r="I69" s="20">
        <f t="shared" ref="I69:I132" si="2">H69/D69</f>
        <v>4.9562682215743441E-2</v>
      </c>
      <c r="J69" s="116">
        <v>303.44163150492267</v>
      </c>
      <c r="K69" s="20">
        <f t="shared" ref="K69:K132" si="3">H69/J69</f>
        <v>5.6023953983137649E-2</v>
      </c>
    </row>
    <row r="70" spans="1:11" x14ac:dyDescent="0.25">
      <c r="A70" s="9" t="str">
        <f>'10'!A70</f>
        <v>Catasauqua Area SD</v>
      </c>
      <c r="B70" s="10" t="str">
        <f>'10'!B70</f>
        <v>Lehigh</v>
      </c>
      <c r="C70" s="90">
        <f>'10'!C70</f>
        <v>408</v>
      </c>
      <c r="D70" s="90">
        <f>'10'!D70</f>
        <v>247</v>
      </c>
      <c r="E70" s="90">
        <f>'10'!E70</f>
        <v>655</v>
      </c>
      <c r="F70" s="116"/>
      <c r="G70" s="116"/>
      <c r="H70" s="116">
        <v>0</v>
      </c>
      <c r="I70" s="20">
        <f t="shared" si="2"/>
        <v>0</v>
      </c>
      <c r="J70" s="116">
        <v>196.78571428571428</v>
      </c>
      <c r="K70" s="20">
        <f t="shared" si="3"/>
        <v>0</v>
      </c>
    </row>
    <row r="71" spans="1:11" x14ac:dyDescent="0.25">
      <c r="A71" s="9" t="str">
        <f>'10'!A71</f>
        <v>Centennial SD</v>
      </c>
      <c r="B71" s="10" t="str">
        <f>'10'!B71</f>
        <v>Bucks</v>
      </c>
      <c r="C71" s="90">
        <f>'10'!C71</f>
        <v>1218</v>
      </c>
      <c r="D71" s="90">
        <f>'10'!D71</f>
        <v>989</v>
      </c>
      <c r="E71" s="90">
        <f>'10'!E71</f>
        <v>2207</v>
      </c>
      <c r="F71" s="116" t="s">
        <v>771</v>
      </c>
      <c r="G71" s="116">
        <v>1</v>
      </c>
      <c r="H71" s="116">
        <v>22</v>
      </c>
      <c r="I71" s="20">
        <f t="shared" si="2"/>
        <v>2.2244691607684528E-2</v>
      </c>
      <c r="J71" s="116">
        <v>350.94725193655478</v>
      </c>
      <c r="K71" s="20">
        <f t="shared" si="3"/>
        <v>6.2687483314379164E-2</v>
      </c>
    </row>
    <row r="72" spans="1:11" x14ac:dyDescent="0.25">
      <c r="A72" s="9" t="str">
        <f>'10'!A72</f>
        <v>Central Valley SD</v>
      </c>
      <c r="B72" s="10" t="str">
        <f>'10'!B72</f>
        <v>Beaver</v>
      </c>
      <c r="C72" s="90">
        <f>'10'!C72</f>
        <v>496</v>
      </c>
      <c r="D72" s="90">
        <f>'10'!D72</f>
        <v>424</v>
      </c>
      <c r="E72" s="90">
        <f>'10'!E72</f>
        <v>920</v>
      </c>
      <c r="F72" s="116" t="s">
        <v>761</v>
      </c>
      <c r="G72" s="116">
        <v>1</v>
      </c>
      <c r="H72" s="116">
        <v>20</v>
      </c>
      <c r="I72" s="20">
        <f t="shared" si="2"/>
        <v>4.716981132075472E-2</v>
      </c>
      <c r="J72" s="116">
        <v>175.07865168539325</v>
      </c>
      <c r="K72" s="20">
        <f t="shared" si="3"/>
        <v>0.11423437299448082</v>
      </c>
    </row>
    <row r="73" spans="1:11" x14ac:dyDescent="0.25">
      <c r="A73" s="9" t="str">
        <f>'10'!A73</f>
        <v>Central Bucks SD</v>
      </c>
      <c r="B73" s="10" t="str">
        <f>'10'!B73</f>
        <v>Bucks</v>
      </c>
      <c r="C73" s="90">
        <f>'10'!C73</f>
        <v>2817</v>
      </c>
      <c r="D73" s="90">
        <f>'10'!D73</f>
        <v>2361</v>
      </c>
      <c r="E73" s="90">
        <f>'10'!E73</f>
        <v>5178</v>
      </c>
      <c r="F73" s="116" t="s">
        <v>947</v>
      </c>
      <c r="G73" s="116">
        <v>2</v>
      </c>
      <c r="H73" s="116">
        <v>33</v>
      </c>
      <c r="I73" s="20">
        <f t="shared" si="2"/>
        <v>1.397712833545108E-2</v>
      </c>
      <c r="J73" s="116">
        <v>510.82713141780499</v>
      </c>
      <c r="K73" s="20">
        <f t="shared" si="3"/>
        <v>6.4601110572197334E-2</v>
      </c>
    </row>
    <row r="74" spans="1:11" x14ac:dyDescent="0.25">
      <c r="A74" s="9" t="str">
        <f>'10'!A74</f>
        <v>Central Cambria SD</v>
      </c>
      <c r="B74" s="10" t="str">
        <f>'10'!B74</f>
        <v>Cambria</v>
      </c>
      <c r="C74" s="90">
        <f>'10'!C74</f>
        <v>358</v>
      </c>
      <c r="D74" s="90">
        <f>'10'!D74</f>
        <v>283</v>
      </c>
      <c r="E74" s="90">
        <f>'10'!E74</f>
        <v>641</v>
      </c>
      <c r="F74" s="116" t="s">
        <v>772</v>
      </c>
      <c r="G74" s="116">
        <v>1</v>
      </c>
      <c r="H74" s="116">
        <v>36</v>
      </c>
      <c r="I74" s="20">
        <f t="shared" si="2"/>
        <v>0.12720848056537101</v>
      </c>
      <c r="J74" s="116">
        <v>117.82195448460509</v>
      </c>
      <c r="K74" s="20">
        <f t="shared" si="3"/>
        <v>0.30554577164737029</v>
      </c>
    </row>
    <row r="75" spans="1:11" x14ac:dyDescent="0.25">
      <c r="A75" s="9" t="str">
        <f>'10'!A75</f>
        <v>Central Columbia SD</v>
      </c>
      <c r="B75" s="10" t="str">
        <f>'10'!B75</f>
        <v>Columbia</v>
      </c>
      <c r="C75" s="90">
        <f>'10'!C75</f>
        <v>353</v>
      </c>
      <c r="D75" s="90">
        <f>'10'!D75</f>
        <v>416</v>
      </c>
      <c r="E75" s="90">
        <f>'10'!E75</f>
        <v>769</v>
      </c>
      <c r="F75" s="116"/>
      <c r="G75" s="116"/>
      <c r="H75" s="116">
        <v>0</v>
      </c>
      <c r="I75" s="20">
        <f t="shared" si="2"/>
        <v>0</v>
      </c>
      <c r="J75" s="116">
        <v>217.65197215777263</v>
      </c>
      <c r="K75" s="20">
        <f t="shared" si="3"/>
        <v>0</v>
      </c>
    </row>
    <row r="76" spans="1:11" x14ac:dyDescent="0.25">
      <c r="A76" s="9" t="str">
        <f>'10'!A76</f>
        <v>Central Dauphin SD</v>
      </c>
      <c r="B76" s="10" t="str">
        <f>'10'!B76</f>
        <v>Dauphin</v>
      </c>
      <c r="C76" s="90">
        <f>'10'!C76</f>
        <v>3262</v>
      </c>
      <c r="D76" s="90">
        <f>'10'!D76</f>
        <v>2059</v>
      </c>
      <c r="E76" s="90">
        <f>'10'!E76</f>
        <v>5321</v>
      </c>
      <c r="F76" s="116"/>
      <c r="G76" s="116"/>
      <c r="H76" s="116">
        <v>0</v>
      </c>
      <c r="I76" s="20">
        <f t="shared" si="2"/>
        <v>0</v>
      </c>
      <c r="J76" s="116">
        <v>1005.2972131402772</v>
      </c>
      <c r="K76" s="20">
        <f t="shared" si="3"/>
        <v>0</v>
      </c>
    </row>
    <row r="77" spans="1:11" x14ac:dyDescent="0.25">
      <c r="A77" s="9" t="str">
        <f>'10'!A77</f>
        <v>Central Fulton SD</v>
      </c>
      <c r="B77" s="10" t="str">
        <f>'10'!B77</f>
        <v>Fulton</v>
      </c>
      <c r="C77" s="90">
        <f>'10'!C77</f>
        <v>200</v>
      </c>
      <c r="D77" s="90">
        <f>'10'!D77</f>
        <v>232</v>
      </c>
      <c r="E77" s="90">
        <f>'10'!E77</f>
        <v>432</v>
      </c>
      <c r="F77" s="116"/>
      <c r="G77" s="116"/>
      <c r="H77" s="116">
        <v>0</v>
      </c>
      <c r="I77" s="20">
        <f t="shared" si="2"/>
        <v>0</v>
      </c>
      <c r="J77" s="116">
        <v>167.04</v>
      </c>
      <c r="K77" s="20">
        <f t="shared" si="3"/>
        <v>0</v>
      </c>
    </row>
    <row r="78" spans="1:11" x14ac:dyDescent="0.25">
      <c r="A78" s="9" t="str">
        <f>'10'!A78</f>
        <v>Central Greene SD</v>
      </c>
      <c r="B78" s="10" t="str">
        <f>'10'!B78</f>
        <v>Greene</v>
      </c>
      <c r="C78" s="90">
        <f>'10'!C78</f>
        <v>339</v>
      </c>
      <c r="D78" s="90">
        <f>'10'!D78</f>
        <v>215</v>
      </c>
      <c r="E78" s="90">
        <f>'10'!E78</f>
        <v>554</v>
      </c>
      <c r="F78" s="116" t="s">
        <v>706</v>
      </c>
      <c r="G78" s="116">
        <v>1</v>
      </c>
      <c r="H78" s="116">
        <v>30</v>
      </c>
      <c r="I78" s="20">
        <f>H78/D78</f>
        <v>0.13953488372093023</v>
      </c>
      <c r="J78" s="116">
        <v>112.88368336025847</v>
      </c>
      <c r="K78" s="20">
        <f t="shared" si="3"/>
        <v>0.26576028622540254</v>
      </c>
    </row>
    <row r="79" spans="1:11" x14ac:dyDescent="0.25">
      <c r="A79" s="9" t="str">
        <f>'10'!A79</f>
        <v>Central York SD</v>
      </c>
      <c r="B79" s="10" t="str">
        <f>'10'!B79</f>
        <v>York</v>
      </c>
      <c r="C79" s="90">
        <f>'10'!C79</f>
        <v>1209</v>
      </c>
      <c r="D79" s="90">
        <f>'10'!D79</f>
        <v>775</v>
      </c>
      <c r="E79" s="90">
        <f>'10'!E79</f>
        <v>1984</v>
      </c>
      <c r="F79" s="116"/>
      <c r="G79" s="116"/>
      <c r="H79" s="116">
        <v>0</v>
      </c>
      <c r="I79" s="20">
        <f t="shared" si="2"/>
        <v>0</v>
      </c>
      <c r="J79" s="116">
        <v>416.8876916701202</v>
      </c>
      <c r="K79" s="20">
        <f t="shared" si="3"/>
        <v>0</v>
      </c>
    </row>
    <row r="80" spans="1:11" x14ac:dyDescent="0.25">
      <c r="A80" s="9" t="str">
        <f>'10'!A80</f>
        <v>Chambersburg Area SD</v>
      </c>
      <c r="B80" s="10" t="str">
        <f>'10'!B80</f>
        <v>Franklin</v>
      </c>
      <c r="C80" s="90">
        <f>'10'!C80</f>
        <v>2272</v>
      </c>
      <c r="D80" s="90">
        <f>'10'!D80</f>
        <v>1800</v>
      </c>
      <c r="E80" s="90">
        <f>'10'!E80</f>
        <v>4072</v>
      </c>
      <c r="F80" s="116" t="s">
        <v>104</v>
      </c>
      <c r="G80" s="116">
        <v>1</v>
      </c>
      <c r="H80" s="116">
        <v>100</v>
      </c>
      <c r="I80" s="20">
        <f t="shared" si="2"/>
        <v>5.5555555555555552E-2</v>
      </c>
      <c r="J80" s="116">
        <v>1095.0970164823702</v>
      </c>
      <c r="K80" s="20">
        <f t="shared" si="3"/>
        <v>9.1316110349032156E-2</v>
      </c>
    </row>
    <row r="81" spans="1:11" x14ac:dyDescent="0.25">
      <c r="A81" s="9" t="str">
        <f>'10'!A81</f>
        <v>Charleroi SD</v>
      </c>
      <c r="B81" s="10" t="str">
        <f>'10'!B81</f>
        <v>Washington</v>
      </c>
      <c r="C81" s="90">
        <f>'10'!C81</f>
        <v>262</v>
      </c>
      <c r="D81" s="90">
        <f>'10'!D81</f>
        <v>237</v>
      </c>
      <c r="E81" s="90">
        <f>'10'!E81</f>
        <v>499</v>
      </c>
      <c r="F81" s="116"/>
      <c r="G81" s="116"/>
      <c r="H81" s="116">
        <v>0</v>
      </c>
      <c r="I81" s="20">
        <f t="shared" si="2"/>
        <v>0</v>
      </c>
      <c r="J81" s="116">
        <v>163.90302066772657</v>
      </c>
      <c r="K81" s="20">
        <f t="shared" si="3"/>
        <v>0</v>
      </c>
    </row>
    <row r="82" spans="1:11" x14ac:dyDescent="0.25">
      <c r="A82" s="9" t="str">
        <f>'10'!A82</f>
        <v>Chartiers Valley SD</v>
      </c>
      <c r="B82" s="10" t="str">
        <f>'10'!B82</f>
        <v>Allegheny</v>
      </c>
      <c r="C82" s="90">
        <f>'10'!C82</f>
        <v>761</v>
      </c>
      <c r="D82" s="90">
        <f>'10'!D82</f>
        <v>575</v>
      </c>
      <c r="E82" s="90">
        <f>'10'!E82</f>
        <v>1336</v>
      </c>
      <c r="F82" s="116" t="s">
        <v>693</v>
      </c>
      <c r="G82" s="116">
        <v>1</v>
      </c>
      <c r="H82" s="116">
        <v>19</v>
      </c>
      <c r="I82" s="20">
        <f t="shared" si="2"/>
        <v>3.3043478260869563E-2</v>
      </c>
      <c r="J82" s="116">
        <v>192.42274819197897</v>
      </c>
      <c r="K82" s="20">
        <f t="shared" si="3"/>
        <v>9.8740924233364655E-2</v>
      </c>
    </row>
    <row r="83" spans="1:11" x14ac:dyDescent="0.25">
      <c r="A83" s="9" t="str">
        <f>'10'!A83</f>
        <v>Chartiers-Houston SD</v>
      </c>
      <c r="B83" s="10" t="str">
        <f>'10'!B83</f>
        <v>Washington</v>
      </c>
      <c r="C83" s="90">
        <f>'10'!C83</f>
        <v>244</v>
      </c>
      <c r="D83" s="90">
        <f>'10'!D83</f>
        <v>215</v>
      </c>
      <c r="E83" s="90">
        <f>'10'!E83</f>
        <v>459</v>
      </c>
      <c r="F83" s="116" t="s">
        <v>706</v>
      </c>
      <c r="G83" s="116">
        <v>1</v>
      </c>
      <c r="H83" s="116">
        <v>17</v>
      </c>
      <c r="I83" s="20">
        <f t="shared" si="2"/>
        <v>7.9069767441860464E-2</v>
      </c>
      <c r="J83" s="116">
        <v>69.036697247706428</v>
      </c>
      <c r="K83" s="20">
        <f t="shared" si="3"/>
        <v>0.24624584717607972</v>
      </c>
    </row>
    <row r="84" spans="1:11" x14ac:dyDescent="0.25">
      <c r="A84" s="9" t="str">
        <f>'10'!A84</f>
        <v>Cheltenham Township SD</v>
      </c>
      <c r="B84" s="10" t="str">
        <f>'10'!B84</f>
        <v>Montgomery</v>
      </c>
      <c r="C84" s="90">
        <f>'10'!C84</f>
        <v>1023</v>
      </c>
      <c r="D84" s="90">
        <f>'10'!D84</f>
        <v>593</v>
      </c>
      <c r="E84" s="90">
        <f>'10'!E84</f>
        <v>1616</v>
      </c>
      <c r="F84" s="116"/>
      <c r="G84" s="116"/>
      <c r="H84" s="116">
        <v>0</v>
      </c>
      <c r="I84" s="20">
        <f t="shared" si="2"/>
        <v>0</v>
      </c>
      <c r="J84" s="116">
        <v>240.58320126782885</v>
      </c>
      <c r="K84" s="20">
        <f t="shared" si="3"/>
        <v>0</v>
      </c>
    </row>
    <row r="85" spans="1:11" x14ac:dyDescent="0.25">
      <c r="A85" s="9" t="str">
        <f>'10'!A85</f>
        <v>Chester-Upland SD</v>
      </c>
      <c r="B85" s="10" t="str">
        <f>'10'!B85</f>
        <v>Delaware</v>
      </c>
      <c r="C85" s="90">
        <f>'10'!C85</f>
        <v>1461</v>
      </c>
      <c r="D85" s="90">
        <f>'10'!D85</f>
        <v>1232</v>
      </c>
      <c r="E85" s="90">
        <f>'10'!E85</f>
        <v>2693</v>
      </c>
      <c r="F85" s="116" t="s">
        <v>109</v>
      </c>
      <c r="G85" s="116">
        <v>1</v>
      </c>
      <c r="H85" s="116">
        <v>100</v>
      </c>
      <c r="I85" s="20">
        <f t="shared" si="2"/>
        <v>8.1168831168831168E-2</v>
      </c>
      <c r="J85" s="116">
        <v>1136.019030627416</v>
      </c>
      <c r="K85" s="20">
        <f t="shared" si="3"/>
        <v>8.8026694363359956E-2</v>
      </c>
    </row>
    <row r="86" spans="1:11" x14ac:dyDescent="0.25">
      <c r="A86" s="9" t="str">
        <f>'10'!A86</f>
        <v>Chestnut Ridge SD</v>
      </c>
      <c r="B86" s="10" t="str">
        <f>'10'!B86</f>
        <v>Bedford</v>
      </c>
      <c r="C86" s="90">
        <f>'10'!C86</f>
        <v>320</v>
      </c>
      <c r="D86" s="90">
        <f>'10'!D86</f>
        <v>240</v>
      </c>
      <c r="E86" s="90">
        <f>'10'!E86</f>
        <v>560</v>
      </c>
      <c r="F86" s="116" t="s">
        <v>110</v>
      </c>
      <c r="G86" s="116">
        <v>1</v>
      </c>
      <c r="H86" s="116">
        <v>32</v>
      </c>
      <c r="I86" s="20">
        <f t="shared" si="2"/>
        <v>0.13333333333333333</v>
      </c>
      <c r="J86" s="116">
        <v>184.64183381088824</v>
      </c>
      <c r="K86" s="20">
        <f t="shared" si="3"/>
        <v>0.17330850403476103</v>
      </c>
    </row>
    <row r="87" spans="1:11" ht="22.5" x14ac:dyDescent="0.25">
      <c r="A87" s="9" t="str">
        <f>'10'!A87</f>
        <v>Chichester SD</v>
      </c>
      <c r="B87" s="10" t="str">
        <f>'10'!B87</f>
        <v>Delaware</v>
      </c>
      <c r="C87" s="90">
        <f>'10'!C87</f>
        <v>1067</v>
      </c>
      <c r="D87" s="90">
        <f>'10'!D87</f>
        <v>482</v>
      </c>
      <c r="E87" s="90">
        <f>'10'!E87</f>
        <v>1549</v>
      </c>
      <c r="F87" s="116" t="s">
        <v>773</v>
      </c>
      <c r="G87" s="116">
        <v>2</v>
      </c>
      <c r="H87" s="116">
        <v>42</v>
      </c>
      <c r="I87" s="20">
        <f t="shared" si="2"/>
        <v>8.7136929460580909E-2</v>
      </c>
      <c r="J87" s="116">
        <v>317.27252747252749</v>
      </c>
      <c r="K87" s="20">
        <f t="shared" si="3"/>
        <v>0.132378306859981</v>
      </c>
    </row>
    <row r="88" spans="1:11" x14ac:dyDescent="0.25">
      <c r="A88" s="9" t="str">
        <f>'10'!A88</f>
        <v>Clairton City SD</v>
      </c>
      <c r="B88" s="10" t="str">
        <f>'10'!B88</f>
        <v>Allegheny</v>
      </c>
      <c r="C88" s="90">
        <f>'10'!C88</f>
        <v>238</v>
      </c>
      <c r="D88" s="90">
        <f>'10'!D88</f>
        <v>245</v>
      </c>
      <c r="E88" s="90">
        <f>'10'!E88</f>
        <v>483</v>
      </c>
      <c r="F88" s="116"/>
      <c r="G88" s="116"/>
      <c r="H88" s="116">
        <v>0</v>
      </c>
      <c r="I88" s="20">
        <f t="shared" si="2"/>
        <v>0</v>
      </c>
      <c r="J88" s="116">
        <v>231.57534246575344</v>
      </c>
      <c r="K88" s="20">
        <f t="shared" si="3"/>
        <v>0</v>
      </c>
    </row>
    <row r="89" spans="1:11" x14ac:dyDescent="0.25">
      <c r="A89" s="9" t="str">
        <f>'10'!A89</f>
        <v>Clarion Area SD</v>
      </c>
      <c r="B89" s="10" t="str">
        <f>'10'!B89</f>
        <v>Clarion</v>
      </c>
      <c r="C89" s="90">
        <f>'10'!C89</f>
        <v>194</v>
      </c>
      <c r="D89" s="90">
        <f>'10'!D89</f>
        <v>114</v>
      </c>
      <c r="E89" s="90">
        <f>'10'!E89</f>
        <v>308</v>
      </c>
      <c r="F89" s="116" t="s">
        <v>762</v>
      </c>
      <c r="G89" s="116">
        <v>1</v>
      </c>
      <c r="H89" s="116">
        <v>18</v>
      </c>
      <c r="I89" s="20">
        <f t="shared" si="2"/>
        <v>0.15789473684210525</v>
      </c>
      <c r="J89" s="116">
        <v>73.643410852713174</v>
      </c>
      <c r="K89" s="20">
        <f t="shared" si="3"/>
        <v>0.24442105263157896</v>
      </c>
    </row>
    <row r="90" spans="1:11" x14ac:dyDescent="0.25">
      <c r="A90" s="9" t="str">
        <f>'10'!A90</f>
        <v>Clarion-Limestone Area SD</v>
      </c>
      <c r="B90" s="10" t="str">
        <f>'10'!B90</f>
        <v>Clarion</v>
      </c>
      <c r="C90" s="90">
        <f>'10'!C90</f>
        <v>239</v>
      </c>
      <c r="D90" s="90">
        <f>'10'!D90</f>
        <v>93</v>
      </c>
      <c r="E90" s="90">
        <f>'10'!E90</f>
        <v>332</v>
      </c>
      <c r="F90" s="116"/>
      <c r="G90" s="116"/>
      <c r="H90" s="116">
        <v>0</v>
      </c>
      <c r="I90" s="20">
        <f t="shared" si="2"/>
        <v>0</v>
      </c>
      <c r="J90" s="116">
        <v>68.526315789473685</v>
      </c>
      <c r="K90" s="20">
        <f t="shared" si="3"/>
        <v>0</v>
      </c>
    </row>
    <row r="91" spans="1:11" x14ac:dyDescent="0.25">
      <c r="A91" s="9" t="str">
        <f>'10'!A91</f>
        <v>Claysburg-Kimmel SD</v>
      </c>
      <c r="B91" s="10" t="str">
        <f>'10'!B91</f>
        <v>Blair</v>
      </c>
      <c r="C91" s="90">
        <f>'10'!C91</f>
        <v>287</v>
      </c>
      <c r="D91" s="90">
        <f>'10'!D91</f>
        <v>138</v>
      </c>
      <c r="E91" s="90">
        <f>'10'!E91</f>
        <v>425</v>
      </c>
      <c r="F91" s="116" t="s">
        <v>696</v>
      </c>
      <c r="G91" s="116">
        <v>1</v>
      </c>
      <c r="H91" s="116">
        <v>17</v>
      </c>
      <c r="I91" s="20">
        <f t="shared" si="2"/>
        <v>0.12318840579710146</v>
      </c>
      <c r="J91" s="116">
        <v>121.05742574257425</v>
      </c>
      <c r="K91" s="20">
        <f t="shared" si="3"/>
        <v>0.14042922105538652</v>
      </c>
    </row>
    <row r="92" spans="1:11" ht="22.5" x14ac:dyDescent="0.25">
      <c r="A92" s="9" t="str">
        <f>'10'!A92</f>
        <v>Clearfield Area SD</v>
      </c>
      <c r="B92" s="10" t="str">
        <f>'10'!B92</f>
        <v>Clearfield</v>
      </c>
      <c r="C92" s="90">
        <f>'10'!C92</f>
        <v>564</v>
      </c>
      <c r="D92" s="90">
        <f>'10'!D92</f>
        <v>533</v>
      </c>
      <c r="E92" s="90">
        <f>'10'!E92</f>
        <v>1097</v>
      </c>
      <c r="F92" s="116" t="s">
        <v>774</v>
      </c>
      <c r="G92" s="116">
        <v>2</v>
      </c>
      <c r="H92" s="116">
        <v>33</v>
      </c>
      <c r="I92" s="20">
        <f t="shared" si="2"/>
        <v>6.1913696060037521E-2</v>
      </c>
      <c r="J92" s="116">
        <v>400.0800990916598</v>
      </c>
      <c r="K92" s="20">
        <f t="shared" si="3"/>
        <v>8.248348286986297E-2</v>
      </c>
    </row>
    <row r="93" spans="1:11" x14ac:dyDescent="0.25">
      <c r="A93" s="9" t="str">
        <f>'10'!A93</f>
        <v>Coatesville Area SD</v>
      </c>
      <c r="B93" s="10" t="str">
        <f>'10'!B93</f>
        <v>Chester</v>
      </c>
      <c r="C93" s="90">
        <f>'10'!C93</f>
        <v>2855</v>
      </c>
      <c r="D93" s="90">
        <f>'10'!D93</f>
        <v>2102</v>
      </c>
      <c r="E93" s="90">
        <f>'10'!E93</f>
        <v>4957</v>
      </c>
      <c r="F93" s="116" t="s">
        <v>908</v>
      </c>
      <c r="G93" s="116">
        <v>1</v>
      </c>
      <c r="H93" s="116">
        <v>15</v>
      </c>
      <c r="I93" s="20">
        <f t="shared" si="2"/>
        <v>7.136060894386299E-3</v>
      </c>
      <c r="J93" s="116">
        <v>1188.2608545234389</v>
      </c>
      <c r="K93" s="20">
        <f t="shared" si="3"/>
        <v>1.2623490829390205E-2</v>
      </c>
    </row>
    <row r="94" spans="1:11" ht="22.5" x14ac:dyDescent="0.25">
      <c r="A94" s="9" t="str">
        <f>'10'!A94</f>
        <v>Cocalico SD</v>
      </c>
      <c r="B94" s="10" t="str">
        <f>'10'!B94</f>
        <v>Lancaster</v>
      </c>
      <c r="C94" s="90">
        <f>'10'!C94</f>
        <v>1090</v>
      </c>
      <c r="D94" s="90">
        <f>'10'!D94</f>
        <v>519</v>
      </c>
      <c r="E94" s="90">
        <f>'10'!E94</f>
        <v>1609</v>
      </c>
      <c r="F94" s="116" t="s">
        <v>775</v>
      </c>
      <c r="G94" s="116">
        <v>4</v>
      </c>
      <c r="H94" s="116">
        <v>150</v>
      </c>
      <c r="I94" s="20">
        <f t="shared" si="2"/>
        <v>0.28901734104046245</v>
      </c>
      <c r="J94" s="116">
        <v>312.9304897314376</v>
      </c>
      <c r="K94" s="20">
        <f t="shared" si="3"/>
        <v>0.47933967741121236</v>
      </c>
    </row>
    <row r="95" spans="1:11" x14ac:dyDescent="0.25">
      <c r="A95" s="9" t="str">
        <f>'10'!A95</f>
        <v>Colonial SD</v>
      </c>
      <c r="B95" s="10" t="str">
        <f>'10'!B95</f>
        <v>Montgomery</v>
      </c>
      <c r="C95" s="90">
        <f>'10'!C95</f>
        <v>1425</v>
      </c>
      <c r="D95" s="90">
        <f>'10'!D95</f>
        <v>1000</v>
      </c>
      <c r="E95" s="90">
        <f>'10'!E95</f>
        <v>2425</v>
      </c>
      <c r="F95" s="116"/>
      <c r="G95" s="116"/>
      <c r="H95" s="116">
        <v>0</v>
      </c>
      <c r="I95" s="20">
        <f t="shared" si="2"/>
        <v>0</v>
      </c>
      <c r="J95" s="116">
        <v>209.44266950656726</v>
      </c>
      <c r="K95" s="20">
        <f t="shared" si="3"/>
        <v>0</v>
      </c>
    </row>
    <row r="96" spans="1:11" x14ac:dyDescent="0.25">
      <c r="A96" s="9" t="str">
        <f>'10'!A96</f>
        <v>Columbia Borough SD</v>
      </c>
      <c r="B96" s="10" t="str">
        <f>'10'!B96</f>
        <v>Lancaster</v>
      </c>
      <c r="C96" s="90">
        <f>'10'!C96</f>
        <v>556</v>
      </c>
      <c r="D96" s="90">
        <f>'10'!D96</f>
        <v>423</v>
      </c>
      <c r="E96" s="90">
        <f>'10'!E96</f>
        <v>979</v>
      </c>
      <c r="F96" s="116" t="s">
        <v>948</v>
      </c>
      <c r="G96" s="116">
        <v>1</v>
      </c>
      <c r="H96" s="116">
        <v>20</v>
      </c>
      <c r="I96" s="20">
        <f t="shared" si="2"/>
        <v>4.7281323877068557E-2</v>
      </c>
      <c r="J96" s="116">
        <v>368.6142857142857</v>
      </c>
      <c r="K96" s="20">
        <f t="shared" si="3"/>
        <v>5.4257256908111465E-2</v>
      </c>
    </row>
    <row r="97" spans="1:11" x14ac:dyDescent="0.25">
      <c r="A97" s="9" t="str">
        <f>'10'!A97</f>
        <v>Commodore Perry SD</v>
      </c>
      <c r="B97" s="10" t="str">
        <f>'10'!B97</f>
        <v>Mercer</v>
      </c>
      <c r="C97" s="90">
        <f>'10'!C97</f>
        <v>115</v>
      </c>
      <c r="D97" s="90">
        <f>'10'!D97</f>
        <v>120</v>
      </c>
      <c r="E97" s="90">
        <f>'10'!E97</f>
        <v>235</v>
      </c>
      <c r="F97" s="116"/>
      <c r="G97" s="116"/>
      <c r="H97" s="116">
        <v>0</v>
      </c>
      <c r="I97" s="20">
        <f t="shared" si="2"/>
        <v>0</v>
      </c>
      <c r="J97" s="116">
        <v>89.571428571428569</v>
      </c>
      <c r="K97" s="20">
        <f t="shared" si="3"/>
        <v>0</v>
      </c>
    </row>
    <row r="98" spans="1:11" x14ac:dyDescent="0.25">
      <c r="A98" s="9" t="str">
        <f>'10'!A98</f>
        <v>Conemaugh Township Area SD</v>
      </c>
      <c r="B98" s="10" t="str">
        <f>'10'!B98</f>
        <v>Somerset</v>
      </c>
      <c r="C98" s="90">
        <f>'10'!C98</f>
        <v>191</v>
      </c>
      <c r="D98" s="90">
        <f>'10'!D98</f>
        <v>168</v>
      </c>
      <c r="E98" s="90">
        <f>'10'!E98</f>
        <v>359</v>
      </c>
      <c r="F98" s="116" t="s">
        <v>707</v>
      </c>
      <c r="G98" s="116">
        <v>1</v>
      </c>
      <c r="H98" s="116">
        <v>17</v>
      </c>
      <c r="I98" s="20">
        <f t="shared" si="2"/>
        <v>0.10119047619047619</v>
      </c>
      <c r="J98" s="116">
        <v>75.683168316831683</v>
      </c>
      <c r="K98" s="20">
        <f t="shared" si="3"/>
        <v>0.22462061747776033</v>
      </c>
    </row>
    <row r="99" spans="1:11" x14ac:dyDescent="0.25">
      <c r="A99" s="9" t="str">
        <f>'10'!A99</f>
        <v>Conemaugh Valley SD</v>
      </c>
      <c r="B99" s="10" t="str">
        <f>'10'!B99</f>
        <v>Cambria</v>
      </c>
      <c r="C99" s="90">
        <f>'10'!C99</f>
        <v>223</v>
      </c>
      <c r="D99" s="90">
        <f>'10'!D99</f>
        <v>110</v>
      </c>
      <c r="E99" s="90">
        <f>'10'!E99</f>
        <v>333</v>
      </c>
      <c r="F99" s="116" t="s">
        <v>123</v>
      </c>
      <c r="G99" s="116">
        <v>1</v>
      </c>
      <c r="H99" s="116">
        <v>25</v>
      </c>
      <c r="I99" s="20">
        <f t="shared" si="2"/>
        <v>0.22727272727272727</v>
      </c>
      <c r="J99" s="116">
        <v>72.853403141361255</v>
      </c>
      <c r="K99" s="20">
        <f t="shared" si="3"/>
        <v>0.34315486884656848</v>
      </c>
    </row>
    <row r="100" spans="1:11" x14ac:dyDescent="0.25">
      <c r="A100" s="9" t="str">
        <f>'10'!A100</f>
        <v>Conestoga Valley SD</v>
      </c>
      <c r="B100" s="10" t="str">
        <f>'10'!B100</f>
        <v>Lancaster</v>
      </c>
      <c r="C100" s="90">
        <f>'10'!C100</f>
        <v>1729</v>
      </c>
      <c r="D100" s="90">
        <f>'10'!D100</f>
        <v>958</v>
      </c>
      <c r="E100" s="90">
        <f>'10'!E100</f>
        <v>2687</v>
      </c>
      <c r="F100" s="116" t="s">
        <v>776</v>
      </c>
      <c r="G100" s="116">
        <v>2</v>
      </c>
      <c r="H100" s="116">
        <v>28</v>
      </c>
      <c r="I100" s="20">
        <f t="shared" si="2"/>
        <v>2.9227557411273485E-2</v>
      </c>
      <c r="J100" s="116">
        <v>623.1020012911556</v>
      </c>
      <c r="K100" s="20">
        <f t="shared" si="3"/>
        <v>4.4936462957878537E-2</v>
      </c>
    </row>
    <row r="101" spans="1:11" x14ac:dyDescent="0.25">
      <c r="A101" s="9" t="str">
        <f>'10'!A101</f>
        <v>Conewago Valley SD</v>
      </c>
      <c r="B101" s="10" t="str">
        <f>'10'!B101</f>
        <v>Adams</v>
      </c>
      <c r="C101" s="90">
        <f>'10'!C101</f>
        <v>891</v>
      </c>
      <c r="D101" s="90">
        <f>'10'!D101</f>
        <v>533</v>
      </c>
      <c r="E101" s="90">
        <f>'10'!E101</f>
        <v>1424</v>
      </c>
      <c r="F101" s="116" t="s">
        <v>777</v>
      </c>
      <c r="G101" s="116">
        <v>1</v>
      </c>
      <c r="H101" s="116">
        <v>39</v>
      </c>
      <c r="I101" s="20">
        <f t="shared" si="2"/>
        <v>7.3170731707317069E-2</v>
      </c>
      <c r="J101" s="116">
        <v>311.97781569965872</v>
      </c>
      <c r="K101" s="20">
        <f t="shared" si="3"/>
        <v>0.12500888857285072</v>
      </c>
    </row>
    <row r="102" spans="1:11" ht="22.5" x14ac:dyDescent="0.25">
      <c r="A102" s="9" t="str">
        <f>'10'!A102</f>
        <v>Conneaut SD</v>
      </c>
      <c r="B102" s="10" t="str">
        <f>'10'!B102</f>
        <v>Crawford</v>
      </c>
      <c r="C102" s="90">
        <f>'10'!C102</f>
        <v>375</v>
      </c>
      <c r="D102" s="90">
        <f>'10'!D102</f>
        <v>269</v>
      </c>
      <c r="E102" s="90">
        <f>'10'!E102</f>
        <v>644</v>
      </c>
      <c r="F102" s="116" t="s">
        <v>949</v>
      </c>
      <c r="G102" s="116">
        <v>2</v>
      </c>
      <c r="H102" s="116">
        <v>65</v>
      </c>
      <c r="I102" s="20">
        <f t="shared" si="2"/>
        <v>0.24163568773234201</v>
      </c>
      <c r="J102" s="116">
        <v>217.20496894409936</v>
      </c>
      <c r="K102" s="20">
        <f t="shared" si="3"/>
        <v>0.2992565055762082</v>
      </c>
    </row>
    <row r="103" spans="1:11" x14ac:dyDescent="0.25">
      <c r="A103" s="9" t="str">
        <f>'10'!A103</f>
        <v>Connellsville Area SD</v>
      </c>
      <c r="B103" s="10" t="str">
        <f>'10'!B103</f>
        <v>Fayette</v>
      </c>
      <c r="C103" s="90">
        <f>'10'!C103</f>
        <v>1059</v>
      </c>
      <c r="D103" s="90">
        <f>'10'!D103</f>
        <v>717</v>
      </c>
      <c r="E103" s="90">
        <f>'10'!E103</f>
        <v>1776</v>
      </c>
      <c r="F103" s="116" t="s">
        <v>761</v>
      </c>
      <c r="G103" s="116">
        <v>1</v>
      </c>
      <c r="H103" s="116">
        <v>43</v>
      </c>
      <c r="I103" s="20">
        <f t="shared" si="2"/>
        <v>5.9972105997210597E-2</v>
      </c>
      <c r="J103" s="116">
        <v>486.70757430488976</v>
      </c>
      <c r="K103" s="20">
        <f t="shared" si="3"/>
        <v>8.8348738072161939E-2</v>
      </c>
    </row>
    <row r="104" spans="1:11" x14ac:dyDescent="0.25">
      <c r="A104" s="9" t="str">
        <f>'10'!A104</f>
        <v>Conrad Weiser Area SD</v>
      </c>
      <c r="B104" s="10" t="str">
        <f>'10'!B104</f>
        <v>Berks</v>
      </c>
      <c r="C104" s="90">
        <f>'10'!C104</f>
        <v>595</v>
      </c>
      <c r="D104" s="90">
        <f>'10'!D104</f>
        <v>370</v>
      </c>
      <c r="E104" s="90">
        <f>'10'!E104</f>
        <v>965</v>
      </c>
      <c r="F104" s="116" t="s">
        <v>778</v>
      </c>
      <c r="G104" s="116">
        <v>1</v>
      </c>
      <c r="H104" s="116">
        <v>16</v>
      </c>
      <c r="I104" s="20">
        <f t="shared" si="2"/>
        <v>4.3243243243243246E-2</v>
      </c>
      <c r="J104" s="116">
        <v>212.66205704407952</v>
      </c>
      <c r="K104" s="20">
        <f t="shared" si="3"/>
        <v>7.5236740499898397E-2</v>
      </c>
    </row>
    <row r="105" spans="1:11" x14ac:dyDescent="0.25">
      <c r="A105" s="9" t="str">
        <f>'10'!A105</f>
        <v>Cornell SD</v>
      </c>
      <c r="B105" s="10" t="str">
        <f>'10'!B105</f>
        <v>Allegheny</v>
      </c>
      <c r="C105" s="90">
        <f>'10'!C105</f>
        <v>239</v>
      </c>
      <c r="D105" s="90">
        <f>'10'!D105</f>
        <v>73</v>
      </c>
      <c r="E105" s="90">
        <f>'10'!E105</f>
        <v>312</v>
      </c>
      <c r="F105" s="116"/>
      <c r="G105" s="116"/>
      <c r="H105" s="116">
        <v>0</v>
      </c>
      <c r="I105" s="20">
        <f t="shared" si="2"/>
        <v>0</v>
      </c>
      <c r="J105" s="116">
        <v>54.802898550724635</v>
      </c>
      <c r="K105" s="20">
        <f t="shared" si="3"/>
        <v>0</v>
      </c>
    </row>
    <row r="106" spans="1:11" x14ac:dyDescent="0.25">
      <c r="A106" s="9" t="str">
        <f>'10'!A106</f>
        <v>Cornwall-Lebanon SD</v>
      </c>
      <c r="B106" s="10" t="str">
        <f>'10'!B106</f>
        <v>Lebanon</v>
      </c>
      <c r="C106" s="90">
        <f>'10'!C106</f>
        <v>1243</v>
      </c>
      <c r="D106" s="90">
        <f>'10'!D106</f>
        <v>862</v>
      </c>
      <c r="E106" s="90">
        <f>'10'!E106</f>
        <v>2105</v>
      </c>
      <c r="F106" s="116" t="s">
        <v>764</v>
      </c>
      <c r="G106" s="116">
        <v>1</v>
      </c>
      <c r="H106" s="116">
        <v>19</v>
      </c>
      <c r="I106" s="20">
        <f t="shared" si="2"/>
        <v>2.2041763341067284E-2</v>
      </c>
      <c r="J106" s="116">
        <v>516.72187004754358</v>
      </c>
      <c r="K106" s="20">
        <f t="shared" si="3"/>
        <v>3.6770264820128108E-2</v>
      </c>
    </row>
    <row r="107" spans="1:11" x14ac:dyDescent="0.25">
      <c r="A107" s="9" t="str">
        <f>'10'!A107</f>
        <v>Corry Area SD</v>
      </c>
      <c r="B107" s="10" t="str">
        <f>'10'!B107</f>
        <v>Erie</v>
      </c>
      <c r="C107" s="90">
        <f>'10'!C107</f>
        <v>654</v>
      </c>
      <c r="D107" s="90">
        <f>'10'!D107</f>
        <v>450</v>
      </c>
      <c r="E107" s="90">
        <f>'10'!E107</f>
        <v>1104</v>
      </c>
      <c r="F107" s="116" t="s">
        <v>779</v>
      </c>
      <c r="G107" s="116">
        <v>2</v>
      </c>
      <c r="H107" s="116">
        <v>55</v>
      </c>
      <c r="I107" s="20">
        <f t="shared" si="2"/>
        <v>0.12222222222222222</v>
      </c>
      <c r="J107" s="116">
        <v>396.17575264442638</v>
      </c>
      <c r="K107" s="20">
        <f t="shared" si="3"/>
        <v>0.13882727459437255</v>
      </c>
    </row>
    <row r="108" spans="1:11" x14ac:dyDescent="0.25">
      <c r="A108" s="9" t="str">
        <f>'10'!A108</f>
        <v>Coudersport Area SD</v>
      </c>
      <c r="B108" s="10" t="str">
        <f>'10'!B108</f>
        <v>Potter</v>
      </c>
      <c r="C108" s="90">
        <f>'10'!C108</f>
        <v>201</v>
      </c>
      <c r="D108" s="90">
        <f>'10'!D108</f>
        <v>154</v>
      </c>
      <c r="E108" s="90">
        <f>'10'!E108</f>
        <v>355</v>
      </c>
      <c r="F108" s="116"/>
      <c r="G108" s="116"/>
      <c r="H108" s="116">
        <v>0</v>
      </c>
      <c r="I108" s="20">
        <f t="shared" si="2"/>
        <v>0</v>
      </c>
      <c r="J108" s="116">
        <v>86.180048661800484</v>
      </c>
      <c r="K108" s="20">
        <f t="shared" si="3"/>
        <v>0</v>
      </c>
    </row>
    <row r="109" spans="1:11" x14ac:dyDescent="0.25">
      <c r="A109" s="9" t="str">
        <f>'10'!A109</f>
        <v>Council Rock SD</v>
      </c>
      <c r="B109" s="10" t="str">
        <f>'10'!B109</f>
        <v>Bucks</v>
      </c>
      <c r="C109" s="90">
        <f>'10'!C109</f>
        <v>1630</v>
      </c>
      <c r="D109" s="90">
        <f>'10'!D109</f>
        <v>1615</v>
      </c>
      <c r="E109" s="90">
        <f>'10'!E109</f>
        <v>3245</v>
      </c>
      <c r="F109" s="116" t="s">
        <v>771</v>
      </c>
      <c r="G109" s="116">
        <v>1</v>
      </c>
      <c r="H109" s="116">
        <v>5</v>
      </c>
      <c r="I109" s="20">
        <f t="shared" si="2"/>
        <v>3.0959752321981426E-3</v>
      </c>
      <c r="J109" s="116">
        <v>184.85661310259579</v>
      </c>
      <c r="K109" s="20">
        <f t="shared" si="3"/>
        <v>2.7047990959484854E-2</v>
      </c>
    </row>
    <row r="110" spans="1:11" x14ac:dyDescent="0.25">
      <c r="A110" s="9" t="str">
        <f>'10'!A110</f>
        <v>Cranberry Area SD</v>
      </c>
      <c r="B110" s="10" t="str">
        <f>'10'!B110</f>
        <v>Venango</v>
      </c>
      <c r="C110" s="90">
        <f>'10'!C110</f>
        <v>257</v>
      </c>
      <c r="D110" s="90">
        <f>'10'!D110</f>
        <v>270</v>
      </c>
      <c r="E110" s="90">
        <f>'10'!E110</f>
        <v>527</v>
      </c>
      <c r="F110" s="116" t="s">
        <v>780</v>
      </c>
      <c r="G110" s="116">
        <v>1</v>
      </c>
      <c r="H110" s="116">
        <v>34</v>
      </c>
      <c r="I110" s="20">
        <f t="shared" si="2"/>
        <v>0.12592592592592591</v>
      </c>
      <c r="J110" s="116">
        <v>156.65529010238907</v>
      </c>
      <c r="K110" s="20">
        <f t="shared" si="3"/>
        <v>0.21703703703703706</v>
      </c>
    </row>
    <row r="111" spans="1:11" x14ac:dyDescent="0.25">
      <c r="A111" s="9" t="str">
        <f>'10'!A111</f>
        <v>Crawford Central SD</v>
      </c>
      <c r="B111" s="10" t="str">
        <f>'10'!B111</f>
        <v>Crawford</v>
      </c>
      <c r="C111" s="90">
        <f>'10'!C111</f>
        <v>1068</v>
      </c>
      <c r="D111" s="90">
        <f>'10'!D111</f>
        <v>900</v>
      </c>
      <c r="E111" s="90">
        <f>'10'!E111</f>
        <v>1968</v>
      </c>
      <c r="F111" s="116" t="s">
        <v>950</v>
      </c>
      <c r="G111" s="116">
        <v>1</v>
      </c>
      <c r="H111" s="116">
        <v>35</v>
      </c>
      <c r="I111" s="20">
        <f t="shared" si="2"/>
        <v>3.888888888888889E-2</v>
      </c>
      <c r="J111" s="116">
        <v>710.54872280037841</v>
      </c>
      <c r="K111" s="20">
        <f t="shared" si="3"/>
        <v>4.9257705878436857E-2</v>
      </c>
    </row>
    <row r="112" spans="1:11" x14ac:dyDescent="0.25">
      <c r="A112" s="9" t="str">
        <f>'10'!A112</f>
        <v>Crestwood SD</v>
      </c>
      <c r="B112" s="10" t="str">
        <f>'10'!B112</f>
        <v>Luzerne</v>
      </c>
      <c r="C112" s="90">
        <f>'10'!C112</f>
        <v>514</v>
      </c>
      <c r="D112" s="90">
        <f>'10'!D112</f>
        <v>532</v>
      </c>
      <c r="E112" s="90">
        <f>'10'!E112</f>
        <v>1046</v>
      </c>
      <c r="F112" s="116"/>
      <c r="G112" s="116"/>
      <c r="H112" s="116">
        <v>0</v>
      </c>
      <c r="I112" s="20">
        <f t="shared" si="2"/>
        <v>0</v>
      </c>
      <c r="J112" s="116">
        <v>178.94946147473075</v>
      </c>
      <c r="K112" s="20">
        <f t="shared" si="3"/>
        <v>0</v>
      </c>
    </row>
    <row r="113" spans="1:11" x14ac:dyDescent="0.25">
      <c r="A113" s="9" t="str">
        <f>'10'!A113</f>
        <v>Cumberland Valley SD</v>
      </c>
      <c r="B113" s="10" t="str">
        <f>'10'!B113</f>
        <v>Cumberland</v>
      </c>
      <c r="C113" s="90">
        <f>'10'!C113</f>
        <v>1420</v>
      </c>
      <c r="D113" s="90">
        <f>'10'!D113</f>
        <v>1381</v>
      </c>
      <c r="E113" s="90">
        <f>'10'!E113</f>
        <v>2801</v>
      </c>
      <c r="F113" s="116"/>
      <c r="G113" s="116"/>
      <c r="H113" s="116">
        <v>0</v>
      </c>
      <c r="I113" s="20">
        <f t="shared" si="2"/>
        <v>0</v>
      </c>
      <c r="J113" s="116">
        <v>486.18711203074196</v>
      </c>
      <c r="K113" s="20">
        <f t="shared" si="3"/>
        <v>0</v>
      </c>
    </row>
    <row r="114" spans="1:11" x14ac:dyDescent="0.25">
      <c r="A114" s="9" t="str">
        <f>'10'!A114</f>
        <v>Curwensville Area SD</v>
      </c>
      <c r="B114" s="10" t="str">
        <f>'10'!B114</f>
        <v>Clearfield</v>
      </c>
      <c r="C114" s="90">
        <f>'10'!C114</f>
        <v>232</v>
      </c>
      <c r="D114" s="90">
        <f>'10'!D114</f>
        <v>150</v>
      </c>
      <c r="E114" s="90">
        <f>'10'!E114</f>
        <v>382</v>
      </c>
      <c r="F114" s="116" t="s">
        <v>702</v>
      </c>
      <c r="G114" s="116">
        <v>1</v>
      </c>
      <c r="H114" s="116">
        <v>18</v>
      </c>
      <c r="I114" s="20">
        <f t="shared" si="2"/>
        <v>0.12</v>
      </c>
      <c r="J114" s="116">
        <v>124.39824945295405</v>
      </c>
      <c r="K114" s="20">
        <f t="shared" si="3"/>
        <v>0.14469656992084431</v>
      </c>
    </row>
    <row r="115" spans="1:11" x14ac:dyDescent="0.25">
      <c r="A115" s="9" t="str">
        <f>'10'!A115</f>
        <v>Dallas SD</v>
      </c>
      <c r="B115" s="10" t="str">
        <f>'10'!B115</f>
        <v>Luzerne</v>
      </c>
      <c r="C115" s="90">
        <f>'10'!C115</f>
        <v>397</v>
      </c>
      <c r="D115" s="90">
        <f>'10'!D115</f>
        <v>415</v>
      </c>
      <c r="E115" s="90">
        <f>'10'!E115</f>
        <v>812</v>
      </c>
      <c r="F115" s="116"/>
      <c r="G115" s="116"/>
      <c r="H115" s="116">
        <v>0</v>
      </c>
      <c r="I115" s="20">
        <f t="shared" si="2"/>
        <v>0</v>
      </c>
      <c r="J115" s="116">
        <v>206.93357597816197</v>
      </c>
      <c r="K115" s="20">
        <f t="shared" si="3"/>
        <v>0</v>
      </c>
    </row>
    <row r="116" spans="1:11" x14ac:dyDescent="0.25">
      <c r="A116" s="9" t="str">
        <f>'10'!A116</f>
        <v>Dallastown Area SD</v>
      </c>
      <c r="B116" s="10" t="str">
        <f>'10'!B116</f>
        <v>York</v>
      </c>
      <c r="C116" s="90">
        <f>'10'!C116</f>
        <v>1192</v>
      </c>
      <c r="D116" s="90">
        <f>'10'!D116</f>
        <v>776</v>
      </c>
      <c r="E116" s="90">
        <f>'10'!E116</f>
        <v>1968</v>
      </c>
      <c r="F116" s="116"/>
      <c r="G116" s="116"/>
      <c r="H116" s="116">
        <v>0</v>
      </c>
      <c r="I116" s="20">
        <f t="shared" si="2"/>
        <v>0</v>
      </c>
      <c r="J116" s="116">
        <v>415.14403292181072</v>
      </c>
      <c r="K116" s="20">
        <f t="shared" si="3"/>
        <v>0</v>
      </c>
    </row>
    <row r="117" spans="1:11" ht="22.5" x14ac:dyDescent="0.25">
      <c r="A117" s="9" t="str">
        <f>'10'!A117</f>
        <v>Daniel Boone Area SD</v>
      </c>
      <c r="B117" s="10" t="str">
        <f>'10'!B117</f>
        <v>Berks</v>
      </c>
      <c r="C117" s="90">
        <f>'10'!C117</f>
        <v>487</v>
      </c>
      <c r="D117" s="90">
        <f>'10'!D117</f>
        <v>464</v>
      </c>
      <c r="E117" s="90">
        <f>'10'!E117</f>
        <v>951</v>
      </c>
      <c r="F117" s="116" t="s">
        <v>789</v>
      </c>
      <c r="G117" s="116">
        <v>2</v>
      </c>
      <c r="H117" s="116">
        <v>33</v>
      </c>
      <c r="I117" s="20">
        <f t="shared" si="2"/>
        <v>7.1120689655172417E-2</v>
      </c>
      <c r="J117" s="116">
        <v>144.95008605851982</v>
      </c>
      <c r="K117" s="20">
        <f t="shared" si="3"/>
        <v>0.22766457680250779</v>
      </c>
    </row>
    <row r="118" spans="1:11" x14ac:dyDescent="0.25">
      <c r="A118" s="9" t="str">
        <f>'10'!A118</f>
        <v>Danville Area SD</v>
      </c>
      <c r="B118" s="10" t="str">
        <f>'10'!B118</f>
        <v>Montour</v>
      </c>
      <c r="C118" s="90">
        <f>'10'!C118</f>
        <v>702</v>
      </c>
      <c r="D118" s="90">
        <f>'10'!D118</f>
        <v>379</v>
      </c>
      <c r="E118" s="90">
        <f>'10'!E118</f>
        <v>1081</v>
      </c>
      <c r="F118" s="116" t="s">
        <v>782</v>
      </c>
      <c r="G118" s="116">
        <v>2</v>
      </c>
      <c r="H118" s="116">
        <v>34</v>
      </c>
      <c r="I118" s="20">
        <f t="shared" si="2"/>
        <v>8.9709762532981532E-2</v>
      </c>
      <c r="J118" s="116">
        <v>188.43453815261043</v>
      </c>
      <c r="K118" s="20">
        <f t="shared" si="3"/>
        <v>0.18043401349525365</v>
      </c>
    </row>
    <row r="119" spans="1:11" x14ac:dyDescent="0.25">
      <c r="A119" s="9" t="str">
        <f>'10'!A119</f>
        <v>Deer Lakes SD</v>
      </c>
      <c r="B119" s="10" t="str">
        <f>'10'!B119</f>
        <v>Allegheny</v>
      </c>
      <c r="C119" s="90">
        <f>'10'!C119</f>
        <v>368</v>
      </c>
      <c r="D119" s="90">
        <f>'10'!D119</f>
        <v>397</v>
      </c>
      <c r="E119" s="90">
        <f>'10'!E119</f>
        <v>765</v>
      </c>
      <c r="F119" s="116"/>
      <c r="G119" s="116"/>
      <c r="H119" s="116">
        <v>0</v>
      </c>
      <c r="I119" s="20">
        <f t="shared" si="2"/>
        <v>0</v>
      </c>
      <c r="J119" s="116">
        <v>174.85355191256829</v>
      </c>
      <c r="K119" s="20">
        <f t="shared" si="3"/>
        <v>0</v>
      </c>
    </row>
    <row r="120" spans="1:11" x14ac:dyDescent="0.25">
      <c r="A120" s="9" t="str">
        <f>'10'!A120</f>
        <v>Delaware Valley SD</v>
      </c>
      <c r="B120" s="10" t="str">
        <f>'10'!B120</f>
        <v>Pike</v>
      </c>
      <c r="C120" s="90">
        <f>'10'!C120</f>
        <v>667</v>
      </c>
      <c r="D120" s="90">
        <f>'10'!D120</f>
        <v>369</v>
      </c>
      <c r="E120" s="90">
        <f>'10'!E120</f>
        <v>1036</v>
      </c>
      <c r="F120" s="116" t="s">
        <v>144</v>
      </c>
      <c r="G120" s="116">
        <v>1</v>
      </c>
      <c r="H120" s="116">
        <v>66</v>
      </c>
      <c r="I120" s="20">
        <f t="shared" si="2"/>
        <v>0.17886178861788618</v>
      </c>
      <c r="J120" s="116">
        <v>194.11478873239435</v>
      </c>
      <c r="K120" s="20">
        <f t="shared" si="3"/>
        <v>0.34000500647576759</v>
      </c>
    </row>
    <row r="121" spans="1:11" x14ac:dyDescent="0.25">
      <c r="A121" s="9" t="str">
        <f>'10'!A121</f>
        <v>Derry Area SD</v>
      </c>
      <c r="B121" s="10" t="str">
        <f>'10'!B121</f>
        <v>Westmoreland</v>
      </c>
      <c r="C121" s="90">
        <f>'10'!C121</f>
        <v>388</v>
      </c>
      <c r="D121" s="90">
        <f>'10'!D121</f>
        <v>378</v>
      </c>
      <c r="E121" s="90">
        <f>'10'!E121</f>
        <v>766</v>
      </c>
      <c r="F121" s="116"/>
      <c r="G121" s="116"/>
      <c r="H121" s="116">
        <v>0</v>
      </c>
      <c r="I121" s="20">
        <f t="shared" si="2"/>
        <v>0</v>
      </c>
      <c r="J121" s="116">
        <v>282.74226804123714</v>
      </c>
      <c r="K121" s="20">
        <f t="shared" si="3"/>
        <v>0</v>
      </c>
    </row>
    <row r="122" spans="1:11" x14ac:dyDescent="0.25">
      <c r="A122" s="9" t="str">
        <f>'10'!A122</f>
        <v>Derry Township SD</v>
      </c>
      <c r="B122" s="10" t="str">
        <f>'10'!B122</f>
        <v>Dauphin</v>
      </c>
      <c r="C122" s="90">
        <f>'10'!C122</f>
        <v>601</v>
      </c>
      <c r="D122" s="90">
        <f>'10'!D122</f>
        <v>455</v>
      </c>
      <c r="E122" s="90">
        <f>'10'!E122</f>
        <v>1056</v>
      </c>
      <c r="F122" s="116"/>
      <c r="G122" s="116"/>
      <c r="H122" s="116">
        <v>0</v>
      </c>
      <c r="I122" s="20">
        <f t="shared" si="2"/>
        <v>0</v>
      </c>
      <c r="J122" s="116">
        <v>201.88741721854305</v>
      </c>
      <c r="K122" s="20">
        <f t="shared" si="3"/>
        <v>0</v>
      </c>
    </row>
    <row r="123" spans="1:11" x14ac:dyDescent="0.25">
      <c r="A123" s="9" t="str">
        <f>'10'!A123</f>
        <v>Donegal SD</v>
      </c>
      <c r="B123" s="10" t="str">
        <f>'10'!B123</f>
        <v>Lancaster</v>
      </c>
      <c r="C123" s="90">
        <f>'10'!C123</f>
        <v>798</v>
      </c>
      <c r="D123" s="90">
        <f>'10'!D123</f>
        <v>450</v>
      </c>
      <c r="E123" s="90">
        <f>'10'!E123</f>
        <v>1248</v>
      </c>
      <c r="F123" s="116" t="s">
        <v>783</v>
      </c>
      <c r="G123" s="116">
        <v>1</v>
      </c>
      <c r="H123" s="116">
        <v>5</v>
      </c>
      <c r="I123" s="20">
        <f t="shared" si="2"/>
        <v>1.1111111111111112E-2</v>
      </c>
      <c r="J123" s="116">
        <v>279.82954545454544</v>
      </c>
      <c r="K123" s="20">
        <f t="shared" si="3"/>
        <v>1.7868020304568528E-2</v>
      </c>
    </row>
    <row r="124" spans="1:11" x14ac:dyDescent="0.25">
      <c r="A124" s="9" t="str">
        <f>'10'!A124</f>
        <v>Dover Area SD</v>
      </c>
      <c r="B124" s="10" t="str">
        <f>'10'!B124</f>
        <v>York</v>
      </c>
      <c r="C124" s="90">
        <f>'10'!C124</f>
        <v>782</v>
      </c>
      <c r="D124" s="90">
        <f>'10'!D124</f>
        <v>668</v>
      </c>
      <c r="E124" s="90">
        <f>'10'!E124</f>
        <v>1450</v>
      </c>
      <c r="F124" s="116"/>
      <c r="G124" s="116"/>
      <c r="H124" s="116">
        <v>0</v>
      </c>
      <c r="I124" s="20">
        <f t="shared" si="2"/>
        <v>0</v>
      </c>
      <c r="J124" s="116">
        <v>393.10617876424715</v>
      </c>
      <c r="K124" s="20">
        <f t="shared" si="3"/>
        <v>0</v>
      </c>
    </row>
    <row r="125" spans="1:11" x14ac:dyDescent="0.25">
      <c r="A125" s="9" t="str">
        <f>'10'!A125</f>
        <v>Downingtown Area SD</v>
      </c>
      <c r="B125" s="10" t="str">
        <f>'10'!B125</f>
        <v>Chester</v>
      </c>
      <c r="C125" s="90">
        <f>'10'!C125</f>
        <v>2625</v>
      </c>
      <c r="D125" s="90">
        <f>'10'!D125</f>
        <v>1642</v>
      </c>
      <c r="E125" s="90">
        <f>'10'!E125</f>
        <v>4267</v>
      </c>
      <c r="F125" s="116" t="s">
        <v>784</v>
      </c>
      <c r="G125" s="116">
        <v>1</v>
      </c>
      <c r="H125" s="116">
        <v>21</v>
      </c>
      <c r="I125" s="20">
        <f t="shared" si="2"/>
        <v>1.2789281364190013E-2</v>
      </c>
      <c r="J125" s="116">
        <v>286.9331289519065</v>
      </c>
      <c r="K125" s="20">
        <f t="shared" si="3"/>
        <v>7.3187784473363673E-2</v>
      </c>
    </row>
    <row r="126" spans="1:11" x14ac:dyDescent="0.25">
      <c r="A126" s="9" t="str">
        <f>'10'!A126</f>
        <v>DuBois Area SD</v>
      </c>
      <c r="B126" s="10" t="str">
        <f>'10'!B126</f>
        <v>Clearfield</v>
      </c>
      <c r="C126" s="90">
        <f>'10'!C126</f>
        <v>851</v>
      </c>
      <c r="D126" s="90">
        <f>'10'!D126</f>
        <v>585</v>
      </c>
      <c r="E126" s="90">
        <f>'10'!E126</f>
        <v>1436</v>
      </c>
      <c r="F126" s="116" t="s">
        <v>951</v>
      </c>
      <c r="G126" s="116">
        <v>2</v>
      </c>
      <c r="H126" s="116">
        <v>37</v>
      </c>
      <c r="I126" s="20">
        <f t="shared" si="2"/>
        <v>6.3247863247863245E-2</v>
      </c>
      <c r="J126" s="116">
        <v>419.91217798594852</v>
      </c>
      <c r="K126" s="20">
        <f t="shared" si="3"/>
        <v>8.8113662665049275E-2</v>
      </c>
    </row>
    <row r="127" spans="1:11" x14ac:dyDescent="0.25">
      <c r="A127" s="9" t="str">
        <f>'10'!A127</f>
        <v>Dunmore SD</v>
      </c>
      <c r="B127" s="10" t="str">
        <f>'10'!B127</f>
        <v>Lackawanna</v>
      </c>
      <c r="C127" s="90">
        <f>'10'!C127</f>
        <v>232</v>
      </c>
      <c r="D127" s="90">
        <f>'10'!D127</f>
        <v>351</v>
      </c>
      <c r="E127" s="90">
        <f>'10'!E127</f>
        <v>583</v>
      </c>
      <c r="F127" s="116"/>
      <c r="G127" s="116"/>
      <c r="H127" s="116">
        <v>0</v>
      </c>
      <c r="I127" s="20">
        <f t="shared" si="2"/>
        <v>0</v>
      </c>
      <c r="J127" s="116">
        <v>218.10229007633586</v>
      </c>
      <c r="K127" s="20">
        <f t="shared" si="3"/>
        <v>0</v>
      </c>
    </row>
    <row r="128" spans="1:11" x14ac:dyDescent="0.25">
      <c r="A128" s="9" t="str">
        <f>'10'!A128</f>
        <v>Duquesne City SD</v>
      </c>
      <c r="B128" s="10" t="str">
        <f>'10'!B128</f>
        <v>Allegheny</v>
      </c>
      <c r="C128" s="90">
        <f>'10'!C128</f>
        <v>361</v>
      </c>
      <c r="D128" s="90">
        <f>'10'!D128</f>
        <v>217</v>
      </c>
      <c r="E128" s="90">
        <f>'10'!E128</f>
        <v>578</v>
      </c>
      <c r="F128" s="116"/>
      <c r="G128" s="116"/>
      <c r="H128" s="116">
        <v>0</v>
      </c>
      <c r="I128" s="20">
        <f t="shared" si="2"/>
        <v>0</v>
      </c>
      <c r="J128" s="116">
        <v>208.88095238095238</v>
      </c>
      <c r="K128" s="20">
        <f t="shared" si="3"/>
        <v>0</v>
      </c>
    </row>
    <row r="129" spans="1:11" x14ac:dyDescent="0.25">
      <c r="A129" s="9" t="str">
        <f>'10'!A129</f>
        <v>East Allegheny SD</v>
      </c>
      <c r="B129" s="10" t="str">
        <f>'10'!B129</f>
        <v>Allegheny</v>
      </c>
      <c r="C129" s="90">
        <f>'10'!C129</f>
        <v>683</v>
      </c>
      <c r="D129" s="90">
        <f>'10'!D129</f>
        <v>259</v>
      </c>
      <c r="E129" s="90">
        <f>'10'!E129</f>
        <v>942</v>
      </c>
      <c r="F129" s="116" t="s">
        <v>693</v>
      </c>
      <c r="G129" s="116">
        <v>1</v>
      </c>
      <c r="H129" s="116">
        <v>37</v>
      </c>
      <c r="I129" s="20">
        <f t="shared" si="2"/>
        <v>0.14285714285714285</v>
      </c>
      <c r="J129" s="116">
        <v>225.02883720930231</v>
      </c>
      <c r="K129" s="20">
        <f t="shared" si="3"/>
        <v>0.16442337106148672</v>
      </c>
    </row>
    <row r="130" spans="1:11" x14ac:dyDescent="0.25">
      <c r="A130" s="9" t="str">
        <f>'10'!A130</f>
        <v>East Lycoming SD</v>
      </c>
      <c r="B130" s="10" t="str">
        <f>'10'!B130</f>
        <v>Lycoming</v>
      </c>
      <c r="C130" s="90">
        <f>'10'!C130</f>
        <v>339</v>
      </c>
      <c r="D130" s="90">
        <f>'10'!D130</f>
        <v>226</v>
      </c>
      <c r="E130" s="90">
        <f>'10'!E130</f>
        <v>565</v>
      </c>
      <c r="F130" s="116" t="s">
        <v>154</v>
      </c>
      <c r="G130" s="116">
        <v>1</v>
      </c>
      <c r="H130" s="116">
        <v>50</v>
      </c>
      <c r="I130" s="20">
        <f t="shared" si="2"/>
        <v>0.22123893805309736</v>
      </c>
      <c r="J130" s="116">
        <v>140.51304347826087</v>
      </c>
      <c r="K130" s="20">
        <f t="shared" si="3"/>
        <v>0.35583885141407268</v>
      </c>
    </row>
    <row r="131" spans="1:11" ht="22.5" x14ac:dyDescent="0.25">
      <c r="A131" s="9" t="str">
        <f>'10'!A131</f>
        <v>East Penn SD</v>
      </c>
      <c r="B131" s="10" t="str">
        <f>'10'!B131</f>
        <v>Lehigh</v>
      </c>
      <c r="C131" s="90">
        <f>'10'!C131</f>
        <v>1651</v>
      </c>
      <c r="D131" s="90">
        <f>'10'!D131</f>
        <v>1505</v>
      </c>
      <c r="E131" s="90">
        <f>'10'!E131</f>
        <v>3156</v>
      </c>
      <c r="F131" s="116" t="s">
        <v>952</v>
      </c>
      <c r="G131" s="116">
        <v>2</v>
      </c>
      <c r="H131" s="116">
        <v>50</v>
      </c>
      <c r="I131" s="20">
        <f t="shared" si="2"/>
        <v>3.3222591362126248E-2</v>
      </c>
      <c r="J131" s="116">
        <v>540.88902900378309</v>
      </c>
      <c r="K131" s="20">
        <f t="shared" si="3"/>
        <v>9.2440403333916191E-2</v>
      </c>
    </row>
    <row r="132" spans="1:11" x14ac:dyDescent="0.25">
      <c r="A132" s="9" t="str">
        <f>'10'!A132</f>
        <v>East Pennsboro Area SD</v>
      </c>
      <c r="B132" s="10" t="str">
        <f>'10'!B132</f>
        <v>Cumberland</v>
      </c>
      <c r="C132" s="90">
        <f>'10'!C132</f>
        <v>477</v>
      </c>
      <c r="D132" s="90">
        <f>'10'!D132</f>
        <v>522</v>
      </c>
      <c r="E132" s="90">
        <f>'10'!E132</f>
        <v>999</v>
      </c>
      <c r="F132" s="116" t="s">
        <v>785</v>
      </c>
      <c r="G132" s="116">
        <v>1</v>
      </c>
      <c r="H132" s="116">
        <v>13</v>
      </c>
      <c r="I132" s="20">
        <f t="shared" si="2"/>
        <v>2.4904214559386972E-2</v>
      </c>
      <c r="J132" s="116">
        <v>265.84966216216219</v>
      </c>
      <c r="K132" s="20">
        <f t="shared" si="3"/>
        <v>4.8899817642312063E-2</v>
      </c>
    </row>
    <row r="133" spans="1:11" x14ac:dyDescent="0.25">
      <c r="A133" s="9" t="str">
        <f>'10'!A133</f>
        <v>East Stroudsburg Area SD</v>
      </c>
      <c r="B133" s="10" t="str">
        <f>'10'!B133</f>
        <v>Monroe</v>
      </c>
      <c r="C133" s="90">
        <f>'10'!C133</f>
        <v>1078</v>
      </c>
      <c r="D133" s="90">
        <f>'10'!D133</f>
        <v>932</v>
      </c>
      <c r="E133" s="90">
        <f>'10'!E133</f>
        <v>2010</v>
      </c>
      <c r="F133" s="116"/>
      <c r="G133" s="116"/>
      <c r="H133" s="116">
        <v>0</v>
      </c>
      <c r="I133" s="20">
        <f t="shared" ref="I133:I196" si="4">H133/D133</f>
        <v>0</v>
      </c>
      <c r="J133" s="116">
        <v>555.90968801313636</v>
      </c>
      <c r="K133" s="20">
        <f t="shared" ref="K133:K196" si="5">H133/J133</f>
        <v>0</v>
      </c>
    </row>
    <row r="134" spans="1:11" x14ac:dyDescent="0.25">
      <c r="A134" s="9" t="str">
        <f>'10'!A134</f>
        <v>Eastern Lancaster County SD</v>
      </c>
      <c r="B134" s="10" t="str">
        <f>'10'!B134</f>
        <v>Lancaster</v>
      </c>
      <c r="C134" s="90">
        <f>'10'!C134</f>
        <v>1525</v>
      </c>
      <c r="D134" s="90">
        <f>'10'!D134</f>
        <v>910</v>
      </c>
      <c r="E134" s="90">
        <f>'10'!E134</f>
        <v>2435</v>
      </c>
      <c r="F134" s="116"/>
      <c r="G134" s="116"/>
      <c r="H134" s="116">
        <v>0</v>
      </c>
      <c r="I134" s="20">
        <f t="shared" si="4"/>
        <v>0</v>
      </c>
      <c r="J134" s="116">
        <v>626.67027027027018</v>
      </c>
      <c r="K134" s="20">
        <f t="shared" si="5"/>
        <v>0</v>
      </c>
    </row>
    <row r="135" spans="1:11" x14ac:dyDescent="0.25">
      <c r="A135" s="9" t="str">
        <f>'10'!A135</f>
        <v>Eastern Lebanon County SD</v>
      </c>
      <c r="B135" s="10" t="str">
        <f>'10'!B135</f>
        <v>Lebanon</v>
      </c>
      <c r="C135" s="90">
        <f>'10'!C135</f>
        <v>875</v>
      </c>
      <c r="D135" s="90">
        <f>'10'!D135</f>
        <v>801</v>
      </c>
      <c r="E135" s="90">
        <f>'10'!E135</f>
        <v>1676</v>
      </c>
      <c r="F135" s="116" t="s">
        <v>764</v>
      </c>
      <c r="G135" s="116">
        <v>1</v>
      </c>
      <c r="H135" s="116">
        <v>17</v>
      </c>
      <c r="I135" s="20">
        <f t="shared" si="4"/>
        <v>2.1223470661672909E-2</v>
      </c>
      <c r="J135" s="116">
        <v>571.8087591240876</v>
      </c>
      <c r="K135" s="20">
        <f t="shared" si="5"/>
        <v>2.9730219638539758E-2</v>
      </c>
    </row>
    <row r="136" spans="1:11" x14ac:dyDescent="0.25">
      <c r="A136" s="9" t="str">
        <f>'10'!A136</f>
        <v>Eastern York SD</v>
      </c>
      <c r="B136" s="10" t="str">
        <f>'10'!B136</f>
        <v>York</v>
      </c>
      <c r="C136" s="90">
        <f>'10'!C136</f>
        <v>673</v>
      </c>
      <c r="D136" s="90">
        <f>'10'!D136</f>
        <v>389</v>
      </c>
      <c r="E136" s="90">
        <f>'10'!E136</f>
        <v>1062</v>
      </c>
      <c r="F136" s="116"/>
      <c r="G136" s="116"/>
      <c r="H136" s="116">
        <v>0</v>
      </c>
      <c r="I136" s="20">
        <f t="shared" si="4"/>
        <v>0</v>
      </c>
      <c r="J136" s="116">
        <v>249.91444713478614</v>
      </c>
      <c r="K136" s="20">
        <f t="shared" si="5"/>
        <v>0</v>
      </c>
    </row>
    <row r="137" spans="1:11" ht="33.75" x14ac:dyDescent="0.25">
      <c r="A137" s="9" t="str">
        <f>'10'!A137</f>
        <v>Easton Area SD</v>
      </c>
      <c r="B137" s="10" t="str">
        <f>'10'!B137</f>
        <v>Northampton</v>
      </c>
      <c r="C137" s="90">
        <f>'10'!C137</f>
        <v>1980</v>
      </c>
      <c r="D137" s="90">
        <f>'10'!D137</f>
        <v>1699</v>
      </c>
      <c r="E137" s="90">
        <f>'10'!E137</f>
        <v>3679</v>
      </c>
      <c r="F137" s="116" t="s">
        <v>786</v>
      </c>
      <c r="G137" s="116">
        <v>4</v>
      </c>
      <c r="H137" s="116">
        <v>128</v>
      </c>
      <c r="I137" s="20">
        <f t="shared" si="4"/>
        <v>7.5338434373160679E-2</v>
      </c>
      <c r="J137" s="116">
        <v>824.89586557594521</v>
      </c>
      <c r="K137" s="20">
        <f t="shared" si="5"/>
        <v>0.15517110139790791</v>
      </c>
    </row>
    <row r="138" spans="1:11" x14ac:dyDescent="0.25">
      <c r="A138" s="9" t="str">
        <f>'10'!A138</f>
        <v>Elizabeth Forward SD</v>
      </c>
      <c r="B138" s="10" t="str">
        <f>'10'!B138</f>
        <v>Allegheny</v>
      </c>
      <c r="C138" s="90">
        <f>'10'!C138</f>
        <v>457</v>
      </c>
      <c r="D138" s="90">
        <f>'10'!D138</f>
        <v>240</v>
      </c>
      <c r="E138" s="90">
        <f>'10'!E138</f>
        <v>697</v>
      </c>
      <c r="F138" s="116"/>
      <c r="G138" s="116"/>
      <c r="H138" s="116">
        <v>0</v>
      </c>
      <c r="I138" s="20">
        <f t="shared" si="4"/>
        <v>0</v>
      </c>
      <c r="J138" s="116">
        <v>121.9047619047619</v>
      </c>
      <c r="K138" s="20">
        <f t="shared" si="5"/>
        <v>0</v>
      </c>
    </row>
    <row r="139" spans="1:11" x14ac:dyDescent="0.25">
      <c r="A139" s="9" t="str">
        <f>'10'!A139</f>
        <v>Elizabethtown Area SD</v>
      </c>
      <c r="B139" s="10" t="str">
        <f>'10'!B139</f>
        <v>Lancaster</v>
      </c>
      <c r="C139" s="90">
        <f>'10'!C139</f>
        <v>978</v>
      </c>
      <c r="D139" s="90">
        <f>'10'!D139</f>
        <v>664</v>
      </c>
      <c r="E139" s="90">
        <f>'10'!E139</f>
        <v>1642</v>
      </c>
      <c r="F139" s="116"/>
      <c r="G139" s="116"/>
      <c r="H139" s="116">
        <v>0</v>
      </c>
      <c r="I139" s="20">
        <f t="shared" si="4"/>
        <v>0</v>
      </c>
      <c r="J139" s="116">
        <v>387.82576112412181</v>
      </c>
      <c r="K139" s="20">
        <f t="shared" si="5"/>
        <v>0</v>
      </c>
    </row>
    <row r="140" spans="1:11" x14ac:dyDescent="0.25">
      <c r="A140" s="9" t="str">
        <f>'10'!A140</f>
        <v>Elk Lake SD</v>
      </c>
      <c r="B140" s="10" t="str">
        <f>'10'!B140</f>
        <v>Susquehanna</v>
      </c>
      <c r="C140" s="90">
        <f>'10'!C140</f>
        <v>157</v>
      </c>
      <c r="D140" s="90">
        <f>'10'!D140</f>
        <v>156</v>
      </c>
      <c r="E140" s="90">
        <f>'10'!E140</f>
        <v>313</v>
      </c>
      <c r="F140" s="116"/>
      <c r="G140" s="116"/>
      <c r="H140" s="116">
        <v>0</v>
      </c>
      <c r="I140" s="20">
        <f t="shared" si="4"/>
        <v>0</v>
      </c>
      <c r="J140" s="116">
        <v>103.35960591133005</v>
      </c>
      <c r="K140" s="20">
        <f t="shared" si="5"/>
        <v>0</v>
      </c>
    </row>
    <row r="141" spans="1:11" x14ac:dyDescent="0.25">
      <c r="A141" s="9" t="str">
        <f>'10'!A141</f>
        <v>Ellwood City Area SD</v>
      </c>
      <c r="B141" s="10" t="str">
        <f>'10'!B141</f>
        <v>Lawrence</v>
      </c>
      <c r="C141" s="90">
        <f>'10'!C141</f>
        <v>466</v>
      </c>
      <c r="D141" s="90">
        <f>'10'!D141</f>
        <v>349</v>
      </c>
      <c r="E141" s="90">
        <f>'10'!E141</f>
        <v>815</v>
      </c>
      <c r="F141" s="116" t="s">
        <v>742</v>
      </c>
      <c r="G141" s="116">
        <v>1</v>
      </c>
      <c r="H141" s="116">
        <v>35</v>
      </c>
      <c r="I141" s="20">
        <f t="shared" si="4"/>
        <v>0.10028653295128939</v>
      </c>
      <c r="J141" s="116">
        <v>199.69923995656896</v>
      </c>
      <c r="K141" s="20">
        <f t="shared" si="5"/>
        <v>0.17526356138166513</v>
      </c>
    </row>
    <row r="142" spans="1:11" x14ac:dyDescent="0.25">
      <c r="A142" s="9" t="str">
        <f>'10'!A142</f>
        <v>Ephrata Area SD</v>
      </c>
      <c r="B142" s="10" t="str">
        <f>'10'!B142</f>
        <v>Lancaster</v>
      </c>
      <c r="C142" s="90">
        <f>'10'!C142</f>
        <v>1634</v>
      </c>
      <c r="D142" s="90">
        <f>'10'!D142</f>
        <v>1027</v>
      </c>
      <c r="E142" s="90">
        <f>'10'!E142</f>
        <v>2661</v>
      </c>
      <c r="F142" s="116" t="s">
        <v>764</v>
      </c>
      <c r="G142" s="116">
        <v>1</v>
      </c>
      <c r="H142" s="116">
        <v>18</v>
      </c>
      <c r="I142" s="20">
        <f t="shared" si="4"/>
        <v>1.7526777020447908E-2</v>
      </c>
      <c r="J142" s="116">
        <v>688.79116465863456</v>
      </c>
      <c r="K142" s="20">
        <f t="shared" si="5"/>
        <v>2.6132739389769632E-2</v>
      </c>
    </row>
    <row r="143" spans="1:11" ht="22.5" x14ac:dyDescent="0.25">
      <c r="A143" s="9" t="str">
        <f>'10'!A143</f>
        <v>Erie City SD</v>
      </c>
      <c r="B143" s="10" t="str">
        <f>'10'!B143</f>
        <v>Erie</v>
      </c>
      <c r="C143" s="90">
        <f>'10'!C143</f>
        <v>4190</v>
      </c>
      <c r="D143" s="90">
        <f>'10'!D143</f>
        <v>2677</v>
      </c>
      <c r="E143" s="90">
        <f>'10'!E143</f>
        <v>6867</v>
      </c>
      <c r="F143" s="116" t="s">
        <v>787</v>
      </c>
      <c r="G143" s="116">
        <v>5</v>
      </c>
      <c r="H143" s="116">
        <v>490</v>
      </c>
      <c r="I143" s="20">
        <f t="shared" si="4"/>
        <v>0.18304071722076951</v>
      </c>
      <c r="J143" s="116">
        <v>2292.9833899584746</v>
      </c>
      <c r="K143" s="20">
        <f t="shared" si="5"/>
        <v>0.21369539881790151</v>
      </c>
    </row>
    <row r="144" spans="1:11" x14ac:dyDescent="0.25">
      <c r="A144" s="9" t="str">
        <f>'10'!A144</f>
        <v>Everett Area SD</v>
      </c>
      <c r="B144" s="10" t="str">
        <f>'10'!B144</f>
        <v>Bedford</v>
      </c>
      <c r="C144" s="90">
        <f>'10'!C144</f>
        <v>273</v>
      </c>
      <c r="D144" s="90">
        <f>'10'!D144</f>
        <v>282</v>
      </c>
      <c r="E144" s="90">
        <f>'10'!E144</f>
        <v>555</v>
      </c>
      <c r="F144" s="116"/>
      <c r="G144" s="116"/>
      <c r="H144" s="116">
        <v>0</v>
      </c>
      <c r="I144" s="20">
        <f t="shared" si="4"/>
        <v>0</v>
      </c>
      <c r="J144" s="116">
        <v>226.63013698630135</v>
      </c>
      <c r="K144" s="20">
        <f t="shared" si="5"/>
        <v>0</v>
      </c>
    </row>
    <row r="145" spans="1:11" x14ac:dyDescent="0.25">
      <c r="A145" s="9" t="str">
        <f>'10'!A145</f>
        <v>Exeter Township SD</v>
      </c>
      <c r="B145" s="10" t="str">
        <f>'10'!B145</f>
        <v>Berks</v>
      </c>
      <c r="C145" s="90">
        <f>'10'!C145</f>
        <v>964</v>
      </c>
      <c r="D145" s="90">
        <f>'10'!D145</f>
        <v>741</v>
      </c>
      <c r="E145" s="90">
        <f>'10'!E145</f>
        <v>1705</v>
      </c>
      <c r="F145" s="116" t="s">
        <v>778</v>
      </c>
      <c r="G145" s="116">
        <v>1</v>
      </c>
      <c r="H145" s="116">
        <v>16</v>
      </c>
      <c r="I145" s="20">
        <f t="shared" si="4"/>
        <v>2.1592442645074223E-2</v>
      </c>
      <c r="J145" s="116">
        <v>170.49213836477989</v>
      </c>
      <c r="K145" s="20">
        <f t="shared" si="5"/>
        <v>9.3845969400459264E-2</v>
      </c>
    </row>
    <row r="146" spans="1:11" x14ac:dyDescent="0.25">
      <c r="A146" s="9" t="str">
        <f>'10'!A146</f>
        <v>Fairfield Area SD</v>
      </c>
      <c r="B146" s="10" t="str">
        <f>'10'!B146</f>
        <v>Adams</v>
      </c>
      <c r="C146" s="90">
        <f>'10'!C146</f>
        <v>192</v>
      </c>
      <c r="D146" s="90">
        <f>'10'!D146</f>
        <v>185</v>
      </c>
      <c r="E146" s="90">
        <f>'10'!E146</f>
        <v>377</v>
      </c>
      <c r="F146" s="116"/>
      <c r="G146" s="116"/>
      <c r="H146" s="116">
        <v>0</v>
      </c>
      <c r="I146" s="20">
        <f t="shared" si="4"/>
        <v>0</v>
      </c>
      <c r="J146" s="116">
        <v>77.393736017897083</v>
      </c>
      <c r="K146" s="20">
        <f t="shared" si="5"/>
        <v>0</v>
      </c>
    </row>
    <row r="147" spans="1:11" x14ac:dyDescent="0.25">
      <c r="A147" s="9" t="str">
        <f>'10'!A147</f>
        <v>Fairview SD</v>
      </c>
      <c r="B147" s="10" t="str">
        <f>'10'!B147</f>
        <v>Erie</v>
      </c>
      <c r="C147" s="90">
        <f>'10'!C147</f>
        <v>240</v>
      </c>
      <c r="D147" s="90">
        <f>'10'!D147</f>
        <v>193</v>
      </c>
      <c r="E147" s="90">
        <f>'10'!E147</f>
        <v>433</v>
      </c>
      <c r="F147" s="116" t="s">
        <v>788</v>
      </c>
      <c r="G147" s="116">
        <v>1</v>
      </c>
      <c r="H147" s="116">
        <v>16</v>
      </c>
      <c r="I147" s="20">
        <f t="shared" si="4"/>
        <v>8.2901554404145081E-2</v>
      </c>
      <c r="J147" s="116">
        <v>68.057894736842101</v>
      </c>
      <c r="K147" s="20">
        <f t="shared" si="5"/>
        <v>0.23509396025056067</v>
      </c>
    </row>
    <row r="148" spans="1:11" x14ac:dyDescent="0.25">
      <c r="A148" s="9" t="str">
        <f>'10'!A148</f>
        <v>Fannett-Metal SD</v>
      </c>
      <c r="B148" s="10" t="str">
        <f>'10'!B148</f>
        <v>Franklin</v>
      </c>
      <c r="C148" s="90">
        <f>'10'!C148</f>
        <v>199</v>
      </c>
      <c r="D148" s="90">
        <f>'10'!D148</f>
        <v>125</v>
      </c>
      <c r="E148" s="90">
        <f>'10'!E148</f>
        <v>324</v>
      </c>
      <c r="F148" s="116" t="s">
        <v>172</v>
      </c>
      <c r="G148" s="116">
        <v>1</v>
      </c>
      <c r="H148" s="116">
        <v>19</v>
      </c>
      <c r="I148" s="20">
        <f t="shared" si="4"/>
        <v>0.152</v>
      </c>
      <c r="J148" s="116">
        <v>106.07142857142857</v>
      </c>
      <c r="K148" s="20">
        <f t="shared" si="5"/>
        <v>0.17912457912457913</v>
      </c>
    </row>
    <row r="149" spans="1:11" x14ac:dyDescent="0.25">
      <c r="A149" s="9" t="str">
        <f>'10'!A149</f>
        <v>Farrell Area SD</v>
      </c>
      <c r="B149" s="10" t="str">
        <f>'10'!B149</f>
        <v>Mercer</v>
      </c>
      <c r="C149" s="90">
        <f>'10'!C149</f>
        <v>192</v>
      </c>
      <c r="D149" s="90">
        <f>'10'!D149</f>
        <v>116</v>
      </c>
      <c r="E149" s="90">
        <f>'10'!E149</f>
        <v>308</v>
      </c>
      <c r="F149" s="116"/>
      <c r="G149" s="116"/>
      <c r="H149" s="116">
        <v>0</v>
      </c>
      <c r="I149" s="20">
        <f t="shared" si="4"/>
        <v>0</v>
      </c>
      <c r="J149" s="116">
        <v>96.449438202247194</v>
      </c>
      <c r="K149" s="20">
        <f t="shared" si="5"/>
        <v>0</v>
      </c>
    </row>
    <row r="150" spans="1:11" x14ac:dyDescent="0.25">
      <c r="A150" s="9" t="str">
        <f>'10'!A150</f>
        <v>Ferndale Area SD</v>
      </c>
      <c r="B150" s="10" t="str">
        <f>'10'!B150</f>
        <v>Cambria</v>
      </c>
      <c r="C150" s="90">
        <f>'10'!C150</f>
        <v>119</v>
      </c>
      <c r="D150" s="90">
        <f>'10'!D150</f>
        <v>100</v>
      </c>
      <c r="E150" s="90">
        <f>'10'!E150</f>
        <v>219</v>
      </c>
      <c r="F150" s="116"/>
      <c r="G150" s="116"/>
      <c r="H150" s="116">
        <v>0</v>
      </c>
      <c r="I150" s="20">
        <f t="shared" si="4"/>
        <v>0</v>
      </c>
      <c r="J150" s="116">
        <v>81.040892193308551</v>
      </c>
      <c r="K150" s="20">
        <f t="shared" si="5"/>
        <v>0</v>
      </c>
    </row>
    <row r="151" spans="1:11" ht="22.5" x14ac:dyDescent="0.25">
      <c r="A151" s="9" t="str">
        <f>'10'!A151</f>
        <v>Fleetwood Area SD</v>
      </c>
      <c r="B151" s="10" t="str">
        <f>'10'!B151</f>
        <v>Berks</v>
      </c>
      <c r="C151" s="90">
        <f>'10'!C151</f>
        <v>600</v>
      </c>
      <c r="D151" s="90">
        <f>'10'!D151</f>
        <v>328</v>
      </c>
      <c r="E151" s="90">
        <f>'10'!E151</f>
        <v>928</v>
      </c>
      <c r="F151" s="116" t="s">
        <v>789</v>
      </c>
      <c r="G151" s="116">
        <v>2</v>
      </c>
      <c r="H151" s="116">
        <v>91</v>
      </c>
      <c r="I151" s="20">
        <f t="shared" si="4"/>
        <v>0.27743902439024393</v>
      </c>
      <c r="J151" s="116">
        <v>153.10815939278939</v>
      </c>
      <c r="K151" s="20">
        <f t="shared" si="5"/>
        <v>0.5943510807059289</v>
      </c>
    </row>
    <row r="152" spans="1:11" x14ac:dyDescent="0.25">
      <c r="A152" s="9" t="str">
        <f>'10'!A152</f>
        <v>Forbes Road SD</v>
      </c>
      <c r="B152" s="10" t="str">
        <f>'10'!B152</f>
        <v>Fulton</v>
      </c>
      <c r="C152" s="90">
        <f>'10'!C152</f>
        <v>65</v>
      </c>
      <c r="D152" s="90">
        <f>'10'!D152</f>
        <v>70</v>
      </c>
      <c r="E152" s="90">
        <f>'10'!E152</f>
        <v>135</v>
      </c>
      <c r="F152" s="116"/>
      <c r="G152" s="116"/>
      <c r="H152" s="116">
        <v>0</v>
      </c>
      <c r="I152" s="20">
        <f t="shared" si="4"/>
        <v>0</v>
      </c>
      <c r="J152" s="116">
        <v>48.430232558139537</v>
      </c>
      <c r="K152" s="20">
        <f t="shared" si="5"/>
        <v>0</v>
      </c>
    </row>
    <row r="153" spans="1:11" x14ac:dyDescent="0.25">
      <c r="A153" s="9" t="str">
        <f>'10'!A153</f>
        <v>Forest Area SD</v>
      </c>
      <c r="B153" s="10" t="str">
        <f>'10'!B153</f>
        <v>Forest</v>
      </c>
      <c r="C153" s="90">
        <f>'10'!C153</f>
        <v>27</v>
      </c>
      <c r="D153" s="90">
        <f>'10'!D153</f>
        <v>21</v>
      </c>
      <c r="E153" s="90">
        <f>'10'!E153</f>
        <v>48</v>
      </c>
      <c r="F153" s="116"/>
      <c r="G153" s="116"/>
      <c r="H153" s="116">
        <v>0</v>
      </c>
      <c r="I153" s="20">
        <f t="shared" si="4"/>
        <v>0</v>
      </c>
      <c r="J153" s="116">
        <v>16.531914893617021</v>
      </c>
      <c r="K153" s="20">
        <f t="shared" si="5"/>
        <v>0</v>
      </c>
    </row>
    <row r="154" spans="1:11" x14ac:dyDescent="0.25">
      <c r="A154" s="9" t="str">
        <f>'10'!A154</f>
        <v>Forest City Regional SD</v>
      </c>
      <c r="B154" s="10" t="str">
        <f>'10'!B154</f>
        <v>Susquehanna</v>
      </c>
      <c r="C154" s="90">
        <f>'10'!C154</f>
        <v>175</v>
      </c>
      <c r="D154" s="90">
        <f>'10'!D154</f>
        <v>148</v>
      </c>
      <c r="E154" s="90">
        <f>'10'!E154</f>
        <v>323</v>
      </c>
      <c r="F154" s="116" t="s">
        <v>178</v>
      </c>
      <c r="G154" s="116">
        <v>1</v>
      </c>
      <c r="H154" s="116">
        <v>31</v>
      </c>
      <c r="I154" s="20">
        <f t="shared" si="4"/>
        <v>0.20945945945945946</v>
      </c>
      <c r="J154" s="116">
        <v>111.38947368421053</v>
      </c>
      <c r="K154" s="20">
        <f t="shared" si="5"/>
        <v>0.27830277830277828</v>
      </c>
    </row>
    <row r="155" spans="1:11" x14ac:dyDescent="0.25">
      <c r="A155" s="9" t="str">
        <f>'10'!A155</f>
        <v>Forest Hills SD</v>
      </c>
      <c r="B155" s="10" t="str">
        <f>'10'!B155</f>
        <v>Cambria</v>
      </c>
      <c r="C155" s="90">
        <f>'10'!C155</f>
        <v>402</v>
      </c>
      <c r="D155" s="90">
        <f>'10'!D155</f>
        <v>210</v>
      </c>
      <c r="E155" s="90">
        <f>'10'!E155</f>
        <v>612</v>
      </c>
      <c r="F155" s="116" t="s">
        <v>772</v>
      </c>
      <c r="G155" s="116">
        <v>1</v>
      </c>
      <c r="H155" s="116">
        <v>18</v>
      </c>
      <c r="I155" s="20">
        <f t="shared" si="4"/>
        <v>8.5714285714285715E-2</v>
      </c>
      <c r="J155" s="116">
        <v>108.4806629834254</v>
      </c>
      <c r="K155" s="20">
        <f t="shared" si="5"/>
        <v>0.16592818945760124</v>
      </c>
    </row>
    <row r="156" spans="1:11" x14ac:dyDescent="0.25">
      <c r="A156" s="9" t="str">
        <f>'10'!A156</f>
        <v>Fort Cherry SD</v>
      </c>
      <c r="B156" s="10" t="str">
        <f>'10'!B156</f>
        <v>Washington</v>
      </c>
      <c r="C156" s="90">
        <f>'10'!C156</f>
        <v>221</v>
      </c>
      <c r="D156" s="90">
        <f>'10'!D156</f>
        <v>176</v>
      </c>
      <c r="E156" s="90">
        <f>'10'!E156</f>
        <v>397</v>
      </c>
      <c r="F156" s="116"/>
      <c r="G156" s="116"/>
      <c r="H156" s="116">
        <v>0</v>
      </c>
      <c r="I156" s="20">
        <f t="shared" si="4"/>
        <v>0</v>
      </c>
      <c r="J156" s="116">
        <v>99.068041237113405</v>
      </c>
      <c r="K156" s="20">
        <f t="shared" si="5"/>
        <v>0</v>
      </c>
    </row>
    <row r="157" spans="1:11" x14ac:dyDescent="0.25">
      <c r="A157" s="9" t="str">
        <f>'10'!A157</f>
        <v>Fort LeBoeuf SD</v>
      </c>
      <c r="B157" s="10" t="str">
        <f>'10'!B157</f>
        <v>Erie</v>
      </c>
      <c r="C157" s="90">
        <f>'10'!C157</f>
        <v>423</v>
      </c>
      <c r="D157" s="90">
        <f>'10'!D157</f>
        <v>272</v>
      </c>
      <c r="E157" s="90">
        <f>'10'!E157</f>
        <v>695</v>
      </c>
      <c r="F157" s="116"/>
      <c r="G157" s="116"/>
      <c r="H157" s="116">
        <v>0</v>
      </c>
      <c r="I157" s="20">
        <f t="shared" si="4"/>
        <v>0</v>
      </c>
      <c r="J157" s="116">
        <v>141.45321992709597</v>
      </c>
      <c r="K157" s="20">
        <f t="shared" si="5"/>
        <v>0</v>
      </c>
    </row>
    <row r="158" spans="1:11" x14ac:dyDescent="0.25">
      <c r="A158" s="9" t="str">
        <f>'10'!A158</f>
        <v>Fox Chapel Area SD</v>
      </c>
      <c r="B158" s="10" t="str">
        <f>'10'!B158</f>
        <v>Allegheny</v>
      </c>
      <c r="C158" s="90">
        <f>'10'!C158</f>
        <v>850</v>
      </c>
      <c r="D158" s="90">
        <f>'10'!D158</f>
        <v>752</v>
      </c>
      <c r="E158" s="90">
        <f>'10'!E158</f>
        <v>1602</v>
      </c>
      <c r="F158" s="116"/>
      <c r="G158" s="116"/>
      <c r="H158" s="116">
        <v>0</v>
      </c>
      <c r="I158" s="20">
        <f t="shared" si="4"/>
        <v>0</v>
      </c>
      <c r="J158" s="116">
        <v>293.06735218508993</v>
      </c>
      <c r="K158" s="20">
        <f t="shared" si="5"/>
        <v>0</v>
      </c>
    </row>
    <row r="159" spans="1:11" x14ac:dyDescent="0.25">
      <c r="A159" s="9" t="str">
        <f>'10'!A159</f>
        <v>Franklin Area SD</v>
      </c>
      <c r="B159" s="10" t="str">
        <f>'10'!B159</f>
        <v>Venango</v>
      </c>
      <c r="C159" s="90">
        <f>'10'!C159</f>
        <v>494</v>
      </c>
      <c r="D159" s="90">
        <f>'10'!D159</f>
        <v>371</v>
      </c>
      <c r="E159" s="90">
        <f>'10'!E159</f>
        <v>865</v>
      </c>
      <c r="F159" s="116" t="s">
        <v>780</v>
      </c>
      <c r="G159" s="116">
        <v>1</v>
      </c>
      <c r="H159" s="116">
        <v>97</v>
      </c>
      <c r="I159" s="20">
        <f t="shared" si="4"/>
        <v>0.26145552560646901</v>
      </c>
      <c r="J159" s="116">
        <v>289.41516587677722</v>
      </c>
      <c r="K159" s="20">
        <f t="shared" si="5"/>
        <v>0.33515866283696821</v>
      </c>
    </row>
    <row r="160" spans="1:11" x14ac:dyDescent="0.25">
      <c r="A160" s="9" t="str">
        <f>'10'!A160</f>
        <v>Franklin Regional SD</v>
      </c>
      <c r="B160" s="10" t="str">
        <f>'10'!B160</f>
        <v>Westmoreland</v>
      </c>
      <c r="C160" s="90">
        <f>'10'!C160</f>
        <v>570</v>
      </c>
      <c r="D160" s="90">
        <f>'10'!D160</f>
        <v>425</v>
      </c>
      <c r="E160" s="90">
        <f>'10'!E160</f>
        <v>995</v>
      </c>
      <c r="F160" s="116"/>
      <c r="G160" s="116"/>
      <c r="H160" s="116">
        <v>0</v>
      </c>
      <c r="I160" s="20">
        <f t="shared" si="4"/>
        <v>0</v>
      </c>
      <c r="J160" s="116">
        <v>121.61339421613394</v>
      </c>
      <c r="K160" s="20">
        <f t="shared" si="5"/>
        <v>0</v>
      </c>
    </row>
    <row r="161" spans="1:11" x14ac:dyDescent="0.25">
      <c r="A161" s="9" t="str">
        <f>'10'!A161</f>
        <v>Frazier SD</v>
      </c>
      <c r="B161" s="10" t="str">
        <f>'10'!B161</f>
        <v>Fayette</v>
      </c>
      <c r="C161" s="90">
        <f>'10'!C161</f>
        <v>169</v>
      </c>
      <c r="D161" s="90">
        <f>'10'!D161</f>
        <v>140</v>
      </c>
      <c r="E161" s="90">
        <f>'10'!E161</f>
        <v>309</v>
      </c>
      <c r="F161" s="116" t="s">
        <v>185</v>
      </c>
      <c r="G161" s="116">
        <v>1</v>
      </c>
      <c r="H161" s="116">
        <v>34</v>
      </c>
      <c r="I161" s="20">
        <f t="shared" si="4"/>
        <v>0.24285714285714285</v>
      </c>
      <c r="J161" s="116">
        <v>66.08</v>
      </c>
      <c r="K161" s="20">
        <f t="shared" si="5"/>
        <v>0.51452784503631965</v>
      </c>
    </row>
    <row r="162" spans="1:11" x14ac:dyDescent="0.25">
      <c r="A162" s="9" t="str">
        <f>'10'!A162</f>
        <v>Freedom Area SD</v>
      </c>
      <c r="B162" s="10" t="str">
        <f>'10'!B162</f>
        <v>Beaver</v>
      </c>
      <c r="C162" s="90">
        <f>'10'!C162</f>
        <v>394</v>
      </c>
      <c r="D162" s="90">
        <f>'10'!D162</f>
        <v>293</v>
      </c>
      <c r="E162" s="90">
        <f>'10'!E162</f>
        <v>687</v>
      </c>
      <c r="F162" s="116"/>
      <c r="G162" s="116"/>
      <c r="H162" s="116">
        <v>0</v>
      </c>
      <c r="I162" s="20">
        <f t="shared" si="4"/>
        <v>0</v>
      </c>
      <c r="J162" s="116">
        <v>184.54956085319949</v>
      </c>
      <c r="K162" s="20">
        <f t="shared" si="5"/>
        <v>0</v>
      </c>
    </row>
    <row r="163" spans="1:11" x14ac:dyDescent="0.25">
      <c r="A163" s="9" t="str">
        <f>'10'!A163</f>
        <v>Freeport Area SD</v>
      </c>
      <c r="B163" s="10" t="str">
        <f>'10'!B163</f>
        <v>Armstrong</v>
      </c>
      <c r="C163" s="90">
        <f>'10'!C163</f>
        <v>348</v>
      </c>
      <c r="D163" s="90">
        <f>'10'!D163</f>
        <v>191</v>
      </c>
      <c r="E163" s="90">
        <f>'10'!E163</f>
        <v>539</v>
      </c>
      <c r="F163" s="116"/>
      <c r="G163" s="116"/>
      <c r="H163" s="116">
        <v>0</v>
      </c>
      <c r="I163" s="20">
        <f t="shared" si="4"/>
        <v>0</v>
      </c>
      <c r="J163" s="116">
        <v>56.120200333889812</v>
      </c>
      <c r="K163" s="20">
        <f t="shared" si="5"/>
        <v>0</v>
      </c>
    </row>
    <row r="164" spans="1:11" x14ac:dyDescent="0.25">
      <c r="A164" s="9" t="str">
        <f>'10'!A164</f>
        <v>Galeton Area SD</v>
      </c>
      <c r="B164" s="10" t="str">
        <f>'10'!B164</f>
        <v>Potter</v>
      </c>
      <c r="C164" s="90">
        <f>'10'!C164</f>
        <v>86</v>
      </c>
      <c r="D164" s="90">
        <f>'10'!D164</f>
        <v>63</v>
      </c>
      <c r="E164" s="90">
        <f>'10'!E164</f>
        <v>149</v>
      </c>
      <c r="F164" s="116" t="s">
        <v>43</v>
      </c>
      <c r="G164" s="116">
        <v>1</v>
      </c>
      <c r="H164" s="116">
        <v>20</v>
      </c>
      <c r="I164" s="20">
        <f t="shared" si="4"/>
        <v>0.31746031746031744</v>
      </c>
      <c r="J164" s="116">
        <v>49.568527918781726</v>
      </c>
      <c r="K164" s="20">
        <f t="shared" si="5"/>
        <v>0.40348182283666156</v>
      </c>
    </row>
    <row r="165" spans="1:11" x14ac:dyDescent="0.25">
      <c r="A165" s="9" t="str">
        <f>'10'!A165</f>
        <v>Garnet Valley SD</v>
      </c>
      <c r="B165" s="10" t="str">
        <f>'10'!B165</f>
        <v>Delaware</v>
      </c>
      <c r="C165" s="90">
        <f>'10'!C165</f>
        <v>564</v>
      </c>
      <c r="D165" s="90">
        <f>'10'!D165</f>
        <v>583</v>
      </c>
      <c r="E165" s="90">
        <f>'10'!E165</f>
        <v>1147</v>
      </c>
      <c r="F165" s="116"/>
      <c r="G165" s="116"/>
      <c r="H165" s="116">
        <v>0</v>
      </c>
      <c r="I165" s="20">
        <f t="shared" si="4"/>
        <v>0</v>
      </c>
      <c r="J165" s="116">
        <v>169.1394533987386</v>
      </c>
      <c r="K165" s="20">
        <f t="shared" si="5"/>
        <v>0</v>
      </c>
    </row>
    <row r="166" spans="1:11" x14ac:dyDescent="0.25">
      <c r="A166" s="9" t="str">
        <f>'10'!A166</f>
        <v>Gateway SD</v>
      </c>
      <c r="B166" s="10" t="str">
        <f>'10'!B166</f>
        <v>Allegheny</v>
      </c>
      <c r="C166" s="90">
        <f>'10'!C166</f>
        <v>711</v>
      </c>
      <c r="D166" s="90">
        <f>'10'!D166</f>
        <v>699</v>
      </c>
      <c r="E166" s="90">
        <f>'10'!E166</f>
        <v>1410</v>
      </c>
      <c r="F166" s="116" t="s">
        <v>693</v>
      </c>
      <c r="G166" s="116">
        <v>1</v>
      </c>
      <c r="H166" s="116">
        <v>19</v>
      </c>
      <c r="I166" s="20">
        <f t="shared" si="4"/>
        <v>2.7181688125894134E-2</v>
      </c>
      <c r="J166" s="116">
        <v>383.96370235934666</v>
      </c>
      <c r="K166" s="20">
        <f t="shared" si="5"/>
        <v>4.9483844132272033E-2</v>
      </c>
    </row>
    <row r="167" spans="1:11" x14ac:dyDescent="0.25">
      <c r="A167" s="9" t="str">
        <f>'10'!A167</f>
        <v>General McLane SD</v>
      </c>
      <c r="B167" s="10" t="str">
        <f>'10'!B167</f>
        <v>Erie</v>
      </c>
      <c r="C167" s="90">
        <f>'10'!C167</f>
        <v>508</v>
      </c>
      <c r="D167" s="90">
        <f>'10'!D167</f>
        <v>265</v>
      </c>
      <c r="E167" s="90">
        <f>'10'!E167</f>
        <v>773</v>
      </c>
      <c r="F167" s="116"/>
      <c r="G167" s="116"/>
      <c r="H167" s="116">
        <v>0</v>
      </c>
      <c r="I167" s="20">
        <f t="shared" si="4"/>
        <v>0</v>
      </c>
      <c r="J167" s="116">
        <v>173.81403118040089</v>
      </c>
      <c r="K167" s="20">
        <f t="shared" si="5"/>
        <v>0</v>
      </c>
    </row>
    <row r="168" spans="1:11" x14ac:dyDescent="0.25">
      <c r="A168" s="9" t="str">
        <f>'10'!A168</f>
        <v>Gettysburg Area SD</v>
      </c>
      <c r="B168" s="10" t="str">
        <f>'10'!B168</f>
        <v>Adams</v>
      </c>
      <c r="C168" s="90">
        <f>'10'!C168</f>
        <v>719</v>
      </c>
      <c r="D168" s="90">
        <f>'10'!D168</f>
        <v>427</v>
      </c>
      <c r="E168" s="90">
        <f>'10'!E168</f>
        <v>1146</v>
      </c>
      <c r="F168" s="116"/>
      <c r="G168" s="116"/>
      <c r="H168" s="116">
        <v>0</v>
      </c>
      <c r="I168" s="20">
        <f t="shared" si="4"/>
        <v>0</v>
      </c>
      <c r="J168" s="116">
        <v>276.94575471698113</v>
      </c>
      <c r="K168" s="20">
        <f t="shared" si="5"/>
        <v>0</v>
      </c>
    </row>
    <row r="169" spans="1:11" x14ac:dyDescent="0.25">
      <c r="A169" s="9" t="str">
        <f>'10'!A169</f>
        <v>Girard SD</v>
      </c>
      <c r="B169" s="10" t="str">
        <f>'10'!B169</f>
        <v>Erie</v>
      </c>
      <c r="C169" s="90">
        <f>'10'!C169</f>
        <v>382</v>
      </c>
      <c r="D169" s="90">
        <f>'10'!D169</f>
        <v>282</v>
      </c>
      <c r="E169" s="90">
        <f>'10'!E169</f>
        <v>664</v>
      </c>
      <c r="F169" s="116" t="s">
        <v>727</v>
      </c>
      <c r="G169" s="116">
        <v>1</v>
      </c>
      <c r="H169" s="116">
        <v>18</v>
      </c>
      <c r="I169" s="20">
        <f t="shared" si="4"/>
        <v>6.3829787234042548E-2</v>
      </c>
      <c r="J169" s="116">
        <v>237.43426294820719</v>
      </c>
      <c r="K169" s="20">
        <f t="shared" si="5"/>
        <v>7.5810457077656213E-2</v>
      </c>
    </row>
    <row r="170" spans="1:11" x14ac:dyDescent="0.25">
      <c r="A170" s="9" t="str">
        <f>'10'!A170</f>
        <v>Glendale SD</v>
      </c>
      <c r="B170" s="10" t="str">
        <f>'10'!B170</f>
        <v>Clearfield</v>
      </c>
      <c r="C170" s="90">
        <f>'10'!C170</f>
        <v>117</v>
      </c>
      <c r="D170" s="90">
        <f>'10'!D170</f>
        <v>126</v>
      </c>
      <c r="E170" s="90">
        <f>'10'!E170</f>
        <v>243</v>
      </c>
      <c r="F170" s="116"/>
      <c r="G170" s="116"/>
      <c r="H170" s="116">
        <v>0</v>
      </c>
      <c r="I170" s="20">
        <f t="shared" si="4"/>
        <v>0</v>
      </c>
      <c r="J170" s="116">
        <v>93.068181818181813</v>
      </c>
      <c r="K170" s="20">
        <f t="shared" si="5"/>
        <v>0</v>
      </c>
    </row>
    <row r="171" spans="1:11" x14ac:dyDescent="0.25">
      <c r="A171" s="9" t="str">
        <f>'10'!A171</f>
        <v>Governor Mifflin SD</v>
      </c>
      <c r="B171" s="10" t="str">
        <f>'10'!B171</f>
        <v>Berks</v>
      </c>
      <c r="C171" s="90">
        <f>'10'!C171</f>
        <v>940</v>
      </c>
      <c r="D171" s="90">
        <f>'10'!D171</f>
        <v>630</v>
      </c>
      <c r="E171" s="90">
        <f>'10'!E171</f>
        <v>1570</v>
      </c>
      <c r="F171" s="116" t="s">
        <v>195</v>
      </c>
      <c r="G171" s="116">
        <v>1</v>
      </c>
      <c r="H171" s="116">
        <v>22</v>
      </c>
      <c r="I171" s="20">
        <f t="shared" si="4"/>
        <v>3.4920634920634921E-2</v>
      </c>
      <c r="J171" s="116">
        <v>327.95886075949369</v>
      </c>
      <c r="K171" s="20">
        <f t="shared" si="5"/>
        <v>6.7081584406812361E-2</v>
      </c>
    </row>
    <row r="172" spans="1:11" x14ac:dyDescent="0.25">
      <c r="A172" s="9" t="str">
        <f>'10'!A172</f>
        <v>Great Valley SD</v>
      </c>
      <c r="B172" s="10" t="str">
        <f>'10'!B172</f>
        <v>Chester</v>
      </c>
      <c r="C172" s="90">
        <f>'10'!C172</f>
        <v>648</v>
      </c>
      <c r="D172" s="90">
        <f>'10'!D172</f>
        <v>853</v>
      </c>
      <c r="E172" s="90">
        <f>'10'!E172</f>
        <v>1501</v>
      </c>
      <c r="F172" s="116" t="s">
        <v>790</v>
      </c>
      <c r="G172" s="116">
        <v>2</v>
      </c>
      <c r="H172" s="116">
        <v>25</v>
      </c>
      <c r="I172" s="20">
        <f t="shared" si="4"/>
        <v>2.9308323563892145E-2</v>
      </c>
      <c r="J172" s="116">
        <v>207.58644986449863</v>
      </c>
      <c r="K172" s="20">
        <f t="shared" si="5"/>
        <v>0.12043175272913366</v>
      </c>
    </row>
    <row r="173" spans="1:11" ht="22.5" x14ac:dyDescent="0.25">
      <c r="A173" s="9" t="str">
        <f>'10'!A173</f>
        <v>Greater Johnstown SD</v>
      </c>
      <c r="B173" s="10" t="str">
        <f>'10'!B173</f>
        <v>Cambria</v>
      </c>
      <c r="C173" s="90">
        <f>'10'!C173</f>
        <v>862</v>
      </c>
      <c r="D173" s="90">
        <f>'10'!D173</f>
        <v>736</v>
      </c>
      <c r="E173" s="90">
        <f>'10'!E173</f>
        <v>1598</v>
      </c>
      <c r="F173" s="116" t="s">
        <v>953</v>
      </c>
      <c r="G173" s="116">
        <v>2</v>
      </c>
      <c r="H173" s="116">
        <v>76</v>
      </c>
      <c r="I173" s="20">
        <f t="shared" si="4"/>
        <v>0.10326086956521739</v>
      </c>
      <c r="J173" s="116">
        <v>674.23776223776224</v>
      </c>
      <c r="K173" s="20">
        <f t="shared" si="5"/>
        <v>0.11271988051775639</v>
      </c>
    </row>
    <row r="174" spans="1:11" x14ac:dyDescent="0.25">
      <c r="A174" s="9" t="str">
        <f>'10'!A174</f>
        <v>Greater Latrobe SD</v>
      </c>
      <c r="B174" s="10" t="str">
        <f>'10'!B174</f>
        <v>Westmoreland</v>
      </c>
      <c r="C174" s="90">
        <f>'10'!C174</f>
        <v>751</v>
      </c>
      <c r="D174" s="90">
        <f>'10'!D174</f>
        <v>437</v>
      </c>
      <c r="E174" s="90">
        <f>'10'!E174</f>
        <v>1188</v>
      </c>
      <c r="F174" s="116" t="s">
        <v>791</v>
      </c>
      <c r="G174" s="116">
        <v>2</v>
      </c>
      <c r="H174" s="116">
        <v>62</v>
      </c>
      <c r="I174" s="20">
        <f t="shared" si="4"/>
        <v>0.14187643020594964</v>
      </c>
      <c r="J174" s="116">
        <v>181.78236914600549</v>
      </c>
      <c r="K174" s="20">
        <f t="shared" si="5"/>
        <v>0.34106717989907104</v>
      </c>
    </row>
    <row r="175" spans="1:11" x14ac:dyDescent="0.25">
      <c r="A175" s="9" t="str">
        <f>'10'!A175</f>
        <v>Greater Nanticoke Area SD</v>
      </c>
      <c r="B175" s="10" t="str">
        <f>'10'!B175</f>
        <v>Luzerne</v>
      </c>
      <c r="C175" s="90">
        <f>'10'!C175</f>
        <v>391</v>
      </c>
      <c r="D175" s="90">
        <f>'10'!D175</f>
        <v>239</v>
      </c>
      <c r="E175" s="90">
        <f>'10'!E175</f>
        <v>630</v>
      </c>
      <c r="F175" s="116" t="s">
        <v>199</v>
      </c>
      <c r="G175" s="116">
        <v>1</v>
      </c>
      <c r="H175" s="116">
        <v>38</v>
      </c>
      <c r="I175" s="20">
        <f t="shared" si="4"/>
        <v>0.15899581589958159</v>
      </c>
      <c r="J175" s="116">
        <v>187.54215304798961</v>
      </c>
      <c r="K175" s="20">
        <f t="shared" si="5"/>
        <v>0.20262111414640893</v>
      </c>
    </row>
    <row r="176" spans="1:11" x14ac:dyDescent="0.25">
      <c r="A176" s="9" t="str">
        <f>'10'!A176</f>
        <v>Greencastle-Antrim SD</v>
      </c>
      <c r="B176" s="10" t="str">
        <f>'10'!B176</f>
        <v>Franklin</v>
      </c>
      <c r="C176" s="90">
        <f>'10'!C176</f>
        <v>459</v>
      </c>
      <c r="D176" s="90">
        <f>'10'!D176</f>
        <v>309</v>
      </c>
      <c r="E176" s="90">
        <f>'10'!E176</f>
        <v>768</v>
      </c>
      <c r="F176" s="116"/>
      <c r="G176" s="116"/>
      <c r="H176" s="116">
        <v>0</v>
      </c>
      <c r="I176" s="20">
        <f t="shared" si="4"/>
        <v>0</v>
      </c>
      <c r="J176" s="116">
        <v>139.18918918918919</v>
      </c>
      <c r="K176" s="20">
        <f t="shared" si="5"/>
        <v>0</v>
      </c>
    </row>
    <row r="177" spans="1:11" ht="22.5" x14ac:dyDescent="0.25">
      <c r="A177" s="9" t="str">
        <f>'10'!A177</f>
        <v>Greensburg Salem SD</v>
      </c>
      <c r="B177" s="10" t="str">
        <f>'10'!B177</f>
        <v>Westmoreland</v>
      </c>
      <c r="C177" s="90">
        <f>'10'!C177</f>
        <v>710</v>
      </c>
      <c r="D177" s="90">
        <f>'10'!D177</f>
        <v>527</v>
      </c>
      <c r="E177" s="90">
        <f>'10'!E177</f>
        <v>1237</v>
      </c>
      <c r="F177" s="116" t="s">
        <v>792</v>
      </c>
      <c r="G177" s="116">
        <v>3</v>
      </c>
      <c r="H177" s="116">
        <v>94</v>
      </c>
      <c r="I177" s="20">
        <f t="shared" si="4"/>
        <v>0.17836812144212524</v>
      </c>
      <c r="J177" s="116">
        <v>362.0503978779841</v>
      </c>
      <c r="K177" s="20">
        <f t="shared" si="5"/>
        <v>0.25963236209915524</v>
      </c>
    </row>
    <row r="178" spans="1:11" x14ac:dyDescent="0.25">
      <c r="A178" s="9" t="str">
        <f>'10'!A178</f>
        <v>Greenville Area SD</v>
      </c>
      <c r="B178" s="10" t="str">
        <f>'10'!B178</f>
        <v>Mercer</v>
      </c>
      <c r="C178" s="90">
        <f>'10'!C178</f>
        <v>216</v>
      </c>
      <c r="D178" s="90">
        <f>'10'!D178</f>
        <v>186</v>
      </c>
      <c r="E178" s="90">
        <f>'10'!E178</f>
        <v>402</v>
      </c>
      <c r="F178" s="116"/>
      <c r="G178" s="116"/>
      <c r="H178" s="116">
        <v>0</v>
      </c>
      <c r="I178" s="20">
        <f t="shared" si="4"/>
        <v>0</v>
      </c>
      <c r="J178" s="116">
        <v>145.56521739130434</v>
      </c>
      <c r="K178" s="20">
        <f t="shared" si="5"/>
        <v>0</v>
      </c>
    </row>
    <row r="179" spans="1:11" x14ac:dyDescent="0.25">
      <c r="A179" s="9" t="str">
        <f>'10'!A179</f>
        <v>Greenwood SD</v>
      </c>
      <c r="B179" s="10" t="str">
        <f>'10'!B179</f>
        <v>Perry</v>
      </c>
      <c r="C179" s="90">
        <f>'10'!C179</f>
        <v>152</v>
      </c>
      <c r="D179" s="90">
        <f>'10'!D179</f>
        <v>97</v>
      </c>
      <c r="E179" s="90">
        <f>'10'!E179</f>
        <v>249</v>
      </c>
      <c r="F179" s="116"/>
      <c r="G179" s="116"/>
      <c r="H179" s="116">
        <v>0</v>
      </c>
      <c r="I179" s="20">
        <f t="shared" si="4"/>
        <v>0</v>
      </c>
      <c r="J179" s="116">
        <v>49.117834394904456</v>
      </c>
      <c r="K179" s="20">
        <f t="shared" si="5"/>
        <v>0</v>
      </c>
    </row>
    <row r="180" spans="1:11" x14ac:dyDescent="0.25">
      <c r="A180" s="9" t="str">
        <f>'10'!A180</f>
        <v>Grove City Area SD</v>
      </c>
      <c r="B180" s="10" t="str">
        <f>'10'!B180</f>
        <v>Mercer</v>
      </c>
      <c r="C180" s="90">
        <f>'10'!C180</f>
        <v>379</v>
      </c>
      <c r="D180" s="90">
        <f>'10'!D180</f>
        <v>294</v>
      </c>
      <c r="E180" s="90">
        <f>'10'!E180</f>
        <v>673</v>
      </c>
      <c r="F180" s="116" t="s">
        <v>724</v>
      </c>
      <c r="G180" s="116">
        <v>1</v>
      </c>
      <c r="H180" s="116">
        <v>16</v>
      </c>
      <c r="I180" s="20">
        <f t="shared" si="4"/>
        <v>5.4421768707482991E-2</v>
      </c>
      <c r="J180" s="116">
        <v>149.55334987593054</v>
      </c>
      <c r="K180" s="20">
        <f t="shared" si="5"/>
        <v>0.10698523311763729</v>
      </c>
    </row>
    <row r="181" spans="1:11" x14ac:dyDescent="0.25">
      <c r="A181" s="9" t="str">
        <f>'10'!A181</f>
        <v>Halifax Area SD</v>
      </c>
      <c r="B181" s="10" t="str">
        <f>'10'!B181</f>
        <v>Dauphin</v>
      </c>
      <c r="C181" s="90">
        <f>'10'!C181</f>
        <v>346</v>
      </c>
      <c r="D181" s="90">
        <f>'10'!D181</f>
        <v>138</v>
      </c>
      <c r="E181" s="90">
        <f>'10'!E181</f>
        <v>484</v>
      </c>
      <c r="F181" s="116" t="s">
        <v>205</v>
      </c>
      <c r="G181" s="116">
        <v>1</v>
      </c>
      <c r="H181" s="116">
        <v>30</v>
      </c>
      <c r="I181" s="20">
        <f t="shared" si="4"/>
        <v>0.21739130434782608</v>
      </c>
      <c r="J181" s="116">
        <v>94.00348432055749</v>
      </c>
      <c r="K181" s="20">
        <f t="shared" si="5"/>
        <v>0.31913710663849659</v>
      </c>
    </row>
    <row r="182" spans="1:11" x14ac:dyDescent="0.25">
      <c r="A182" s="9" t="str">
        <f>'10'!A182</f>
        <v>Hamburg Area SD</v>
      </c>
      <c r="B182" s="10" t="str">
        <f>'10'!B182</f>
        <v>Berks</v>
      </c>
      <c r="C182" s="90">
        <f>'10'!C182</f>
        <v>315</v>
      </c>
      <c r="D182" s="90">
        <f>'10'!D182</f>
        <v>402</v>
      </c>
      <c r="E182" s="90">
        <f>'10'!E182</f>
        <v>717</v>
      </c>
      <c r="F182" s="116" t="s">
        <v>778</v>
      </c>
      <c r="G182" s="116">
        <v>1</v>
      </c>
      <c r="H182" s="116">
        <v>17</v>
      </c>
      <c r="I182" s="20">
        <f t="shared" si="4"/>
        <v>4.228855721393035E-2</v>
      </c>
      <c r="J182" s="116">
        <v>212.8235294117647</v>
      </c>
      <c r="K182" s="20">
        <f t="shared" si="5"/>
        <v>7.9878385848535099E-2</v>
      </c>
    </row>
    <row r="183" spans="1:11" x14ac:dyDescent="0.25">
      <c r="A183" s="9" t="str">
        <f>'10'!A183</f>
        <v>Hampton Township SD</v>
      </c>
      <c r="B183" s="10" t="str">
        <f>'10'!B183</f>
        <v>Allegheny</v>
      </c>
      <c r="C183" s="90">
        <f>'10'!C183</f>
        <v>513</v>
      </c>
      <c r="D183" s="90">
        <f>'10'!D183</f>
        <v>533</v>
      </c>
      <c r="E183" s="90">
        <f>'10'!E183</f>
        <v>1046</v>
      </c>
      <c r="F183" s="116"/>
      <c r="G183" s="116"/>
      <c r="H183" s="116">
        <v>0</v>
      </c>
      <c r="I183" s="20">
        <f t="shared" si="4"/>
        <v>0</v>
      </c>
      <c r="J183" s="116">
        <v>150.38050043140638</v>
      </c>
      <c r="K183" s="20">
        <f t="shared" si="5"/>
        <v>0</v>
      </c>
    </row>
    <row r="184" spans="1:11" ht="22.5" x14ac:dyDescent="0.25">
      <c r="A184" s="9" t="str">
        <f>'10'!A184</f>
        <v>Hanover Area SD</v>
      </c>
      <c r="B184" s="10" t="str">
        <f>'10'!B184</f>
        <v>Luzerne</v>
      </c>
      <c r="C184" s="90">
        <f>'10'!C184</f>
        <v>318</v>
      </c>
      <c r="D184" s="90">
        <f>'10'!D184</f>
        <v>306</v>
      </c>
      <c r="E184" s="90">
        <f>'10'!E184</f>
        <v>624</v>
      </c>
      <c r="F184" s="116" t="s">
        <v>793</v>
      </c>
      <c r="G184" s="116">
        <v>3</v>
      </c>
      <c r="H184" s="116">
        <v>88</v>
      </c>
      <c r="I184" s="20">
        <f t="shared" si="4"/>
        <v>0.28758169934640521</v>
      </c>
      <c r="J184" s="116">
        <v>217.06611570247935</v>
      </c>
      <c r="K184" s="20">
        <f t="shared" si="5"/>
        <v>0.40540643441842755</v>
      </c>
    </row>
    <row r="185" spans="1:11" x14ac:dyDescent="0.25">
      <c r="A185" s="9" t="str">
        <f>'10'!A185</f>
        <v>Hanover Public SD</v>
      </c>
      <c r="B185" s="10" t="str">
        <f>'10'!B185</f>
        <v>York</v>
      </c>
      <c r="C185" s="90">
        <f>'10'!C185</f>
        <v>793</v>
      </c>
      <c r="D185" s="90">
        <f>'10'!D185</f>
        <v>414</v>
      </c>
      <c r="E185" s="90">
        <f>'10'!E185</f>
        <v>1207</v>
      </c>
      <c r="F185" s="116"/>
      <c r="G185" s="116"/>
      <c r="H185" s="116">
        <v>0</v>
      </c>
      <c r="I185" s="20">
        <f t="shared" si="4"/>
        <v>0</v>
      </c>
      <c r="J185" s="116">
        <v>299.43006731488407</v>
      </c>
      <c r="K185" s="20">
        <f t="shared" si="5"/>
        <v>0</v>
      </c>
    </row>
    <row r="186" spans="1:11" x14ac:dyDescent="0.25">
      <c r="A186" s="9" t="str">
        <f>'10'!A186</f>
        <v>Harbor Creek SD</v>
      </c>
      <c r="B186" s="10" t="str">
        <f>'10'!B186</f>
        <v>Erie</v>
      </c>
      <c r="C186" s="90">
        <f>'10'!C186</f>
        <v>247</v>
      </c>
      <c r="D186" s="90">
        <f>'10'!D186</f>
        <v>253</v>
      </c>
      <c r="E186" s="90">
        <f>'10'!E186</f>
        <v>500</v>
      </c>
      <c r="F186" s="116" t="s">
        <v>788</v>
      </c>
      <c r="G186" s="116">
        <v>1</v>
      </c>
      <c r="H186" s="116">
        <v>25</v>
      </c>
      <c r="I186" s="20">
        <f t="shared" si="4"/>
        <v>9.8814229249011856E-2</v>
      </c>
      <c r="J186" s="116">
        <v>87.180028129395211</v>
      </c>
      <c r="K186" s="20">
        <f t="shared" si="5"/>
        <v>0.28676292651447932</v>
      </c>
    </row>
    <row r="187" spans="1:11" x14ac:dyDescent="0.25">
      <c r="A187" s="9" t="str">
        <f>'10'!A187</f>
        <v>Harmony Area SD</v>
      </c>
      <c r="B187" s="10" t="str">
        <f>'10'!B187</f>
        <v>Clearfield</v>
      </c>
      <c r="C187" s="90">
        <f>'10'!C187</f>
        <v>81</v>
      </c>
      <c r="D187" s="90">
        <f>'10'!D187</f>
        <v>59</v>
      </c>
      <c r="E187" s="90">
        <f>'10'!E187</f>
        <v>140</v>
      </c>
      <c r="F187" s="116" t="s">
        <v>211</v>
      </c>
      <c r="G187" s="116">
        <v>1</v>
      </c>
      <c r="H187" s="116">
        <v>14</v>
      </c>
      <c r="I187" s="20">
        <f t="shared" si="4"/>
        <v>0.23728813559322035</v>
      </c>
      <c r="J187" s="116">
        <v>46.578947368421055</v>
      </c>
      <c r="K187" s="20">
        <f t="shared" si="5"/>
        <v>0.30056497175141239</v>
      </c>
    </row>
    <row r="188" spans="1:11" ht="22.5" x14ac:dyDescent="0.25">
      <c r="A188" s="9" t="str">
        <f>'10'!A188</f>
        <v>Harrisburg City SD</v>
      </c>
      <c r="B188" s="10" t="str">
        <f>'10'!B188</f>
        <v>Dauphin</v>
      </c>
      <c r="C188" s="90">
        <f>'10'!C188</f>
        <v>2650</v>
      </c>
      <c r="D188" s="90">
        <f>'10'!D188</f>
        <v>1773</v>
      </c>
      <c r="E188" s="90">
        <f>'10'!E188</f>
        <v>4423</v>
      </c>
      <c r="F188" s="116" t="s">
        <v>954</v>
      </c>
      <c r="G188" s="116">
        <v>3</v>
      </c>
      <c r="H188" s="116">
        <v>439</v>
      </c>
      <c r="I188" s="20">
        <f t="shared" si="4"/>
        <v>0.24760293288212071</v>
      </c>
      <c r="J188" s="116">
        <v>1572.9762087490406</v>
      </c>
      <c r="K188" s="20">
        <f t="shared" si="5"/>
        <v>0.27908877296315165</v>
      </c>
    </row>
    <row r="189" spans="1:11" x14ac:dyDescent="0.25">
      <c r="A189" s="9" t="str">
        <f>'10'!A189</f>
        <v>Hatboro-Horsham SD</v>
      </c>
      <c r="B189" s="10" t="str">
        <f>'10'!B189</f>
        <v>Montgomery</v>
      </c>
      <c r="C189" s="90">
        <f>'10'!C189</f>
        <v>1008</v>
      </c>
      <c r="D189" s="90">
        <f>'10'!D189</f>
        <v>771</v>
      </c>
      <c r="E189" s="90">
        <f>'10'!E189</f>
        <v>1779</v>
      </c>
      <c r="F189" s="116" t="s">
        <v>794</v>
      </c>
      <c r="G189" s="116">
        <v>1</v>
      </c>
      <c r="H189" s="116">
        <v>17</v>
      </c>
      <c r="I189" s="20">
        <f t="shared" si="4"/>
        <v>2.2049286640726331E-2</v>
      </c>
      <c r="J189" s="116">
        <v>217.66825095057035</v>
      </c>
      <c r="K189" s="20">
        <f t="shared" si="5"/>
        <v>7.8100503522034001E-2</v>
      </c>
    </row>
    <row r="190" spans="1:11" x14ac:dyDescent="0.25">
      <c r="A190" s="9" t="str">
        <f>'10'!A190</f>
        <v>Haverford Township SD</v>
      </c>
      <c r="B190" s="10" t="str">
        <f>'10'!B190</f>
        <v>Delaware</v>
      </c>
      <c r="C190" s="90">
        <f>'10'!C190</f>
        <v>1912</v>
      </c>
      <c r="D190" s="90">
        <f>'10'!D190</f>
        <v>1189</v>
      </c>
      <c r="E190" s="90">
        <f>'10'!E190</f>
        <v>3101</v>
      </c>
      <c r="F190" s="116"/>
      <c r="G190" s="116"/>
      <c r="H190" s="116">
        <v>0</v>
      </c>
      <c r="I190" s="20">
        <f t="shared" si="4"/>
        <v>0</v>
      </c>
      <c r="J190" s="116">
        <v>154.38628354567632</v>
      </c>
      <c r="K190" s="20">
        <f t="shared" si="5"/>
        <v>0</v>
      </c>
    </row>
    <row r="191" spans="1:11" x14ac:dyDescent="0.25">
      <c r="A191" s="9" t="str">
        <f>'10'!A191</f>
        <v>Hazleton Area SD</v>
      </c>
      <c r="B191" s="10" t="str">
        <f>'10'!B191</f>
        <v>Luzerne</v>
      </c>
      <c r="C191" s="90">
        <f>'10'!C191</f>
        <v>2225</v>
      </c>
      <c r="D191" s="90">
        <f>'10'!D191</f>
        <v>2007</v>
      </c>
      <c r="E191" s="90">
        <f>'10'!E191</f>
        <v>4232</v>
      </c>
      <c r="F191" s="116" t="s">
        <v>795</v>
      </c>
      <c r="G191" s="116">
        <v>1</v>
      </c>
      <c r="H191" s="116">
        <v>152</v>
      </c>
      <c r="I191" s="20">
        <f t="shared" si="4"/>
        <v>7.5734927752864972E-2</v>
      </c>
      <c r="J191" s="116">
        <v>1526.0599078341015</v>
      </c>
      <c r="K191" s="20">
        <f t="shared" si="5"/>
        <v>9.96029049840709E-2</v>
      </c>
    </row>
    <row r="192" spans="1:11" x14ac:dyDescent="0.25">
      <c r="A192" s="9" t="str">
        <f>'10'!A192</f>
        <v>Hempfield Area SD</v>
      </c>
      <c r="B192" s="10" t="str">
        <f>'10'!B192</f>
        <v>Westmoreland</v>
      </c>
      <c r="C192" s="90">
        <f>'10'!C192</f>
        <v>1413</v>
      </c>
      <c r="D192" s="90">
        <f>'10'!D192</f>
        <v>836</v>
      </c>
      <c r="E192" s="90">
        <f>'10'!E192</f>
        <v>2249</v>
      </c>
      <c r="F192" s="116" t="s">
        <v>796</v>
      </c>
      <c r="G192" s="116">
        <v>1</v>
      </c>
      <c r="H192" s="116">
        <v>38</v>
      </c>
      <c r="I192" s="20">
        <f t="shared" si="4"/>
        <v>4.5454545454545456E-2</v>
      </c>
      <c r="J192" s="116">
        <v>481.96790606653616</v>
      </c>
      <c r="K192" s="20">
        <f t="shared" si="5"/>
        <v>7.8843424057273348E-2</v>
      </c>
    </row>
    <row r="193" spans="1:11" x14ac:dyDescent="0.25">
      <c r="A193" s="9" t="str">
        <f>'10'!A193</f>
        <v>Hempfield SD</v>
      </c>
      <c r="B193" s="10" t="str">
        <f>'10'!B193</f>
        <v>Lancaster</v>
      </c>
      <c r="C193" s="90">
        <f>'10'!C193</f>
        <v>1509</v>
      </c>
      <c r="D193" s="90">
        <f>'10'!D193</f>
        <v>890</v>
      </c>
      <c r="E193" s="90">
        <f>'10'!E193</f>
        <v>2399</v>
      </c>
      <c r="F193" s="116"/>
      <c r="G193" s="116"/>
      <c r="H193" s="116">
        <v>0</v>
      </c>
      <c r="I193" s="20">
        <f t="shared" si="4"/>
        <v>0</v>
      </c>
      <c r="J193" s="116">
        <v>502.96533153820263</v>
      </c>
      <c r="K193" s="20">
        <f t="shared" si="5"/>
        <v>0</v>
      </c>
    </row>
    <row r="194" spans="1:11" ht="22.5" x14ac:dyDescent="0.25">
      <c r="A194" s="9" t="str">
        <f>'10'!A194</f>
        <v>Hermitage SD</v>
      </c>
      <c r="B194" s="10" t="str">
        <f>'10'!B194</f>
        <v>Mercer</v>
      </c>
      <c r="C194" s="90">
        <f>'10'!C194</f>
        <v>496</v>
      </c>
      <c r="D194" s="90">
        <f>'10'!D194</f>
        <v>277</v>
      </c>
      <c r="E194" s="90">
        <f>'10'!E194</f>
        <v>773</v>
      </c>
      <c r="F194" s="116" t="s">
        <v>797</v>
      </c>
      <c r="G194" s="116">
        <v>2</v>
      </c>
      <c r="H194" s="116">
        <v>25</v>
      </c>
      <c r="I194" s="20">
        <f t="shared" si="4"/>
        <v>9.0252707581227443E-2</v>
      </c>
      <c r="J194" s="116">
        <v>143.9690501600854</v>
      </c>
      <c r="K194" s="20">
        <f t="shared" si="5"/>
        <v>0.17364843327229998</v>
      </c>
    </row>
    <row r="195" spans="1:11" x14ac:dyDescent="0.25">
      <c r="A195" s="9" t="str">
        <f>'10'!A195</f>
        <v>Highlands SD</v>
      </c>
      <c r="B195" s="10" t="str">
        <f>'10'!B195</f>
        <v>Allegheny</v>
      </c>
      <c r="C195" s="90">
        <f>'10'!C195</f>
        <v>832</v>
      </c>
      <c r="D195" s="90">
        <f>'10'!D195</f>
        <v>386</v>
      </c>
      <c r="E195" s="90">
        <f>'10'!E195</f>
        <v>1218</v>
      </c>
      <c r="F195" s="116" t="s">
        <v>219</v>
      </c>
      <c r="G195" s="116">
        <v>1</v>
      </c>
      <c r="H195" s="116">
        <v>34</v>
      </c>
      <c r="I195" s="20">
        <f t="shared" si="4"/>
        <v>8.8082901554404139E-2</v>
      </c>
      <c r="J195" s="116">
        <v>252.85109289617489</v>
      </c>
      <c r="K195" s="20">
        <f t="shared" si="5"/>
        <v>0.13446649413519046</v>
      </c>
    </row>
    <row r="196" spans="1:11" x14ac:dyDescent="0.25">
      <c r="A196" s="9" t="str">
        <f>'10'!A196</f>
        <v>Hollidaysburg Area SD</v>
      </c>
      <c r="B196" s="10" t="str">
        <f>'10'!B196</f>
        <v>Blair</v>
      </c>
      <c r="C196" s="90">
        <f>'10'!C196</f>
        <v>508</v>
      </c>
      <c r="D196" s="90">
        <f>'10'!D196</f>
        <v>525</v>
      </c>
      <c r="E196" s="90">
        <f>'10'!E196</f>
        <v>1033</v>
      </c>
      <c r="F196" s="116" t="s">
        <v>798</v>
      </c>
      <c r="G196" s="116">
        <v>1</v>
      </c>
      <c r="H196" s="116">
        <v>20</v>
      </c>
      <c r="I196" s="20">
        <f t="shared" si="4"/>
        <v>3.8095238095238099E-2</v>
      </c>
      <c r="J196" s="116">
        <v>264.41917140536151</v>
      </c>
      <c r="K196" s="20">
        <f t="shared" si="5"/>
        <v>7.5637480798771112E-2</v>
      </c>
    </row>
    <row r="197" spans="1:11" x14ac:dyDescent="0.25">
      <c r="A197" s="9" t="str">
        <f>'10'!A197</f>
        <v>Homer-Center SD</v>
      </c>
      <c r="B197" s="10" t="str">
        <f>'10'!B197</f>
        <v>Indiana</v>
      </c>
      <c r="C197" s="90">
        <f>'10'!C197</f>
        <v>72</v>
      </c>
      <c r="D197" s="90">
        <f>'10'!D197</f>
        <v>149</v>
      </c>
      <c r="E197" s="90">
        <f>'10'!E197</f>
        <v>221</v>
      </c>
      <c r="F197" s="116" t="s">
        <v>799</v>
      </c>
      <c r="G197" s="116">
        <v>1</v>
      </c>
      <c r="H197" s="116">
        <v>14</v>
      </c>
      <c r="I197" s="20">
        <f t="shared" ref="I197:I260" si="6">H197/D197</f>
        <v>9.3959731543624164E-2</v>
      </c>
      <c r="J197" s="116">
        <v>116.66382978723405</v>
      </c>
      <c r="K197" s="20">
        <f t="shared" ref="K197:K260" si="7">H197/J197</f>
        <v>0.1200029180040852</v>
      </c>
    </row>
    <row r="198" spans="1:11" x14ac:dyDescent="0.25">
      <c r="A198" s="9" t="str">
        <f>'10'!A198</f>
        <v>Hopewell Area SD</v>
      </c>
      <c r="B198" s="10" t="str">
        <f>'10'!B198</f>
        <v>Beaver</v>
      </c>
      <c r="C198" s="90">
        <f>'10'!C198</f>
        <v>523</v>
      </c>
      <c r="D198" s="90">
        <f>'10'!D198</f>
        <v>402</v>
      </c>
      <c r="E198" s="90">
        <f>'10'!E198</f>
        <v>925</v>
      </c>
      <c r="F198" s="116"/>
      <c r="G198" s="116"/>
      <c r="H198" s="116">
        <v>0</v>
      </c>
      <c r="I198" s="20">
        <f t="shared" si="6"/>
        <v>0</v>
      </c>
      <c r="J198" s="116">
        <v>177.76884422110552</v>
      </c>
      <c r="K198" s="20">
        <f t="shared" si="7"/>
        <v>0</v>
      </c>
    </row>
    <row r="199" spans="1:11" x14ac:dyDescent="0.25">
      <c r="A199" s="9" t="str">
        <f>'10'!A199</f>
        <v>Huntingdon Area SD</v>
      </c>
      <c r="B199" s="10" t="str">
        <f>'10'!B199</f>
        <v>Huntingdon</v>
      </c>
      <c r="C199" s="90">
        <f>'10'!C199</f>
        <v>526</v>
      </c>
      <c r="D199" s="90">
        <f>'10'!D199</f>
        <v>346</v>
      </c>
      <c r="E199" s="90">
        <f>'10'!E199</f>
        <v>872</v>
      </c>
      <c r="F199" s="116" t="s">
        <v>754</v>
      </c>
      <c r="G199" s="116">
        <v>1</v>
      </c>
      <c r="H199" s="116">
        <v>30</v>
      </c>
      <c r="I199" s="20">
        <f t="shared" si="6"/>
        <v>8.6705202312138727E-2</v>
      </c>
      <c r="J199" s="116">
        <v>248.92322274881516</v>
      </c>
      <c r="K199" s="20">
        <f t="shared" si="7"/>
        <v>0.12051908885284106</v>
      </c>
    </row>
    <row r="200" spans="1:11" ht="22.5" x14ac:dyDescent="0.25">
      <c r="A200" s="9" t="str">
        <f>'10'!A200</f>
        <v>Indiana Area SD</v>
      </c>
      <c r="B200" s="10" t="str">
        <f>'10'!B200</f>
        <v>Indiana</v>
      </c>
      <c r="C200" s="90">
        <f>'10'!C200</f>
        <v>513</v>
      </c>
      <c r="D200" s="90">
        <f>'10'!D200</f>
        <v>466</v>
      </c>
      <c r="E200" s="90">
        <f>'10'!E200</f>
        <v>979</v>
      </c>
      <c r="F200" s="116" t="s">
        <v>800</v>
      </c>
      <c r="G200" s="116">
        <v>3</v>
      </c>
      <c r="H200" s="116">
        <v>71</v>
      </c>
      <c r="I200" s="20">
        <f t="shared" si="6"/>
        <v>0.15236051502145923</v>
      </c>
      <c r="J200" s="116">
        <v>313.73860705073082</v>
      </c>
      <c r="K200" s="20">
        <f t="shared" si="7"/>
        <v>0.22630303827580728</v>
      </c>
    </row>
    <row r="201" spans="1:11" x14ac:dyDescent="0.25">
      <c r="A201" s="9" t="str">
        <f>'10'!A201</f>
        <v>Interboro SD</v>
      </c>
      <c r="B201" s="10" t="str">
        <f>'10'!B201</f>
        <v>Delaware</v>
      </c>
      <c r="C201" s="90">
        <f>'10'!C201</f>
        <v>851</v>
      </c>
      <c r="D201" s="90">
        <f>'10'!D201</f>
        <v>367</v>
      </c>
      <c r="E201" s="90">
        <f>'10'!E201</f>
        <v>1218</v>
      </c>
      <c r="F201" s="116"/>
      <c r="G201" s="116"/>
      <c r="H201" s="116">
        <v>0</v>
      </c>
      <c r="I201" s="20">
        <f t="shared" si="6"/>
        <v>0</v>
      </c>
      <c r="J201" s="116">
        <v>237.21048901488305</v>
      </c>
      <c r="K201" s="20">
        <f t="shared" si="7"/>
        <v>0</v>
      </c>
    </row>
    <row r="202" spans="1:11" x14ac:dyDescent="0.25">
      <c r="A202" s="9" t="str">
        <f>'10'!A202</f>
        <v>Iroquois SD</v>
      </c>
      <c r="B202" s="10" t="str">
        <f>'10'!B202</f>
        <v>Erie</v>
      </c>
      <c r="C202" s="90">
        <f>'10'!C202</f>
        <v>315</v>
      </c>
      <c r="D202" s="90">
        <f>'10'!D202</f>
        <v>88</v>
      </c>
      <c r="E202" s="90">
        <f>'10'!E202</f>
        <v>403</v>
      </c>
      <c r="F202" s="116" t="s">
        <v>801</v>
      </c>
      <c r="G202" s="116">
        <v>2</v>
      </c>
      <c r="H202" s="116">
        <v>35</v>
      </c>
      <c r="I202" s="20">
        <f t="shared" si="6"/>
        <v>0.39772727272727271</v>
      </c>
      <c r="J202" s="116">
        <v>64.591999999999999</v>
      </c>
      <c r="K202" s="20">
        <f t="shared" si="7"/>
        <v>0.54186276938320532</v>
      </c>
    </row>
    <row r="203" spans="1:11" x14ac:dyDescent="0.25">
      <c r="A203" s="9" t="str">
        <f>'10'!A203</f>
        <v>Jamestown Area SD</v>
      </c>
      <c r="B203" s="10" t="str">
        <f>'10'!B203</f>
        <v>Mercer</v>
      </c>
      <c r="C203" s="90">
        <f>'10'!C203</f>
        <v>115</v>
      </c>
      <c r="D203" s="90">
        <f>'10'!D203</f>
        <v>61</v>
      </c>
      <c r="E203" s="90">
        <f>'10'!E203</f>
        <v>176</v>
      </c>
      <c r="F203" s="116"/>
      <c r="G203" s="116"/>
      <c r="H203" s="116">
        <v>0</v>
      </c>
      <c r="I203" s="20">
        <f t="shared" si="6"/>
        <v>0</v>
      </c>
      <c r="J203" s="116">
        <v>52.116504854368927</v>
      </c>
      <c r="K203" s="20">
        <f t="shared" si="7"/>
        <v>0</v>
      </c>
    </row>
    <row r="204" spans="1:11" x14ac:dyDescent="0.25">
      <c r="A204" s="9" t="str">
        <f>'10'!A204</f>
        <v>Jeannette City SD</v>
      </c>
      <c r="B204" s="10" t="str">
        <f>'10'!B204</f>
        <v>Westmoreland</v>
      </c>
      <c r="C204" s="90">
        <f>'10'!C204</f>
        <v>287</v>
      </c>
      <c r="D204" s="90">
        <f>'10'!D204</f>
        <v>94</v>
      </c>
      <c r="E204" s="90">
        <f>'10'!E204</f>
        <v>381</v>
      </c>
      <c r="F204" s="116" t="s">
        <v>796</v>
      </c>
      <c r="G204" s="116">
        <v>1</v>
      </c>
      <c r="H204" s="116">
        <v>18</v>
      </c>
      <c r="I204" s="20">
        <f t="shared" si="6"/>
        <v>0.19148936170212766</v>
      </c>
      <c r="J204" s="116">
        <v>56.776942355889723</v>
      </c>
      <c r="K204" s="20">
        <f t="shared" si="7"/>
        <v>0.31703010505870927</v>
      </c>
    </row>
    <row r="205" spans="1:11" x14ac:dyDescent="0.25">
      <c r="A205" s="9" t="str">
        <f>'10'!A205</f>
        <v>Jefferson-Morgan SD</v>
      </c>
      <c r="B205" s="10" t="str">
        <f>'10'!B205</f>
        <v>Greene</v>
      </c>
      <c r="C205" s="90">
        <f>'10'!C205</f>
        <v>110</v>
      </c>
      <c r="D205" s="90">
        <f>'10'!D205</f>
        <v>143</v>
      </c>
      <c r="E205" s="90">
        <f>'10'!E205</f>
        <v>253</v>
      </c>
      <c r="F205" s="116" t="s">
        <v>706</v>
      </c>
      <c r="G205" s="116">
        <v>1</v>
      </c>
      <c r="H205" s="116">
        <v>17</v>
      </c>
      <c r="I205" s="20">
        <f t="shared" si="6"/>
        <v>0.11888111888111888</v>
      </c>
      <c r="J205" s="116">
        <v>81.577181208053688</v>
      </c>
      <c r="K205" s="20">
        <f t="shared" si="7"/>
        <v>0.20839160839160839</v>
      </c>
    </row>
    <row r="206" spans="1:11" x14ac:dyDescent="0.25">
      <c r="A206" s="9" t="str">
        <f>'10'!A206</f>
        <v>Jenkintown SD</v>
      </c>
      <c r="B206" s="10" t="str">
        <f>'10'!B206</f>
        <v>Montgomery</v>
      </c>
      <c r="C206" s="90">
        <f>'10'!C206</f>
        <v>99</v>
      </c>
      <c r="D206" s="90">
        <f>'10'!D206</f>
        <v>80</v>
      </c>
      <c r="E206" s="90">
        <f>'10'!E206</f>
        <v>179</v>
      </c>
      <c r="F206" s="116"/>
      <c r="G206" s="116"/>
      <c r="H206" s="116">
        <v>0</v>
      </c>
      <c r="I206" s="20">
        <f t="shared" si="6"/>
        <v>0</v>
      </c>
      <c r="J206" s="116">
        <v>30.150753768844222</v>
      </c>
      <c r="K206" s="20">
        <f t="shared" si="7"/>
        <v>0</v>
      </c>
    </row>
    <row r="207" spans="1:11" x14ac:dyDescent="0.25">
      <c r="A207" s="9" t="str">
        <f>'10'!A207</f>
        <v>Jersey Shore Area SD</v>
      </c>
      <c r="B207" s="10" t="str">
        <f>'10'!B207</f>
        <v>Lycoming</v>
      </c>
      <c r="C207" s="90">
        <f>'10'!C207</f>
        <v>610</v>
      </c>
      <c r="D207" s="90">
        <f>'10'!D207</f>
        <v>368</v>
      </c>
      <c r="E207" s="90">
        <f>'10'!E207</f>
        <v>978</v>
      </c>
      <c r="F207" s="116" t="s">
        <v>231</v>
      </c>
      <c r="G207" s="116">
        <v>1</v>
      </c>
      <c r="H207" s="116">
        <v>20</v>
      </c>
      <c r="I207" s="20">
        <f t="shared" si="6"/>
        <v>5.434782608695652E-2</v>
      </c>
      <c r="J207" s="116">
        <v>264.10094637223972</v>
      </c>
      <c r="K207" s="20">
        <f t="shared" si="7"/>
        <v>7.572861920688008E-2</v>
      </c>
    </row>
    <row r="208" spans="1:11" x14ac:dyDescent="0.25">
      <c r="A208" s="9" t="str">
        <f>'10'!A208</f>
        <v>Jim Thorpe Area SD</v>
      </c>
      <c r="B208" s="10" t="str">
        <f>'10'!B208</f>
        <v>Carbon</v>
      </c>
      <c r="C208" s="90">
        <f>'10'!C208</f>
        <v>484</v>
      </c>
      <c r="D208" s="90">
        <f>'10'!D208</f>
        <v>304</v>
      </c>
      <c r="E208" s="90">
        <f>'10'!E208</f>
        <v>788</v>
      </c>
      <c r="F208" s="116" t="s">
        <v>232</v>
      </c>
      <c r="G208" s="116">
        <v>1</v>
      </c>
      <c r="H208" s="116">
        <v>40</v>
      </c>
      <c r="I208" s="20">
        <f t="shared" si="6"/>
        <v>0.13157894736842105</v>
      </c>
      <c r="J208" s="116">
        <v>203.85882352941175</v>
      </c>
      <c r="K208" s="20">
        <f t="shared" si="7"/>
        <v>0.19621421975992615</v>
      </c>
    </row>
    <row r="209" spans="1:11" x14ac:dyDescent="0.25">
      <c r="A209" s="9" t="str">
        <f>'10'!A209</f>
        <v>Johnsonburg Area SD</v>
      </c>
      <c r="B209" s="10" t="str">
        <f>'10'!B209</f>
        <v>Elk</v>
      </c>
      <c r="C209" s="90">
        <f>'10'!C209</f>
        <v>89</v>
      </c>
      <c r="D209" s="90">
        <f>'10'!D209</f>
        <v>67</v>
      </c>
      <c r="E209" s="90">
        <f>'10'!E209</f>
        <v>156</v>
      </c>
      <c r="F209" s="116" t="s">
        <v>233</v>
      </c>
      <c r="G209" s="116">
        <v>1</v>
      </c>
      <c r="H209" s="116">
        <v>15</v>
      </c>
      <c r="I209" s="20">
        <f t="shared" si="6"/>
        <v>0.22388059701492538</v>
      </c>
      <c r="J209" s="116">
        <v>45.177142857142854</v>
      </c>
      <c r="K209" s="20">
        <f t="shared" si="7"/>
        <v>0.33202630913230458</v>
      </c>
    </row>
    <row r="210" spans="1:11" x14ac:dyDescent="0.25">
      <c r="A210" s="9" t="str">
        <f>'10'!A210</f>
        <v>Juniata County SD</v>
      </c>
      <c r="B210" s="10" t="str">
        <f>'10'!B210</f>
        <v>Juniata</v>
      </c>
      <c r="C210" s="90">
        <f>'10'!C210</f>
        <v>798</v>
      </c>
      <c r="D210" s="90">
        <f>'10'!D210</f>
        <v>540</v>
      </c>
      <c r="E210" s="90">
        <f>'10'!E210</f>
        <v>1338</v>
      </c>
      <c r="F210" s="116" t="s">
        <v>740</v>
      </c>
      <c r="G210" s="116">
        <v>1</v>
      </c>
      <c r="H210" s="116">
        <v>36</v>
      </c>
      <c r="I210" s="20">
        <f t="shared" si="6"/>
        <v>6.6666666666666666E-2</v>
      </c>
      <c r="J210" s="116">
        <v>388.19403857393337</v>
      </c>
      <c r="K210" s="20">
        <f t="shared" si="7"/>
        <v>9.2737127371273709E-2</v>
      </c>
    </row>
    <row r="211" spans="1:11" x14ac:dyDescent="0.25">
      <c r="A211" s="9" t="str">
        <f>'10'!A211</f>
        <v>Juniata Valley SD</v>
      </c>
      <c r="B211" s="10" t="str">
        <f>'10'!B211</f>
        <v>Huntingdon</v>
      </c>
      <c r="C211" s="90">
        <f>'10'!C211</f>
        <v>120</v>
      </c>
      <c r="D211" s="90">
        <f>'10'!D211</f>
        <v>121</v>
      </c>
      <c r="E211" s="90">
        <f>'10'!E211</f>
        <v>241</v>
      </c>
      <c r="F211" s="116" t="s">
        <v>754</v>
      </c>
      <c r="G211" s="116">
        <v>1</v>
      </c>
      <c r="H211" s="116">
        <v>18</v>
      </c>
      <c r="I211" s="20">
        <f t="shared" si="6"/>
        <v>0.1487603305785124</v>
      </c>
      <c r="J211" s="116">
        <v>99.303448275862067</v>
      </c>
      <c r="K211" s="20">
        <f t="shared" si="7"/>
        <v>0.18126258767969999</v>
      </c>
    </row>
    <row r="212" spans="1:11" x14ac:dyDescent="0.25">
      <c r="A212" s="9" t="str">
        <f>'10'!A212</f>
        <v>Kane Area SD</v>
      </c>
      <c r="B212" s="10" t="str">
        <f>'10'!B212</f>
        <v>McKean</v>
      </c>
      <c r="C212" s="90">
        <f>'10'!C212</f>
        <v>263</v>
      </c>
      <c r="D212" s="90">
        <f>'10'!D212</f>
        <v>138</v>
      </c>
      <c r="E212" s="90">
        <f>'10'!E212</f>
        <v>401</v>
      </c>
      <c r="F212" s="116"/>
      <c r="G212" s="116"/>
      <c r="H212" s="116">
        <v>0</v>
      </c>
      <c r="I212" s="20">
        <f t="shared" si="6"/>
        <v>0</v>
      </c>
      <c r="J212" s="116">
        <v>96.94736842105263</v>
      </c>
      <c r="K212" s="20">
        <f t="shared" si="7"/>
        <v>0</v>
      </c>
    </row>
    <row r="213" spans="1:11" x14ac:dyDescent="0.25">
      <c r="A213" s="9" t="str">
        <f>'10'!A213</f>
        <v>Karns City Area SD</v>
      </c>
      <c r="B213" s="10" t="str">
        <f>'10'!B213</f>
        <v>Butler</v>
      </c>
      <c r="C213" s="90">
        <f>'10'!C213</f>
        <v>306</v>
      </c>
      <c r="D213" s="90">
        <f>'10'!D213</f>
        <v>236</v>
      </c>
      <c r="E213" s="90">
        <f>'10'!E213</f>
        <v>542</v>
      </c>
      <c r="F213" s="116" t="s">
        <v>713</v>
      </c>
      <c r="G213" s="116">
        <v>1</v>
      </c>
      <c r="H213" s="116">
        <v>18</v>
      </c>
      <c r="I213" s="20">
        <f t="shared" si="6"/>
        <v>7.6271186440677971E-2</v>
      </c>
      <c r="J213" s="116">
        <v>165.04823151125402</v>
      </c>
      <c r="K213" s="20">
        <f t="shared" si="7"/>
        <v>0.10905902980713034</v>
      </c>
    </row>
    <row r="214" spans="1:11" x14ac:dyDescent="0.25">
      <c r="A214" s="9" t="str">
        <f>'10'!A214</f>
        <v>Kennett Consolidated SD</v>
      </c>
      <c r="B214" s="10" t="str">
        <f>'10'!B214</f>
        <v>Chester</v>
      </c>
      <c r="C214" s="90">
        <f>'10'!C214</f>
        <v>832</v>
      </c>
      <c r="D214" s="90">
        <f>'10'!D214</f>
        <v>731</v>
      </c>
      <c r="E214" s="90">
        <f>'10'!E214</f>
        <v>1563</v>
      </c>
      <c r="F214" s="116" t="s">
        <v>802</v>
      </c>
      <c r="G214" s="116">
        <v>2</v>
      </c>
      <c r="H214" s="116">
        <v>32</v>
      </c>
      <c r="I214" s="20">
        <f t="shared" si="6"/>
        <v>4.3775649794801641E-2</v>
      </c>
      <c r="J214" s="116">
        <v>291.52740097666845</v>
      </c>
      <c r="K214" s="20">
        <f t="shared" si="7"/>
        <v>0.10976669737662507</v>
      </c>
    </row>
    <row r="215" spans="1:11" ht="22.5" x14ac:dyDescent="0.25">
      <c r="A215" s="9" t="str">
        <f>'10'!A215</f>
        <v>Keystone Central SD</v>
      </c>
      <c r="B215" s="10" t="str">
        <f>'10'!B215</f>
        <v>Clinton</v>
      </c>
      <c r="C215" s="90">
        <f>'10'!C215</f>
        <v>1252</v>
      </c>
      <c r="D215" s="90">
        <f>'10'!D215</f>
        <v>761</v>
      </c>
      <c r="E215" s="90">
        <f>'10'!E215</f>
        <v>2013</v>
      </c>
      <c r="F215" s="116" t="s">
        <v>759</v>
      </c>
      <c r="G215" s="116">
        <v>1</v>
      </c>
      <c r="H215" s="116">
        <v>74</v>
      </c>
      <c r="I215" s="20">
        <f t="shared" si="6"/>
        <v>9.724047306176084E-2</v>
      </c>
      <c r="J215" s="116">
        <v>602.20989690721649</v>
      </c>
      <c r="K215" s="20">
        <f t="shared" si="7"/>
        <v>0.1228807437075404</v>
      </c>
    </row>
    <row r="216" spans="1:11" ht="22.5" x14ac:dyDescent="0.25">
      <c r="A216" s="9" t="str">
        <f>'10'!A216</f>
        <v>Keystone Oaks SD</v>
      </c>
      <c r="B216" s="10" t="str">
        <f>'10'!B216</f>
        <v>Allegheny</v>
      </c>
      <c r="C216" s="90">
        <f>'10'!C216</f>
        <v>721</v>
      </c>
      <c r="D216" s="90">
        <f>'10'!D216</f>
        <v>329</v>
      </c>
      <c r="E216" s="90">
        <f>'10'!E216</f>
        <v>1050</v>
      </c>
      <c r="F216" s="116" t="s">
        <v>803</v>
      </c>
      <c r="G216" s="116">
        <v>2</v>
      </c>
      <c r="H216" s="116">
        <v>16</v>
      </c>
      <c r="I216" s="20">
        <f t="shared" si="6"/>
        <v>4.8632218844984802E-2</v>
      </c>
      <c r="J216" s="116">
        <v>155.49751243781094</v>
      </c>
      <c r="K216" s="20">
        <f t="shared" si="7"/>
        <v>0.10289553671412574</v>
      </c>
    </row>
    <row r="217" spans="1:11" x14ac:dyDescent="0.25">
      <c r="A217" s="9" t="str">
        <f>'10'!A217</f>
        <v>Keystone SD</v>
      </c>
      <c r="B217" s="10" t="str">
        <f>'10'!B217</f>
        <v>Clarion</v>
      </c>
      <c r="C217" s="90">
        <f>'10'!C217</f>
        <v>259</v>
      </c>
      <c r="D217" s="90">
        <f>'10'!D217</f>
        <v>240</v>
      </c>
      <c r="E217" s="90">
        <f>'10'!E217</f>
        <v>499</v>
      </c>
      <c r="F217" s="116" t="s">
        <v>762</v>
      </c>
      <c r="G217" s="116">
        <v>1</v>
      </c>
      <c r="H217" s="116">
        <v>36</v>
      </c>
      <c r="I217" s="20">
        <f t="shared" si="6"/>
        <v>0.15</v>
      </c>
      <c r="J217" s="116">
        <v>199.11413969335604</v>
      </c>
      <c r="K217" s="20">
        <f t="shared" si="7"/>
        <v>0.18080082135523615</v>
      </c>
    </row>
    <row r="218" spans="1:11" x14ac:dyDescent="0.25">
      <c r="A218" s="9" t="str">
        <f>'10'!A218</f>
        <v>Kiski Area SD</v>
      </c>
      <c r="B218" s="10" t="str">
        <f>'10'!B218</f>
        <v>Westmoreland</v>
      </c>
      <c r="C218" s="90">
        <f>'10'!C218</f>
        <v>987</v>
      </c>
      <c r="D218" s="90">
        <f>'10'!D218</f>
        <v>716</v>
      </c>
      <c r="E218" s="90">
        <f>'10'!E218</f>
        <v>1703</v>
      </c>
      <c r="F218" s="116" t="s">
        <v>804</v>
      </c>
      <c r="G218" s="116">
        <v>1</v>
      </c>
      <c r="H218" s="116">
        <v>17</v>
      </c>
      <c r="I218" s="20">
        <f t="shared" si="6"/>
        <v>2.3743016759776536E-2</v>
      </c>
      <c r="J218" s="116">
        <v>465.9239024390244</v>
      </c>
      <c r="K218" s="20">
        <f t="shared" si="7"/>
        <v>3.6486644945683579E-2</v>
      </c>
    </row>
    <row r="219" spans="1:11" x14ac:dyDescent="0.25">
      <c r="A219" s="9" t="str">
        <f>'10'!A219</f>
        <v>Kutztown Area SD</v>
      </c>
      <c r="B219" s="10" t="str">
        <f>'10'!B219</f>
        <v>Berks</v>
      </c>
      <c r="C219" s="90">
        <f>'10'!C219</f>
        <v>307</v>
      </c>
      <c r="D219" s="90">
        <f>'10'!D219</f>
        <v>239</v>
      </c>
      <c r="E219" s="90">
        <f>'10'!E219</f>
        <v>546</v>
      </c>
      <c r="F219" s="116"/>
      <c r="G219" s="116"/>
      <c r="H219" s="116">
        <v>0</v>
      </c>
      <c r="I219" s="20">
        <f t="shared" si="6"/>
        <v>0</v>
      </c>
      <c r="J219" s="116">
        <v>142.38297872340425</v>
      </c>
      <c r="K219" s="20">
        <f t="shared" si="7"/>
        <v>0</v>
      </c>
    </row>
    <row r="220" spans="1:11" x14ac:dyDescent="0.25">
      <c r="A220" s="9" t="str">
        <f>'10'!A220</f>
        <v>Lackawanna Trail SD</v>
      </c>
      <c r="B220" s="10" t="str">
        <f>'10'!B220</f>
        <v>Wyoming</v>
      </c>
      <c r="C220" s="90">
        <f>'10'!C220</f>
        <v>291</v>
      </c>
      <c r="D220" s="90">
        <f>'10'!D220</f>
        <v>168</v>
      </c>
      <c r="E220" s="90">
        <f>'10'!E220</f>
        <v>459</v>
      </c>
      <c r="F220" s="116"/>
      <c r="G220" s="116"/>
      <c r="H220" s="116">
        <v>0</v>
      </c>
      <c r="I220" s="20">
        <f t="shared" si="6"/>
        <v>0</v>
      </c>
      <c r="J220" s="116">
        <v>107.95555555555556</v>
      </c>
      <c r="K220" s="20">
        <f t="shared" si="7"/>
        <v>0</v>
      </c>
    </row>
    <row r="221" spans="1:11" x14ac:dyDescent="0.25">
      <c r="A221" s="9" t="str">
        <f>'10'!A221</f>
        <v>Lakeland SD</v>
      </c>
      <c r="B221" s="10" t="str">
        <f>'10'!B221</f>
        <v>Lackawanna</v>
      </c>
      <c r="C221" s="90">
        <f>'10'!C221</f>
        <v>325</v>
      </c>
      <c r="D221" s="90">
        <f>'10'!D221</f>
        <v>250</v>
      </c>
      <c r="E221" s="90">
        <f>'10'!E221</f>
        <v>575</v>
      </c>
      <c r="F221" s="116"/>
      <c r="G221" s="116"/>
      <c r="H221" s="116">
        <v>0</v>
      </c>
      <c r="I221" s="20">
        <f t="shared" si="6"/>
        <v>0</v>
      </c>
      <c r="J221" s="116">
        <v>158.51735015772871</v>
      </c>
      <c r="K221" s="20">
        <f t="shared" si="7"/>
        <v>0</v>
      </c>
    </row>
    <row r="222" spans="1:11" x14ac:dyDescent="0.25">
      <c r="A222" s="9" t="str">
        <f>'10'!A222</f>
        <v>Lake-Lehman SD</v>
      </c>
      <c r="B222" s="10" t="str">
        <f>'10'!B222</f>
        <v>Luzerne</v>
      </c>
      <c r="C222" s="90">
        <f>'10'!C222</f>
        <v>325</v>
      </c>
      <c r="D222" s="90">
        <f>'10'!D222</f>
        <v>271</v>
      </c>
      <c r="E222" s="90">
        <f>'10'!E222</f>
        <v>596</v>
      </c>
      <c r="F222" s="116"/>
      <c r="G222" s="116"/>
      <c r="H222" s="116">
        <v>0</v>
      </c>
      <c r="I222" s="20">
        <f t="shared" si="6"/>
        <v>0</v>
      </c>
      <c r="J222" s="116">
        <v>150.46686303387335</v>
      </c>
      <c r="K222" s="20">
        <f t="shared" si="7"/>
        <v>0</v>
      </c>
    </row>
    <row r="223" spans="1:11" x14ac:dyDescent="0.25">
      <c r="A223" s="9" t="str">
        <f>'10'!A223</f>
        <v>Lakeview SD</v>
      </c>
      <c r="B223" s="10" t="str">
        <f>'10'!B223</f>
        <v>Mercer</v>
      </c>
      <c r="C223" s="90">
        <f>'10'!C223</f>
        <v>243</v>
      </c>
      <c r="D223" s="90">
        <f>'10'!D223</f>
        <v>178</v>
      </c>
      <c r="E223" s="90">
        <f>'10'!E223</f>
        <v>421</v>
      </c>
      <c r="F223" s="116"/>
      <c r="G223" s="116"/>
      <c r="H223" s="116">
        <v>0</v>
      </c>
      <c r="I223" s="20">
        <f t="shared" si="6"/>
        <v>0</v>
      </c>
      <c r="J223" s="116">
        <v>135.61904761904762</v>
      </c>
      <c r="K223" s="20">
        <f t="shared" si="7"/>
        <v>0</v>
      </c>
    </row>
    <row r="224" spans="1:11" x14ac:dyDescent="0.25">
      <c r="A224" s="9" t="str">
        <f>'10'!A224</f>
        <v>Lampeter-Strasburg SD</v>
      </c>
      <c r="B224" s="10" t="str">
        <f>'10'!B224</f>
        <v>Lancaster</v>
      </c>
      <c r="C224" s="90">
        <f>'10'!C224</f>
        <v>909</v>
      </c>
      <c r="D224" s="90">
        <f>'10'!D224</f>
        <v>500</v>
      </c>
      <c r="E224" s="90">
        <f>'10'!E224</f>
        <v>1409</v>
      </c>
      <c r="F224" s="116"/>
      <c r="G224" s="116"/>
      <c r="H224" s="116">
        <v>0</v>
      </c>
      <c r="I224" s="20">
        <f t="shared" si="6"/>
        <v>0</v>
      </c>
      <c r="J224" s="116">
        <v>261.14649681528664</v>
      </c>
      <c r="K224" s="20">
        <f t="shared" si="7"/>
        <v>0</v>
      </c>
    </row>
    <row r="225" spans="1:11" ht="22.5" x14ac:dyDescent="0.25">
      <c r="A225" s="9" t="str">
        <f>'10'!A225</f>
        <v>Lancaster SD</v>
      </c>
      <c r="B225" s="10" t="str">
        <f>'10'!B225</f>
        <v>Lancaster</v>
      </c>
      <c r="C225" s="90">
        <f>'10'!C225</f>
        <v>3250</v>
      </c>
      <c r="D225" s="90">
        <f>'10'!D225</f>
        <v>2183</v>
      </c>
      <c r="E225" s="90">
        <f>'10'!E225</f>
        <v>5433</v>
      </c>
      <c r="F225" s="116" t="s">
        <v>805</v>
      </c>
      <c r="G225" s="116">
        <v>3</v>
      </c>
      <c r="H225" s="116">
        <v>384</v>
      </c>
      <c r="I225" s="20">
        <f t="shared" si="6"/>
        <v>0.17590471827759963</v>
      </c>
      <c r="J225" s="116">
        <v>1757.7491387409959</v>
      </c>
      <c r="K225" s="20">
        <f t="shared" si="7"/>
        <v>0.21846120788034837</v>
      </c>
    </row>
    <row r="226" spans="1:11" x14ac:dyDescent="0.25">
      <c r="A226" s="9" t="str">
        <f>'10'!A226</f>
        <v>Laurel Highlands SD</v>
      </c>
      <c r="B226" s="10" t="str">
        <f>'10'!B226</f>
        <v>Fayette</v>
      </c>
      <c r="C226" s="90">
        <f>'10'!C226</f>
        <v>582</v>
      </c>
      <c r="D226" s="90">
        <f>'10'!D226</f>
        <v>387</v>
      </c>
      <c r="E226" s="90">
        <f>'10'!E226</f>
        <v>969</v>
      </c>
      <c r="F226" s="116" t="s">
        <v>761</v>
      </c>
      <c r="G226" s="116">
        <v>1</v>
      </c>
      <c r="H226" s="116">
        <v>12</v>
      </c>
      <c r="I226" s="20">
        <f t="shared" si="6"/>
        <v>3.1007751937984496E-2</v>
      </c>
      <c r="J226" s="116">
        <v>251.74980142970611</v>
      </c>
      <c r="K226" s="20">
        <f t="shared" si="7"/>
        <v>4.7666373247768595E-2</v>
      </c>
    </row>
    <row r="227" spans="1:11" x14ac:dyDescent="0.25">
      <c r="A227" s="9" t="str">
        <f>'10'!A227</f>
        <v>Laurel SD</v>
      </c>
      <c r="B227" s="10" t="str">
        <f>'10'!B227</f>
        <v>Lawrence</v>
      </c>
      <c r="C227" s="90">
        <f>'10'!C227</f>
        <v>226</v>
      </c>
      <c r="D227" s="90">
        <f>'10'!D227</f>
        <v>169</v>
      </c>
      <c r="E227" s="90">
        <f>'10'!E227</f>
        <v>395</v>
      </c>
      <c r="F227" s="116"/>
      <c r="G227" s="116"/>
      <c r="H227" s="116">
        <v>0</v>
      </c>
      <c r="I227" s="20">
        <f t="shared" si="6"/>
        <v>0</v>
      </c>
      <c r="J227" s="116">
        <v>84.67789473684212</v>
      </c>
      <c r="K227" s="20">
        <f t="shared" si="7"/>
        <v>0</v>
      </c>
    </row>
    <row r="228" spans="1:11" x14ac:dyDescent="0.25">
      <c r="A228" s="9" t="str">
        <f>'10'!A228</f>
        <v>Lebanon SD</v>
      </c>
      <c r="B228" s="10" t="str">
        <f>'10'!B228</f>
        <v>Lebanon</v>
      </c>
      <c r="C228" s="90">
        <f>'10'!C228</f>
        <v>1170</v>
      </c>
      <c r="D228" s="90">
        <f>'10'!D228</f>
        <v>713</v>
      </c>
      <c r="E228" s="90">
        <f>'10'!E228</f>
        <v>1883</v>
      </c>
      <c r="F228" s="116" t="s">
        <v>806</v>
      </c>
      <c r="G228" s="116">
        <v>1</v>
      </c>
      <c r="H228" s="116">
        <v>199</v>
      </c>
      <c r="I228" s="20">
        <f t="shared" si="6"/>
        <v>0.27910238429172513</v>
      </c>
      <c r="J228" s="116">
        <v>641.08268398268399</v>
      </c>
      <c r="K228" s="20">
        <f t="shared" si="7"/>
        <v>0.31041237732974725</v>
      </c>
    </row>
    <row r="229" spans="1:11" x14ac:dyDescent="0.25">
      <c r="A229" s="9" t="str">
        <f>'10'!A229</f>
        <v>Leechburg Area SD</v>
      </c>
      <c r="B229" s="10" t="str">
        <f>'10'!B229</f>
        <v>Armstrong</v>
      </c>
      <c r="C229" s="90">
        <f>'10'!C229</f>
        <v>151</v>
      </c>
      <c r="D229" s="90">
        <f>'10'!D229</f>
        <v>125</v>
      </c>
      <c r="E229" s="90">
        <f>'10'!E229</f>
        <v>276</v>
      </c>
      <c r="F229" s="116" t="s">
        <v>807</v>
      </c>
      <c r="G229" s="116">
        <v>1</v>
      </c>
      <c r="H229" s="116">
        <v>20</v>
      </c>
      <c r="I229" s="20">
        <f t="shared" si="6"/>
        <v>0.16</v>
      </c>
      <c r="J229" s="116">
        <v>75.144508670520239</v>
      </c>
      <c r="K229" s="20">
        <f t="shared" si="7"/>
        <v>0.26615384615384613</v>
      </c>
    </row>
    <row r="230" spans="1:11" x14ac:dyDescent="0.25">
      <c r="A230" s="9" t="str">
        <f>'10'!A230</f>
        <v>Lehighton Area SD</v>
      </c>
      <c r="B230" s="10" t="str">
        <f>'10'!B230</f>
        <v>Carbon</v>
      </c>
      <c r="C230" s="90">
        <f>'10'!C230</f>
        <v>313</v>
      </c>
      <c r="D230" s="90">
        <f>'10'!D230</f>
        <v>327</v>
      </c>
      <c r="E230" s="90">
        <f>'10'!E230</f>
        <v>640</v>
      </c>
      <c r="F230" s="116" t="s">
        <v>744</v>
      </c>
      <c r="G230" s="116">
        <v>1</v>
      </c>
      <c r="H230" s="116">
        <v>17</v>
      </c>
      <c r="I230" s="20">
        <f t="shared" si="6"/>
        <v>5.1987767584097858E-2</v>
      </c>
      <c r="J230" s="116">
        <v>190.29583333333335</v>
      </c>
      <c r="K230" s="20">
        <f t="shared" si="7"/>
        <v>8.9334588688664576E-2</v>
      </c>
    </row>
    <row r="231" spans="1:11" x14ac:dyDescent="0.25">
      <c r="A231" s="9" t="str">
        <f>'10'!A231</f>
        <v>Lewisburg Area SD</v>
      </c>
      <c r="B231" s="10" t="str">
        <f>'10'!B231</f>
        <v>Union</v>
      </c>
      <c r="C231" s="90">
        <f>'10'!C231</f>
        <v>430</v>
      </c>
      <c r="D231" s="90">
        <f>'10'!D231</f>
        <v>396</v>
      </c>
      <c r="E231" s="90">
        <f>'10'!E231</f>
        <v>826</v>
      </c>
      <c r="F231" s="116" t="s">
        <v>255</v>
      </c>
      <c r="G231" s="116">
        <v>1</v>
      </c>
      <c r="H231" s="116">
        <v>20</v>
      </c>
      <c r="I231" s="20">
        <f t="shared" si="6"/>
        <v>5.0505050505050504E-2</v>
      </c>
      <c r="J231" s="116">
        <v>239.72903225806451</v>
      </c>
      <c r="K231" s="20">
        <f t="shared" si="7"/>
        <v>8.3427525701060337E-2</v>
      </c>
    </row>
    <row r="232" spans="1:11" x14ac:dyDescent="0.25">
      <c r="A232" s="9" t="str">
        <f>'10'!A232</f>
        <v>Ligonier Valley SD</v>
      </c>
      <c r="B232" s="10" t="str">
        <f>'10'!B232</f>
        <v>Westmoreland</v>
      </c>
      <c r="C232" s="90">
        <f>'10'!C232</f>
        <v>407</v>
      </c>
      <c r="D232" s="90">
        <f>'10'!D232</f>
        <v>256</v>
      </c>
      <c r="E232" s="90">
        <f>'10'!E232</f>
        <v>663</v>
      </c>
      <c r="F232" s="116" t="s">
        <v>955</v>
      </c>
      <c r="G232" s="116">
        <v>2</v>
      </c>
      <c r="H232" s="116">
        <v>44</v>
      </c>
      <c r="I232" s="20">
        <f t="shared" si="6"/>
        <v>0.171875</v>
      </c>
      <c r="J232" s="116">
        <v>198.11886304909561</v>
      </c>
      <c r="K232" s="20">
        <f t="shared" si="7"/>
        <v>0.222088898163606</v>
      </c>
    </row>
    <row r="233" spans="1:11" x14ac:dyDescent="0.25">
      <c r="A233" s="9" t="str">
        <f>'10'!A233</f>
        <v>Line Mountain SD</v>
      </c>
      <c r="B233" s="10" t="str">
        <f>'10'!B233</f>
        <v>Northumberland</v>
      </c>
      <c r="C233" s="90">
        <f>'10'!C233</f>
        <v>240</v>
      </c>
      <c r="D233" s="90">
        <f>'10'!D233</f>
        <v>167</v>
      </c>
      <c r="E233" s="90">
        <f>'10'!E233</f>
        <v>407</v>
      </c>
      <c r="F233" s="116" t="s">
        <v>747</v>
      </c>
      <c r="G233" s="116">
        <v>1</v>
      </c>
      <c r="H233" s="116">
        <v>18</v>
      </c>
      <c r="I233" s="20">
        <f t="shared" si="6"/>
        <v>0.10778443113772455</v>
      </c>
      <c r="J233" s="116">
        <v>126.252</v>
      </c>
      <c r="K233" s="20">
        <f t="shared" si="7"/>
        <v>0.14257199885942401</v>
      </c>
    </row>
    <row r="234" spans="1:11" x14ac:dyDescent="0.25">
      <c r="A234" s="9" t="str">
        <f>'10'!A234</f>
        <v>Littlestown Area SD</v>
      </c>
      <c r="B234" s="10" t="str">
        <f>'10'!B234</f>
        <v>Adams</v>
      </c>
      <c r="C234" s="90">
        <f>'10'!C234</f>
        <v>425</v>
      </c>
      <c r="D234" s="90">
        <f>'10'!D234</f>
        <v>399</v>
      </c>
      <c r="E234" s="90">
        <f>'10'!E234</f>
        <v>824</v>
      </c>
      <c r="F234" s="116"/>
      <c r="G234" s="116"/>
      <c r="H234" s="116">
        <v>0</v>
      </c>
      <c r="I234" s="20">
        <f t="shared" si="6"/>
        <v>0</v>
      </c>
      <c r="J234" s="116">
        <v>217.74336283185843</v>
      </c>
      <c r="K234" s="20">
        <f t="shared" si="7"/>
        <v>0</v>
      </c>
    </row>
    <row r="235" spans="1:11" x14ac:dyDescent="0.25">
      <c r="A235" s="9" t="str">
        <f>'10'!A235</f>
        <v>Lower Dauphin SD</v>
      </c>
      <c r="B235" s="10" t="str">
        <f>'10'!B235</f>
        <v>Dauphin</v>
      </c>
      <c r="C235" s="90">
        <f>'10'!C235</f>
        <v>675</v>
      </c>
      <c r="D235" s="90">
        <f>'10'!D235</f>
        <v>755</v>
      </c>
      <c r="E235" s="90">
        <f>'10'!E235</f>
        <v>1430</v>
      </c>
      <c r="F235" s="116"/>
      <c r="G235" s="116"/>
      <c r="H235" s="116">
        <v>0</v>
      </c>
      <c r="I235" s="20">
        <f t="shared" si="6"/>
        <v>0</v>
      </c>
      <c r="J235" s="116">
        <v>414.30104230533414</v>
      </c>
      <c r="K235" s="20">
        <f t="shared" si="7"/>
        <v>0</v>
      </c>
    </row>
    <row r="236" spans="1:11" x14ac:dyDescent="0.25">
      <c r="A236" s="9" t="str">
        <f>'10'!A236</f>
        <v>Lower Merion SD</v>
      </c>
      <c r="B236" s="10" t="str">
        <f>'10'!B236</f>
        <v>Montgomery</v>
      </c>
      <c r="C236" s="90">
        <f>'10'!C236</f>
        <v>1806</v>
      </c>
      <c r="D236" s="90">
        <f>'10'!D236</f>
        <v>1463</v>
      </c>
      <c r="E236" s="90">
        <f>'10'!E236</f>
        <v>3269</v>
      </c>
      <c r="F236" s="116"/>
      <c r="G236" s="116"/>
      <c r="H236" s="116">
        <v>0</v>
      </c>
      <c r="I236" s="20">
        <f t="shared" si="6"/>
        <v>0</v>
      </c>
      <c r="J236" s="116">
        <v>291.36478768313884</v>
      </c>
      <c r="K236" s="20">
        <f t="shared" si="7"/>
        <v>0</v>
      </c>
    </row>
    <row r="237" spans="1:11" x14ac:dyDescent="0.25">
      <c r="A237" s="9" t="str">
        <f>'10'!A237</f>
        <v>Lower Moreland Township SD</v>
      </c>
      <c r="B237" s="10" t="str">
        <f>'10'!B237</f>
        <v>Montgomery</v>
      </c>
      <c r="C237" s="90">
        <f>'10'!C237</f>
        <v>345</v>
      </c>
      <c r="D237" s="90">
        <f>'10'!D237</f>
        <v>309</v>
      </c>
      <c r="E237" s="90">
        <f>'10'!E237</f>
        <v>654</v>
      </c>
      <c r="F237" s="116"/>
      <c r="G237" s="116"/>
      <c r="H237" s="116">
        <v>0</v>
      </c>
      <c r="I237" s="20">
        <f t="shared" si="6"/>
        <v>0</v>
      </c>
      <c r="J237" s="116">
        <v>79.027063599458728</v>
      </c>
      <c r="K237" s="20">
        <f t="shared" si="7"/>
        <v>0</v>
      </c>
    </row>
    <row r="238" spans="1:11" x14ac:dyDescent="0.25">
      <c r="A238" s="9" t="str">
        <f>'10'!A238</f>
        <v>Loyalsock Township SD</v>
      </c>
      <c r="B238" s="10" t="str">
        <f>'10'!B238</f>
        <v>Lycoming</v>
      </c>
      <c r="C238" s="90">
        <f>'10'!C238</f>
        <v>435</v>
      </c>
      <c r="D238" s="90">
        <f>'10'!D238</f>
        <v>320</v>
      </c>
      <c r="E238" s="90">
        <f>'10'!E238</f>
        <v>755</v>
      </c>
      <c r="F238" s="116"/>
      <c r="G238" s="116"/>
      <c r="H238" s="116">
        <v>0</v>
      </c>
      <c r="I238" s="20">
        <f t="shared" si="6"/>
        <v>0</v>
      </c>
      <c r="J238" s="116">
        <v>229.35286935286936</v>
      </c>
      <c r="K238" s="20">
        <f t="shared" si="7"/>
        <v>0</v>
      </c>
    </row>
    <row r="239" spans="1:11" x14ac:dyDescent="0.25">
      <c r="A239" s="9" t="str">
        <f>'10'!A239</f>
        <v>Mahanoy Area SD</v>
      </c>
      <c r="B239" s="10" t="str">
        <f>'10'!B239</f>
        <v>Schuylkill</v>
      </c>
      <c r="C239" s="90">
        <f>'10'!C239</f>
        <v>357</v>
      </c>
      <c r="D239" s="90">
        <f>'10'!D239</f>
        <v>192</v>
      </c>
      <c r="E239" s="90">
        <f>'10'!E239</f>
        <v>549</v>
      </c>
      <c r="F239" s="116" t="s">
        <v>748</v>
      </c>
      <c r="G239" s="116">
        <v>1</v>
      </c>
      <c r="H239" s="116">
        <v>33</v>
      </c>
      <c r="I239" s="20">
        <f t="shared" si="6"/>
        <v>0.171875</v>
      </c>
      <c r="J239" s="116">
        <v>156.38260869565218</v>
      </c>
      <c r="K239" s="20">
        <f t="shared" si="7"/>
        <v>0.21102090747330959</v>
      </c>
    </row>
    <row r="240" spans="1:11" x14ac:dyDescent="0.25">
      <c r="A240" s="9" t="str">
        <f>'10'!A240</f>
        <v>Manheim Central SD</v>
      </c>
      <c r="B240" s="10" t="str">
        <f>'10'!B240</f>
        <v>Lancaster</v>
      </c>
      <c r="C240" s="90">
        <f>'10'!C240</f>
        <v>885</v>
      </c>
      <c r="D240" s="90">
        <f>'10'!D240</f>
        <v>700</v>
      </c>
      <c r="E240" s="90">
        <f>'10'!E240</f>
        <v>1585</v>
      </c>
      <c r="F240" s="116"/>
      <c r="G240" s="116"/>
      <c r="H240" s="116">
        <v>0</v>
      </c>
      <c r="I240" s="20">
        <f t="shared" si="6"/>
        <v>0</v>
      </c>
      <c r="J240" s="116">
        <v>358.80239520958082</v>
      </c>
      <c r="K240" s="20">
        <f t="shared" si="7"/>
        <v>0</v>
      </c>
    </row>
    <row r="241" spans="1:11" x14ac:dyDescent="0.25">
      <c r="A241" s="9" t="str">
        <f>'10'!A241</f>
        <v>Manheim Township SD</v>
      </c>
      <c r="B241" s="10" t="str">
        <f>'10'!B241</f>
        <v>Lancaster</v>
      </c>
      <c r="C241" s="90">
        <f>'10'!C241</f>
        <v>1288</v>
      </c>
      <c r="D241" s="90">
        <f>'10'!D241</f>
        <v>1005</v>
      </c>
      <c r="E241" s="90">
        <f>'10'!E241</f>
        <v>2293</v>
      </c>
      <c r="F241" s="116" t="s">
        <v>956</v>
      </c>
      <c r="G241" s="116">
        <v>1</v>
      </c>
      <c r="H241" s="116">
        <v>36</v>
      </c>
      <c r="I241" s="20">
        <f t="shared" si="6"/>
        <v>3.5820895522388062E-2</v>
      </c>
      <c r="J241" s="116">
        <v>368.65739067582217</v>
      </c>
      <c r="K241" s="20">
        <f t="shared" si="7"/>
        <v>9.7651643261524895E-2</v>
      </c>
    </row>
    <row r="242" spans="1:11" x14ac:dyDescent="0.25">
      <c r="A242" s="9" t="str">
        <f>'10'!A242</f>
        <v>Marion Center Area SD</v>
      </c>
      <c r="B242" s="10" t="str">
        <f>'10'!B242</f>
        <v>Indiana</v>
      </c>
      <c r="C242" s="90">
        <f>'10'!C242</f>
        <v>370</v>
      </c>
      <c r="D242" s="90">
        <f>'10'!D242</f>
        <v>249</v>
      </c>
      <c r="E242" s="90">
        <f>'10'!E242</f>
        <v>619</v>
      </c>
      <c r="F242" s="116" t="s">
        <v>266</v>
      </c>
      <c r="G242" s="116">
        <v>1</v>
      </c>
      <c r="H242" s="116">
        <v>40</v>
      </c>
      <c r="I242" s="20">
        <f t="shared" si="6"/>
        <v>0.1606425702811245</v>
      </c>
      <c r="J242" s="116">
        <v>189.79483695652172</v>
      </c>
      <c r="K242" s="20">
        <f t="shared" si="7"/>
        <v>0.21075388899627032</v>
      </c>
    </row>
    <row r="243" spans="1:11" x14ac:dyDescent="0.25">
      <c r="A243" s="9" t="str">
        <f>'10'!A243</f>
        <v>Marple Newtown SD</v>
      </c>
      <c r="B243" s="10" t="str">
        <f>'10'!B243</f>
        <v>Delaware</v>
      </c>
      <c r="C243" s="90">
        <f>'10'!C243</f>
        <v>944</v>
      </c>
      <c r="D243" s="90">
        <f>'10'!D243</f>
        <v>713</v>
      </c>
      <c r="E243" s="90">
        <f>'10'!E243</f>
        <v>1657</v>
      </c>
      <c r="F243" s="116"/>
      <c r="G243" s="116"/>
      <c r="H243" s="116">
        <v>0</v>
      </c>
      <c r="I243" s="20">
        <f t="shared" si="6"/>
        <v>0</v>
      </c>
      <c r="J243" s="116">
        <v>199.97503671071954</v>
      </c>
      <c r="K243" s="20">
        <f t="shared" si="7"/>
        <v>0</v>
      </c>
    </row>
    <row r="244" spans="1:11" x14ac:dyDescent="0.25">
      <c r="A244" s="9" t="str">
        <f>'10'!A244</f>
        <v>Mars Area SD</v>
      </c>
      <c r="B244" s="10" t="str">
        <f>'10'!B244</f>
        <v>Butler</v>
      </c>
      <c r="C244" s="90">
        <f>'10'!C244</f>
        <v>780</v>
      </c>
      <c r="D244" s="90">
        <f>'10'!D244</f>
        <v>411</v>
      </c>
      <c r="E244" s="90">
        <f>'10'!E244</f>
        <v>1191</v>
      </c>
      <c r="F244" s="116"/>
      <c r="G244" s="116"/>
      <c r="H244" s="116">
        <v>0</v>
      </c>
      <c r="I244" s="20">
        <f t="shared" si="6"/>
        <v>0</v>
      </c>
      <c r="J244" s="116">
        <v>108.70077220077221</v>
      </c>
      <c r="K244" s="20">
        <f t="shared" si="7"/>
        <v>0</v>
      </c>
    </row>
    <row r="245" spans="1:11" x14ac:dyDescent="0.25">
      <c r="A245" s="9" t="str">
        <f>'10'!A245</f>
        <v>McGuffey SD</v>
      </c>
      <c r="B245" s="10" t="str">
        <f>'10'!B245</f>
        <v>Washington</v>
      </c>
      <c r="C245" s="90">
        <f>'10'!C245</f>
        <v>352</v>
      </c>
      <c r="D245" s="90">
        <f>'10'!D245</f>
        <v>251</v>
      </c>
      <c r="E245" s="90">
        <f>'10'!E245</f>
        <v>603</v>
      </c>
      <c r="F245" s="116" t="s">
        <v>706</v>
      </c>
      <c r="G245" s="116">
        <v>1</v>
      </c>
      <c r="H245" s="116">
        <v>17</v>
      </c>
      <c r="I245" s="20">
        <f t="shared" si="6"/>
        <v>6.7729083665338641E-2</v>
      </c>
      <c r="J245" s="116">
        <v>127.26760563380282</v>
      </c>
      <c r="K245" s="20">
        <f t="shared" si="7"/>
        <v>0.13357680389552901</v>
      </c>
    </row>
    <row r="246" spans="1:11" x14ac:dyDescent="0.25">
      <c r="A246" s="9" t="str">
        <f>'10'!A246</f>
        <v>McKeesport Area SD</v>
      </c>
      <c r="B246" s="10" t="str">
        <f>'10'!B246</f>
        <v>Allegheny</v>
      </c>
      <c r="C246" s="90">
        <f>'10'!C246</f>
        <v>895</v>
      </c>
      <c r="D246" s="90">
        <f>'10'!D246</f>
        <v>549</v>
      </c>
      <c r="E246" s="90">
        <f>'10'!E246</f>
        <v>1444</v>
      </c>
      <c r="F246" s="116" t="s">
        <v>270</v>
      </c>
      <c r="G246" s="116">
        <v>1</v>
      </c>
      <c r="H246" s="116">
        <v>115</v>
      </c>
      <c r="I246" s="20">
        <f t="shared" si="6"/>
        <v>0.20947176684881602</v>
      </c>
      <c r="J246" s="116">
        <v>381.232246798603</v>
      </c>
      <c r="K246" s="20">
        <f t="shared" si="7"/>
        <v>0.30165339098597316</v>
      </c>
    </row>
    <row r="247" spans="1:11" x14ac:dyDescent="0.25">
      <c r="A247" s="9" t="str">
        <f>'10'!A247</f>
        <v>Mechanicsburg Area SD</v>
      </c>
      <c r="B247" s="10" t="str">
        <f>'10'!B247</f>
        <v>Cumberland</v>
      </c>
      <c r="C247" s="90">
        <f>'10'!C247</f>
        <v>1025</v>
      </c>
      <c r="D247" s="90">
        <f>'10'!D247</f>
        <v>627</v>
      </c>
      <c r="E247" s="90">
        <f>'10'!E247</f>
        <v>1652</v>
      </c>
      <c r="F247" s="116" t="s">
        <v>271</v>
      </c>
      <c r="G247" s="116">
        <v>1</v>
      </c>
      <c r="H247" s="116">
        <v>31</v>
      </c>
      <c r="I247" s="20">
        <f t="shared" si="6"/>
        <v>4.9441786283891544E-2</v>
      </c>
      <c r="J247" s="116">
        <v>352.10200927357033</v>
      </c>
      <c r="K247" s="20">
        <f t="shared" si="7"/>
        <v>8.8042667134893116E-2</v>
      </c>
    </row>
    <row r="248" spans="1:11" x14ac:dyDescent="0.25">
      <c r="A248" s="9" t="str">
        <f>'10'!A248</f>
        <v>Mercer Area SD</v>
      </c>
      <c r="B248" s="10" t="str">
        <f>'10'!B248</f>
        <v>Mercer</v>
      </c>
      <c r="C248" s="90">
        <f>'10'!C248</f>
        <v>227</v>
      </c>
      <c r="D248" s="90">
        <f>'10'!D248</f>
        <v>155</v>
      </c>
      <c r="E248" s="90">
        <f>'10'!E248</f>
        <v>382</v>
      </c>
      <c r="F248" s="116" t="s">
        <v>724</v>
      </c>
      <c r="G248" s="116">
        <v>1</v>
      </c>
      <c r="H248" s="116">
        <v>15</v>
      </c>
      <c r="I248" s="20">
        <f t="shared" si="6"/>
        <v>9.6774193548387094E-2</v>
      </c>
      <c r="J248" s="116">
        <v>99.045643153526967</v>
      </c>
      <c r="K248" s="20">
        <f t="shared" si="7"/>
        <v>0.1514453288646837</v>
      </c>
    </row>
    <row r="249" spans="1:11" x14ac:dyDescent="0.25">
      <c r="A249" s="9" t="str">
        <f>'10'!A249</f>
        <v>Methacton SD</v>
      </c>
      <c r="B249" s="10" t="str">
        <f>'10'!B249</f>
        <v>Montgomery</v>
      </c>
      <c r="C249" s="90">
        <f>'10'!C249</f>
        <v>1070</v>
      </c>
      <c r="D249" s="90">
        <f>'10'!D249</f>
        <v>894</v>
      </c>
      <c r="E249" s="90">
        <f>'10'!E249</f>
        <v>1964</v>
      </c>
      <c r="F249" s="116"/>
      <c r="G249" s="116"/>
      <c r="H249" s="116">
        <v>0</v>
      </c>
      <c r="I249" s="20">
        <f t="shared" si="6"/>
        <v>0</v>
      </c>
      <c r="J249" s="116">
        <v>254.34394904458597</v>
      </c>
      <c r="K249" s="20">
        <f t="shared" si="7"/>
        <v>0</v>
      </c>
    </row>
    <row r="250" spans="1:11" x14ac:dyDescent="0.25">
      <c r="A250" s="9" t="str">
        <f>'10'!A250</f>
        <v>Meyersdale Area SD</v>
      </c>
      <c r="B250" s="10" t="str">
        <f>'10'!B250</f>
        <v>Somerset</v>
      </c>
      <c r="C250" s="90">
        <f>'10'!C250</f>
        <v>132</v>
      </c>
      <c r="D250" s="90">
        <f>'10'!D250</f>
        <v>118</v>
      </c>
      <c r="E250" s="90">
        <f>'10'!E250</f>
        <v>250</v>
      </c>
      <c r="F250" s="116" t="s">
        <v>707</v>
      </c>
      <c r="G250" s="116">
        <v>1</v>
      </c>
      <c r="H250" s="116">
        <v>28</v>
      </c>
      <c r="I250" s="20">
        <f t="shared" si="6"/>
        <v>0.23728813559322035</v>
      </c>
      <c r="J250" s="116">
        <v>89.264248704663217</v>
      </c>
      <c r="K250" s="20">
        <f t="shared" si="7"/>
        <v>0.31367541211980493</v>
      </c>
    </row>
    <row r="251" spans="1:11" ht="22.5" x14ac:dyDescent="0.25">
      <c r="A251" s="9" t="str">
        <f>'10'!A251</f>
        <v>Mid Valley SD</v>
      </c>
      <c r="B251" s="10" t="str">
        <f>'10'!B251</f>
        <v>Lackawanna</v>
      </c>
      <c r="C251" s="90">
        <f>'10'!C251</f>
        <v>504</v>
      </c>
      <c r="D251" s="90">
        <f>'10'!D251</f>
        <v>451</v>
      </c>
      <c r="E251" s="90">
        <f>'10'!E251</f>
        <v>955</v>
      </c>
      <c r="F251" s="116" t="s">
        <v>808</v>
      </c>
      <c r="G251" s="116">
        <v>2</v>
      </c>
      <c r="H251" s="116">
        <v>33</v>
      </c>
      <c r="I251" s="20">
        <f t="shared" si="6"/>
        <v>7.3170731707317069E-2</v>
      </c>
      <c r="J251" s="116">
        <v>281.875</v>
      </c>
      <c r="K251" s="20">
        <f t="shared" si="7"/>
        <v>0.11707317073170732</v>
      </c>
    </row>
    <row r="252" spans="1:11" x14ac:dyDescent="0.25">
      <c r="A252" s="9" t="str">
        <f>'10'!A252</f>
        <v>Middletown Area SD</v>
      </c>
      <c r="B252" s="10" t="str">
        <f>'10'!B252</f>
        <v>Dauphin</v>
      </c>
      <c r="C252" s="90">
        <f>'10'!C252</f>
        <v>719</v>
      </c>
      <c r="D252" s="90">
        <f>'10'!D252</f>
        <v>446</v>
      </c>
      <c r="E252" s="90">
        <f>'10'!E252</f>
        <v>1165</v>
      </c>
      <c r="F252" s="116"/>
      <c r="G252" s="116"/>
      <c r="H252" s="116">
        <v>0</v>
      </c>
      <c r="I252" s="20">
        <f t="shared" si="6"/>
        <v>0</v>
      </c>
      <c r="J252" s="116">
        <v>308.13343217197928</v>
      </c>
      <c r="K252" s="20">
        <f t="shared" si="7"/>
        <v>0</v>
      </c>
    </row>
    <row r="253" spans="1:11" x14ac:dyDescent="0.25">
      <c r="A253" s="9" t="str">
        <f>'10'!A253</f>
        <v>Midd-West SD</v>
      </c>
      <c r="B253" s="10" t="str">
        <f>'10'!B253</f>
        <v>Snyder</v>
      </c>
      <c r="C253" s="90">
        <f>'10'!C253</f>
        <v>579</v>
      </c>
      <c r="D253" s="90">
        <f>'10'!D253</f>
        <v>412</v>
      </c>
      <c r="E253" s="90">
        <f>'10'!E253</f>
        <v>991</v>
      </c>
      <c r="F253" s="116" t="s">
        <v>809</v>
      </c>
      <c r="G253" s="116">
        <v>1</v>
      </c>
      <c r="H253" s="116">
        <v>59</v>
      </c>
      <c r="I253" s="20">
        <f t="shared" si="6"/>
        <v>0.14320388349514562</v>
      </c>
      <c r="J253" s="116">
        <v>306.52006420545746</v>
      </c>
      <c r="K253" s="20">
        <f t="shared" si="7"/>
        <v>0.19248332128905227</v>
      </c>
    </row>
    <row r="254" spans="1:11" x14ac:dyDescent="0.25">
      <c r="A254" s="9" t="str">
        <f>'10'!A254</f>
        <v>Midland Borough SD</v>
      </c>
      <c r="B254" s="10" t="str">
        <f>'10'!B254</f>
        <v>Beaver</v>
      </c>
      <c r="C254" s="90">
        <f>'10'!C254</f>
        <v>56</v>
      </c>
      <c r="D254" s="90">
        <f>'10'!D254</f>
        <v>67</v>
      </c>
      <c r="E254" s="90">
        <f>'10'!E254</f>
        <v>123</v>
      </c>
      <c r="F254" s="116"/>
      <c r="G254" s="116"/>
      <c r="H254" s="116">
        <v>0</v>
      </c>
      <c r="I254" s="20">
        <f t="shared" si="6"/>
        <v>0</v>
      </c>
      <c r="J254" s="116">
        <v>63.934640522875817</v>
      </c>
      <c r="K254" s="20">
        <f t="shared" si="7"/>
        <v>0</v>
      </c>
    </row>
    <row r="255" spans="1:11" ht="22.5" x14ac:dyDescent="0.25">
      <c r="A255" s="9" t="str">
        <f>'10'!A255</f>
        <v>Mifflin County SD</v>
      </c>
      <c r="B255" s="10" t="str">
        <f>'10'!B255</f>
        <v>Mifflin</v>
      </c>
      <c r="C255" s="90">
        <f>'10'!C255</f>
        <v>1460</v>
      </c>
      <c r="D255" s="90">
        <f>'10'!D255</f>
        <v>1243</v>
      </c>
      <c r="E255" s="90">
        <f>'10'!E255</f>
        <v>2703</v>
      </c>
      <c r="F255" s="116" t="s">
        <v>957</v>
      </c>
      <c r="G255" s="116">
        <v>2</v>
      </c>
      <c r="H255" s="116">
        <v>76</v>
      </c>
      <c r="I255" s="20">
        <f t="shared" si="6"/>
        <v>6.1142397425583264E-2</v>
      </c>
      <c r="J255" s="116">
        <v>1076.9040727027937</v>
      </c>
      <c r="K255" s="20">
        <f t="shared" si="7"/>
        <v>7.0572673951595916E-2</v>
      </c>
    </row>
    <row r="256" spans="1:11" x14ac:dyDescent="0.25">
      <c r="A256" s="9" t="str">
        <f>'10'!A256</f>
        <v>Mifflinburg Area SD</v>
      </c>
      <c r="B256" s="10" t="str">
        <f>'10'!B256</f>
        <v>Union</v>
      </c>
      <c r="C256" s="90">
        <f>'10'!C256</f>
        <v>663</v>
      </c>
      <c r="D256" s="90">
        <f>'10'!D256</f>
        <v>448</v>
      </c>
      <c r="E256" s="90">
        <f>'10'!E256</f>
        <v>1111</v>
      </c>
      <c r="F256" s="116" t="s">
        <v>809</v>
      </c>
      <c r="G256" s="116">
        <v>1</v>
      </c>
      <c r="H256" s="116">
        <v>20</v>
      </c>
      <c r="I256" s="20">
        <f t="shared" si="6"/>
        <v>4.4642857142857144E-2</v>
      </c>
      <c r="J256" s="116">
        <v>303.35426008968608</v>
      </c>
      <c r="K256" s="20">
        <f t="shared" si="7"/>
        <v>6.5929517502365184E-2</v>
      </c>
    </row>
    <row r="257" spans="1:11" ht="22.5" x14ac:dyDescent="0.25">
      <c r="A257" s="9" t="str">
        <f>'10'!A257</f>
        <v>Millcreek Township SD</v>
      </c>
      <c r="B257" s="10" t="str">
        <f>'10'!B257</f>
        <v>Erie</v>
      </c>
      <c r="C257" s="90">
        <f>'10'!C257</f>
        <v>1567</v>
      </c>
      <c r="D257" s="90">
        <f>'10'!D257</f>
        <v>1344</v>
      </c>
      <c r="E257" s="90">
        <f>'10'!E257</f>
        <v>2911</v>
      </c>
      <c r="F257" s="116" t="s">
        <v>810</v>
      </c>
      <c r="G257" s="116">
        <v>2</v>
      </c>
      <c r="H257" s="116">
        <v>59</v>
      </c>
      <c r="I257" s="20">
        <f t="shared" si="6"/>
        <v>4.3898809523809521E-2</v>
      </c>
      <c r="J257" s="116">
        <v>666.61538461538464</v>
      </c>
      <c r="K257" s="20">
        <f t="shared" si="7"/>
        <v>8.8506808216016614E-2</v>
      </c>
    </row>
    <row r="258" spans="1:11" x14ac:dyDescent="0.25">
      <c r="A258" s="9" t="str">
        <f>'10'!A258</f>
        <v>Millersburg Area SD</v>
      </c>
      <c r="B258" s="10" t="str">
        <f>'10'!B258</f>
        <v>Dauphin</v>
      </c>
      <c r="C258" s="90">
        <f>'10'!C258</f>
        <v>220</v>
      </c>
      <c r="D258" s="90">
        <f>'10'!D258</f>
        <v>87</v>
      </c>
      <c r="E258" s="90">
        <f>'10'!E258</f>
        <v>307</v>
      </c>
      <c r="F258" s="116"/>
      <c r="G258" s="116"/>
      <c r="H258" s="116">
        <v>0</v>
      </c>
      <c r="I258" s="20">
        <f t="shared" si="6"/>
        <v>0</v>
      </c>
      <c r="J258" s="116">
        <v>58.713114754098356</v>
      </c>
      <c r="K258" s="20">
        <f t="shared" si="7"/>
        <v>0</v>
      </c>
    </row>
    <row r="259" spans="1:11" x14ac:dyDescent="0.25">
      <c r="A259" s="9" t="str">
        <f>'10'!A259</f>
        <v>Millville Area SD</v>
      </c>
      <c r="B259" s="10" t="str">
        <f>'10'!B259</f>
        <v>Columbia</v>
      </c>
      <c r="C259" s="90">
        <f>'10'!C259</f>
        <v>183</v>
      </c>
      <c r="D259" s="90">
        <f>'10'!D259</f>
        <v>139</v>
      </c>
      <c r="E259" s="90">
        <f>'10'!E259</f>
        <v>322</v>
      </c>
      <c r="F259" s="116"/>
      <c r="G259" s="116"/>
      <c r="H259" s="116">
        <v>0</v>
      </c>
      <c r="I259" s="20">
        <f t="shared" si="6"/>
        <v>0</v>
      </c>
      <c r="J259" s="116">
        <v>67.281914893617028</v>
      </c>
      <c r="K259" s="20">
        <f t="shared" si="7"/>
        <v>0</v>
      </c>
    </row>
    <row r="260" spans="1:11" x14ac:dyDescent="0.25">
      <c r="A260" s="9" t="str">
        <f>'10'!A260</f>
        <v>Milton Area SD</v>
      </c>
      <c r="B260" s="10" t="str">
        <f>'10'!B260</f>
        <v>Northumberland</v>
      </c>
      <c r="C260" s="90">
        <f>'10'!C260</f>
        <v>344</v>
      </c>
      <c r="D260" s="90">
        <f>'10'!D260</f>
        <v>372</v>
      </c>
      <c r="E260" s="90">
        <f>'10'!E260</f>
        <v>716</v>
      </c>
      <c r="F260" s="116" t="s">
        <v>747</v>
      </c>
      <c r="G260" s="116">
        <v>1</v>
      </c>
      <c r="H260" s="116">
        <v>18</v>
      </c>
      <c r="I260" s="20">
        <f t="shared" si="6"/>
        <v>4.8387096774193547E-2</v>
      </c>
      <c r="J260" s="116">
        <v>284.35179153094464</v>
      </c>
      <c r="K260" s="20">
        <f t="shared" si="7"/>
        <v>6.3301869501466268E-2</v>
      </c>
    </row>
    <row r="261" spans="1:11" x14ac:dyDescent="0.25">
      <c r="A261" s="9" t="str">
        <f>'10'!A261</f>
        <v>Minersville Area SD</v>
      </c>
      <c r="B261" s="10" t="str">
        <f>'10'!B261</f>
        <v>Schuylkill</v>
      </c>
      <c r="C261" s="90">
        <f>'10'!C261</f>
        <v>311</v>
      </c>
      <c r="D261" s="90">
        <f>'10'!D261</f>
        <v>292</v>
      </c>
      <c r="E261" s="90">
        <f>'10'!E261</f>
        <v>603</v>
      </c>
      <c r="F261" s="116" t="s">
        <v>846</v>
      </c>
      <c r="G261" s="116">
        <v>1</v>
      </c>
      <c r="H261" s="116">
        <v>18</v>
      </c>
      <c r="I261" s="20">
        <f t="shared" ref="I261:I324" si="8">H261/D261</f>
        <v>6.1643835616438353E-2</v>
      </c>
      <c r="J261" s="116">
        <v>184.54037267080744</v>
      </c>
      <c r="K261" s="20">
        <f t="shared" ref="K261:K324" si="9">H261/J261</f>
        <v>9.7539631786207129E-2</v>
      </c>
    </row>
    <row r="262" spans="1:11" x14ac:dyDescent="0.25">
      <c r="A262" s="9" t="str">
        <f>'10'!A262</f>
        <v>Mohawk Area SD</v>
      </c>
      <c r="B262" s="10" t="str">
        <f>'10'!B262</f>
        <v>Lawrence</v>
      </c>
      <c r="C262" s="90">
        <f>'10'!C262</f>
        <v>349</v>
      </c>
      <c r="D262" s="90">
        <f>'10'!D262</f>
        <v>196</v>
      </c>
      <c r="E262" s="90">
        <f>'10'!E262</f>
        <v>545</v>
      </c>
      <c r="F262" s="116" t="s">
        <v>811</v>
      </c>
      <c r="G262" s="116">
        <v>2</v>
      </c>
      <c r="H262" s="116">
        <v>37</v>
      </c>
      <c r="I262" s="20">
        <f t="shared" si="8"/>
        <v>0.18877551020408162</v>
      </c>
      <c r="J262" s="116">
        <v>64.936170212765958</v>
      </c>
      <c r="K262" s="20">
        <f t="shared" si="9"/>
        <v>0.56979030144167753</v>
      </c>
    </row>
    <row r="263" spans="1:11" x14ac:dyDescent="0.25">
      <c r="A263" s="9" t="str">
        <f>'10'!A263</f>
        <v>Monessen City SD</v>
      </c>
      <c r="B263" s="10" t="str">
        <f>'10'!B263</f>
        <v>Westmoreland</v>
      </c>
      <c r="C263" s="90">
        <f>'10'!C263</f>
        <v>259</v>
      </c>
      <c r="D263" s="90">
        <f>'10'!D263</f>
        <v>137</v>
      </c>
      <c r="E263" s="90">
        <f>'10'!E263</f>
        <v>396</v>
      </c>
      <c r="F263" s="116" t="s">
        <v>287</v>
      </c>
      <c r="G263" s="116">
        <v>1</v>
      </c>
      <c r="H263" s="116">
        <v>54</v>
      </c>
      <c r="I263" s="20">
        <f t="shared" si="8"/>
        <v>0.39416058394160586</v>
      </c>
      <c r="J263" s="116">
        <v>97.34210526315789</v>
      </c>
      <c r="K263" s="20">
        <f t="shared" si="9"/>
        <v>0.55474452554744524</v>
      </c>
    </row>
    <row r="264" spans="1:11" x14ac:dyDescent="0.25">
      <c r="A264" s="9" t="str">
        <f>'10'!A264</f>
        <v>Moniteau SD</v>
      </c>
      <c r="B264" s="10" t="str">
        <f>'10'!B264</f>
        <v>Butler</v>
      </c>
      <c r="C264" s="90">
        <f>'10'!C264</f>
        <v>241</v>
      </c>
      <c r="D264" s="90">
        <f>'10'!D264</f>
        <v>152</v>
      </c>
      <c r="E264" s="90">
        <f>'10'!E264</f>
        <v>393</v>
      </c>
      <c r="F264" s="116" t="s">
        <v>713</v>
      </c>
      <c r="G264" s="116">
        <v>1</v>
      </c>
      <c r="H264" s="116">
        <v>17</v>
      </c>
      <c r="I264" s="20">
        <f t="shared" si="8"/>
        <v>0.1118421052631579</v>
      </c>
      <c r="J264" s="116">
        <v>116.07877461706784</v>
      </c>
      <c r="K264" s="20">
        <f t="shared" si="9"/>
        <v>0.14645226964258784</v>
      </c>
    </row>
    <row r="265" spans="1:11" x14ac:dyDescent="0.25">
      <c r="A265" s="9" t="str">
        <f>'10'!A265</f>
        <v>Montgomery Area SD</v>
      </c>
      <c r="B265" s="10" t="str">
        <f>'10'!B265</f>
        <v>Lycoming</v>
      </c>
      <c r="C265" s="90">
        <f>'10'!C265</f>
        <v>227</v>
      </c>
      <c r="D265" s="90">
        <f>'10'!D265</f>
        <v>176</v>
      </c>
      <c r="E265" s="90">
        <f>'10'!E265</f>
        <v>403</v>
      </c>
      <c r="F265" s="116" t="s">
        <v>289</v>
      </c>
      <c r="G265" s="116">
        <v>1</v>
      </c>
      <c r="H265" s="116">
        <v>50</v>
      </c>
      <c r="I265" s="20">
        <f t="shared" si="8"/>
        <v>0.28409090909090912</v>
      </c>
      <c r="J265" s="116">
        <v>128.63019693654266</v>
      </c>
      <c r="K265" s="20">
        <f t="shared" si="9"/>
        <v>0.38871121393576485</v>
      </c>
    </row>
    <row r="266" spans="1:11" x14ac:dyDescent="0.25">
      <c r="A266" s="9" t="str">
        <f>'10'!A266</f>
        <v>Montour SD</v>
      </c>
      <c r="B266" s="10" t="str">
        <f>'10'!B266</f>
        <v>Allegheny</v>
      </c>
      <c r="C266" s="90">
        <f>'10'!C266</f>
        <v>840</v>
      </c>
      <c r="D266" s="90">
        <f>'10'!D266</f>
        <v>378</v>
      </c>
      <c r="E266" s="90">
        <f>'10'!E266</f>
        <v>1218</v>
      </c>
      <c r="F266" s="116" t="s">
        <v>812</v>
      </c>
      <c r="G266" s="116">
        <v>1</v>
      </c>
      <c r="H266" s="116">
        <v>15</v>
      </c>
      <c r="I266" s="20">
        <f t="shared" si="8"/>
        <v>3.968253968253968E-2</v>
      </c>
      <c r="J266" s="116">
        <v>128.45682451253481</v>
      </c>
      <c r="K266" s="20">
        <f t="shared" si="9"/>
        <v>0.11677075201665367</v>
      </c>
    </row>
    <row r="267" spans="1:11" x14ac:dyDescent="0.25">
      <c r="A267" s="9" t="str">
        <f>'10'!A267</f>
        <v>Montoursville Area SD</v>
      </c>
      <c r="B267" s="10" t="str">
        <f>'10'!B267</f>
        <v>Lycoming</v>
      </c>
      <c r="C267" s="90">
        <f>'10'!C267</f>
        <v>335</v>
      </c>
      <c r="D267" s="90">
        <f>'10'!D267</f>
        <v>221</v>
      </c>
      <c r="E267" s="90">
        <f>'10'!E267</f>
        <v>556</v>
      </c>
      <c r="F267" s="116"/>
      <c r="G267" s="116"/>
      <c r="H267" s="116">
        <v>0</v>
      </c>
      <c r="I267" s="20">
        <f t="shared" si="8"/>
        <v>0</v>
      </c>
      <c r="J267" s="116">
        <v>111.86795048143054</v>
      </c>
      <c r="K267" s="20">
        <f t="shared" si="9"/>
        <v>0</v>
      </c>
    </row>
    <row r="268" spans="1:11" x14ac:dyDescent="0.25">
      <c r="A268" s="9" t="str">
        <f>'10'!A268</f>
        <v>Montrose Area SD</v>
      </c>
      <c r="B268" s="10" t="str">
        <f>'10'!B268</f>
        <v>Susquehanna</v>
      </c>
      <c r="C268" s="90">
        <f>'10'!C268</f>
        <v>281</v>
      </c>
      <c r="D268" s="90">
        <f>'10'!D268</f>
        <v>232</v>
      </c>
      <c r="E268" s="90">
        <f>'10'!E268</f>
        <v>513</v>
      </c>
      <c r="F268" s="116" t="s">
        <v>813</v>
      </c>
      <c r="G268" s="116">
        <v>1</v>
      </c>
      <c r="H268" s="116">
        <v>17</v>
      </c>
      <c r="I268" s="20">
        <f t="shared" si="8"/>
        <v>7.3275862068965511E-2</v>
      </c>
      <c r="J268" s="116">
        <v>167.69372128637059</v>
      </c>
      <c r="K268" s="20">
        <f t="shared" si="9"/>
        <v>0.10137529222676797</v>
      </c>
    </row>
    <row r="269" spans="1:11" x14ac:dyDescent="0.25">
      <c r="A269" s="9" t="str">
        <f>'10'!A269</f>
        <v>Moon Area SD</v>
      </c>
      <c r="B269" s="10" t="str">
        <f>'10'!B269</f>
        <v>Allegheny</v>
      </c>
      <c r="C269" s="90">
        <f>'10'!C269</f>
        <v>792</v>
      </c>
      <c r="D269" s="90">
        <f>'10'!D269</f>
        <v>743</v>
      </c>
      <c r="E269" s="90">
        <f>'10'!E269</f>
        <v>1535</v>
      </c>
      <c r="F269" s="116" t="s">
        <v>693</v>
      </c>
      <c r="G269" s="116">
        <v>1</v>
      </c>
      <c r="H269" s="116">
        <v>18</v>
      </c>
      <c r="I269" s="20">
        <f t="shared" si="8"/>
        <v>2.4226110363391656E-2</v>
      </c>
      <c r="J269" s="116">
        <v>226.21840958605665</v>
      </c>
      <c r="K269" s="20">
        <f t="shared" si="9"/>
        <v>7.9569120978867758E-2</v>
      </c>
    </row>
    <row r="270" spans="1:11" x14ac:dyDescent="0.25">
      <c r="A270" s="9" t="str">
        <f>'10'!A270</f>
        <v>Morrisville Borough SD</v>
      </c>
      <c r="B270" s="10" t="str">
        <f>'10'!B270</f>
        <v>Bucks</v>
      </c>
      <c r="C270" s="90">
        <f>'10'!C270</f>
        <v>412</v>
      </c>
      <c r="D270" s="90">
        <f>'10'!D270</f>
        <v>237</v>
      </c>
      <c r="E270" s="90">
        <f>'10'!E270</f>
        <v>649</v>
      </c>
      <c r="F270" s="116" t="s">
        <v>814</v>
      </c>
      <c r="G270" s="116">
        <v>2</v>
      </c>
      <c r="H270" s="116">
        <v>90</v>
      </c>
      <c r="I270" s="20">
        <f t="shared" si="8"/>
        <v>0.379746835443038</v>
      </c>
      <c r="J270" s="116">
        <v>132.59189189189189</v>
      </c>
      <c r="K270" s="20">
        <f t="shared" si="9"/>
        <v>0.67877453678224176</v>
      </c>
    </row>
    <row r="271" spans="1:11" x14ac:dyDescent="0.25">
      <c r="A271" s="9" t="str">
        <f>'10'!A271</f>
        <v>Moshannon Valley SD</v>
      </c>
      <c r="B271" s="10" t="str">
        <f>'10'!B271</f>
        <v>Clearfield</v>
      </c>
      <c r="C271" s="90">
        <f>'10'!C271</f>
        <v>154</v>
      </c>
      <c r="D271" s="90">
        <f>'10'!D271</f>
        <v>104</v>
      </c>
      <c r="E271" s="90">
        <f>'10'!E271</f>
        <v>258</v>
      </c>
      <c r="F271" s="116" t="s">
        <v>702</v>
      </c>
      <c r="G271" s="116">
        <v>1</v>
      </c>
      <c r="H271" s="116">
        <v>17</v>
      </c>
      <c r="I271" s="20">
        <f t="shared" si="8"/>
        <v>0.16346153846153846</v>
      </c>
      <c r="J271" s="116">
        <v>74.055727554179569</v>
      </c>
      <c r="K271" s="20">
        <f t="shared" si="9"/>
        <v>0.22955685618729096</v>
      </c>
    </row>
    <row r="272" spans="1:11" x14ac:dyDescent="0.25">
      <c r="A272" s="9" t="str">
        <f>'10'!A272</f>
        <v>Mount Carmel Area SD</v>
      </c>
      <c r="B272" s="10" t="str">
        <f>'10'!B272</f>
        <v>Northumberland</v>
      </c>
      <c r="C272" s="90">
        <f>'10'!C272</f>
        <v>289</v>
      </c>
      <c r="D272" s="90">
        <f>'10'!D272</f>
        <v>252</v>
      </c>
      <c r="E272" s="90">
        <f>'10'!E272</f>
        <v>541</v>
      </c>
      <c r="F272" s="116" t="s">
        <v>296</v>
      </c>
      <c r="G272" s="116">
        <v>1</v>
      </c>
      <c r="H272" s="116">
        <v>44</v>
      </c>
      <c r="I272" s="20">
        <f t="shared" si="8"/>
        <v>0.17460317460317459</v>
      </c>
      <c r="J272" s="116">
        <v>173.96590909090909</v>
      </c>
      <c r="K272" s="20">
        <f t="shared" si="9"/>
        <v>0.25292311712064797</v>
      </c>
    </row>
    <row r="273" spans="1:11" x14ac:dyDescent="0.25">
      <c r="A273" s="9" t="str">
        <f>'10'!A273</f>
        <v>Mount Pleasant Area SD</v>
      </c>
      <c r="B273" s="10" t="str">
        <f>'10'!B273</f>
        <v>Westmoreland</v>
      </c>
      <c r="C273" s="90">
        <f>'10'!C273</f>
        <v>471</v>
      </c>
      <c r="D273" s="90">
        <f>'10'!D273</f>
        <v>353</v>
      </c>
      <c r="E273" s="90">
        <f>'10'!E273</f>
        <v>824</v>
      </c>
      <c r="F273" s="116"/>
      <c r="G273" s="116"/>
      <c r="H273" s="116">
        <v>0</v>
      </c>
      <c r="I273" s="20">
        <f t="shared" si="8"/>
        <v>0</v>
      </c>
      <c r="J273" s="116">
        <v>228.89048991354468</v>
      </c>
      <c r="K273" s="20">
        <f t="shared" si="9"/>
        <v>0</v>
      </c>
    </row>
    <row r="274" spans="1:11" x14ac:dyDescent="0.25">
      <c r="A274" s="9" t="str">
        <f>'10'!A274</f>
        <v>Mount Union Area SD</v>
      </c>
      <c r="B274" s="10" t="str">
        <f>'10'!B274</f>
        <v>Huntingdon</v>
      </c>
      <c r="C274" s="90">
        <f>'10'!C274</f>
        <v>315</v>
      </c>
      <c r="D274" s="90">
        <f>'10'!D274</f>
        <v>165</v>
      </c>
      <c r="E274" s="90">
        <f>'10'!E274</f>
        <v>480</v>
      </c>
      <c r="F274" s="116" t="s">
        <v>754</v>
      </c>
      <c r="G274" s="116">
        <v>1</v>
      </c>
      <c r="H274" s="116">
        <v>18</v>
      </c>
      <c r="I274" s="20">
        <f t="shared" si="8"/>
        <v>0.10909090909090909</v>
      </c>
      <c r="J274" s="116">
        <v>129.09468438538207</v>
      </c>
      <c r="K274" s="20">
        <f t="shared" si="9"/>
        <v>0.13943254198031269</v>
      </c>
    </row>
    <row r="275" spans="1:11" x14ac:dyDescent="0.25">
      <c r="A275" s="9" t="str">
        <f>'10'!A275</f>
        <v>Mountain View SD</v>
      </c>
      <c r="B275" s="10" t="str">
        <f>'10'!B275</f>
        <v>Susquehanna</v>
      </c>
      <c r="C275" s="90">
        <f>'10'!C275</f>
        <v>243</v>
      </c>
      <c r="D275" s="90">
        <f>'10'!D275</f>
        <v>126</v>
      </c>
      <c r="E275" s="90">
        <f>'10'!E275</f>
        <v>369</v>
      </c>
      <c r="F275" s="116" t="s">
        <v>299</v>
      </c>
      <c r="G275" s="116">
        <v>1</v>
      </c>
      <c r="H275" s="116">
        <v>19</v>
      </c>
      <c r="I275" s="20">
        <f t="shared" si="8"/>
        <v>0.15079365079365079</v>
      </c>
      <c r="J275" s="116">
        <v>72.96350364963503</v>
      </c>
      <c r="K275" s="20">
        <f t="shared" si="9"/>
        <v>0.2604041616646659</v>
      </c>
    </row>
    <row r="276" spans="1:11" x14ac:dyDescent="0.25">
      <c r="A276" s="9" t="str">
        <f>'10'!A276</f>
        <v>Mt. Lebanon SD</v>
      </c>
      <c r="B276" s="10" t="str">
        <f>'10'!B276</f>
        <v>Allegheny</v>
      </c>
      <c r="C276" s="90">
        <f>'10'!C276</f>
        <v>788</v>
      </c>
      <c r="D276" s="90">
        <f>'10'!D276</f>
        <v>512</v>
      </c>
      <c r="E276" s="90">
        <f>'10'!E276</f>
        <v>1300</v>
      </c>
      <c r="F276" s="116"/>
      <c r="G276" s="116"/>
      <c r="H276" s="116">
        <v>0</v>
      </c>
      <c r="I276" s="20">
        <f t="shared" si="8"/>
        <v>0</v>
      </c>
      <c r="J276" s="116">
        <v>101.0879440885265</v>
      </c>
      <c r="K276" s="20">
        <f t="shared" si="9"/>
        <v>0</v>
      </c>
    </row>
    <row r="277" spans="1:11" x14ac:dyDescent="0.25">
      <c r="A277" s="9" t="str">
        <f>'10'!A277</f>
        <v>Muhlenberg SD</v>
      </c>
      <c r="B277" s="10" t="str">
        <f>'10'!B277</f>
        <v>Berks</v>
      </c>
      <c r="C277" s="90">
        <f>'10'!C277</f>
        <v>919</v>
      </c>
      <c r="D277" s="90">
        <f>'10'!D277</f>
        <v>636</v>
      </c>
      <c r="E277" s="90">
        <f>'10'!E277</f>
        <v>1555</v>
      </c>
      <c r="F277" s="116"/>
      <c r="G277" s="116"/>
      <c r="H277" s="116">
        <v>0</v>
      </c>
      <c r="I277" s="20">
        <f t="shared" si="8"/>
        <v>0</v>
      </c>
      <c r="J277" s="116">
        <v>401.32252836304701</v>
      </c>
      <c r="K277" s="20">
        <f t="shared" si="9"/>
        <v>0</v>
      </c>
    </row>
    <row r="278" spans="1:11" x14ac:dyDescent="0.25">
      <c r="A278" s="9" t="str">
        <f>'10'!A278</f>
        <v>Muncy SD</v>
      </c>
      <c r="B278" s="10" t="str">
        <f>'10'!B278</f>
        <v>Lycoming</v>
      </c>
      <c r="C278" s="90">
        <f>'10'!C278</f>
        <v>230</v>
      </c>
      <c r="D278" s="90">
        <f>'10'!D278</f>
        <v>159</v>
      </c>
      <c r="E278" s="90">
        <f>'10'!E278</f>
        <v>389</v>
      </c>
      <c r="F278" s="116"/>
      <c r="G278" s="116"/>
      <c r="H278" s="116">
        <v>0</v>
      </c>
      <c r="I278" s="20">
        <f t="shared" si="8"/>
        <v>0</v>
      </c>
      <c r="J278" s="116">
        <v>49.428260869565214</v>
      </c>
      <c r="K278" s="20">
        <f t="shared" si="9"/>
        <v>0</v>
      </c>
    </row>
    <row r="279" spans="1:11" x14ac:dyDescent="0.25">
      <c r="A279" s="9" t="str">
        <f>'10'!A279</f>
        <v>Nazareth Area SD</v>
      </c>
      <c r="B279" s="10" t="str">
        <f>'10'!B279</f>
        <v>Northampton</v>
      </c>
      <c r="C279" s="90">
        <f>'10'!C279</f>
        <v>854</v>
      </c>
      <c r="D279" s="90">
        <f>'10'!D279</f>
        <v>593</v>
      </c>
      <c r="E279" s="90">
        <f>'10'!E279</f>
        <v>1447</v>
      </c>
      <c r="F279" s="116"/>
      <c r="G279" s="116"/>
      <c r="H279" s="116">
        <v>0</v>
      </c>
      <c r="I279" s="20">
        <f t="shared" si="8"/>
        <v>0</v>
      </c>
      <c r="J279" s="116">
        <v>165.1044083526682</v>
      </c>
      <c r="K279" s="20">
        <f t="shared" si="9"/>
        <v>0</v>
      </c>
    </row>
    <row r="280" spans="1:11" x14ac:dyDescent="0.25">
      <c r="A280" s="9" t="str">
        <f>'10'!A280</f>
        <v>Neshaminy SD</v>
      </c>
      <c r="B280" s="10" t="str">
        <f>'10'!B280</f>
        <v>Bucks</v>
      </c>
      <c r="C280" s="90">
        <f>'10'!C280</f>
        <v>2500</v>
      </c>
      <c r="D280" s="90">
        <f>'10'!D280</f>
        <v>1369</v>
      </c>
      <c r="E280" s="90">
        <f>'10'!E280</f>
        <v>3869</v>
      </c>
      <c r="F280" s="116" t="s">
        <v>909</v>
      </c>
      <c r="G280" s="116">
        <v>2</v>
      </c>
      <c r="H280" s="116">
        <v>82</v>
      </c>
      <c r="I280" s="20">
        <f t="shared" si="8"/>
        <v>5.989773557341125E-2</v>
      </c>
      <c r="J280" s="116">
        <v>510.96681369460197</v>
      </c>
      <c r="K280" s="20">
        <f t="shared" si="9"/>
        <v>0.1604800895132307</v>
      </c>
    </row>
    <row r="281" spans="1:11" x14ac:dyDescent="0.25">
      <c r="A281" s="9" t="str">
        <f>'10'!A281</f>
        <v>Neshannock Township SD</v>
      </c>
      <c r="B281" s="10" t="str">
        <f>'10'!B281</f>
        <v>Lawrence</v>
      </c>
      <c r="C281" s="90">
        <f>'10'!C281</f>
        <v>200</v>
      </c>
      <c r="D281" s="90">
        <f>'10'!D281</f>
        <v>142</v>
      </c>
      <c r="E281" s="90">
        <f>'10'!E281</f>
        <v>342</v>
      </c>
      <c r="F281" s="116" t="s">
        <v>742</v>
      </c>
      <c r="G281" s="116">
        <v>1</v>
      </c>
      <c r="H281" s="116">
        <v>11</v>
      </c>
      <c r="I281" s="20">
        <f t="shared" si="8"/>
        <v>7.746478873239436E-2</v>
      </c>
      <c r="J281" s="116">
        <v>34.263681592039802</v>
      </c>
      <c r="K281" s="20">
        <f t="shared" si="9"/>
        <v>0.32103963990126322</v>
      </c>
    </row>
    <row r="282" spans="1:11" x14ac:dyDescent="0.25">
      <c r="A282" s="9" t="str">
        <f>'10'!A282</f>
        <v>New Brighton Area SD</v>
      </c>
      <c r="B282" s="10" t="str">
        <f>'10'!B282</f>
        <v>Beaver</v>
      </c>
      <c r="C282" s="90">
        <f>'10'!C282</f>
        <v>394</v>
      </c>
      <c r="D282" s="90">
        <f>'10'!D282</f>
        <v>238</v>
      </c>
      <c r="E282" s="90">
        <f>'10'!E282</f>
        <v>632</v>
      </c>
      <c r="F282" s="116"/>
      <c r="G282" s="116"/>
      <c r="H282" s="116">
        <v>0</v>
      </c>
      <c r="I282" s="20">
        <f t="shared" si="8"/>
        <v>0</v>
      </c>
      <c r="J282" s="116">
        <v>206.24287856071965</v>
      </c>
      <c r="K282" s="20">
        <f t="shared" si="9"/>
        <v>0</v>
      </c>
    </row>
    <row r="283" spans="1:11" x14ac:dyDescent="0.25">
      <c r="A283" s="9" t="str">
        <f>'10'!A283</f>
        <v>New Castle Area SD</v>
      </c>
      <c r="B283" s="10" t="str">
        <f>'10'!B283</f>
        <v>Lawrence</v>
      </c>
      <c r="C283" s="90">
        <f>'10'!C283</f>
        <v>890</v>
      </c>
      <c r="D283" s="90">
        <f>'10'!D283</f>
        <v>509</v>
      </c>
      <c r="E283" s="90">
        <f>'10'!E283</f>
        <v>1399</v>
      </c>
      <c r="F283" s="116" t="s">
        <v>742</v>
      </c>
      <c r="G283" s="116">
        <v>1</v>
      </c>
      <c r="H283" s="116">
        <v>87</v>
      </c>
      <c r="I283" s="20">
        <f t="shared" si="8"/>
        <v>0.17092337917485265</v>
      </c>
      <c r="J283" s="116">
        <v>409.41304347826087</v>
      </c>
      <c r="K283" s="20">
        <f t="shared" si="9"/>
        <v>0.21249933627143844</v>
      </c>
    </row>
    <row r="284" spans="1:11" x14ac:dyDescent="0.25">
      <c r="A284" s="9" t="str">
        <f>'10'!A284</f>
        <v>New Hope-Solebury SD</v>
      </c>
      <c r="B284" s="10" t="str">
        <f>'10'!B284</f>
        <v>Bucks</v>
      </c>
      <c r="C284" s="90">
        <f>'10'!C284</f>
        <v>187</v>
      </c>
      <c r="D284" s="90">
        <f>'10'!D284</f>
        <v>142</v>
      </c>
      <c r="E284" s="90">
        <f>'10'!E284</f>
        <v>329</v>
      </c>
      <c r="F284" s="116"/>
      <c r="G284" s="116"/>
      <c r="H284" s="116">
        <v>0</v>
      </c>
      <c r="I284" s="20">
        <f t="shared" si="8"/>
        <v>0</v>
      </c>
      <c r="J284" s="116">
        <v>7.634408602150538</v>
      </c>
      <c r="K284" s="20">
        <f t="shared" si="9"/>
        <v>0</v>
      </c>
    </row>
    <row r="285" spans="1:11" x14ac:dyDescent="0.25">
      <c r="A285" s="9" t="str">
        <f>'10'!A285</f>
        <v>New Kensington-Arnold SD</v>
      </c>
      <c r="B285" s="10" t="str">
        <f>'10'!B285</f>
        <v>Westmoreland</v>
      </c>
      <c r="C285" s="90">
        <f>'10'!C285</f>
        <v>621</v>
      </c>
      <c r="D285" s="90">
        <f>'10'!D285</f>
        <v>376</v>
      </c>
      <c r="E285" s="90">
        <f>'10'!E285</f>
        <v>997</v>
      </c>
      <c r="F285" s="116" t="s">
        <v>815</v>
      </c>
      <c r="G285" s="116">
        <v>2</v>
      </c>
      <c r="H285" s="116">
        <v>42</v>
      </c>
      <c r="I285" s="20">
        <f t="shared" si="8"/>
        <v>0.11170212765957446</v>
      </c>
      <c r="J285" s="116">
        <v>294.05128205128204</v>
      </c>
      <c r="K285" s="20">
        <f t="shared" si="9"/>
        <v>0.14283222881060342</v>
      </c>
    </row>
    <row r="286" spans="1:11" x14ac:dyDescent="0.25">
      <c r="A286" s="9" t="str">
        <f>'10'!A286</f>
        <v>Newport SD</v>
      </c>
      <c r="B286" s="10" t="str">
        <f>'10'!B286</f>
        <v>Perry</v>
      </c>
      <c r="C286" s="90">
        <f>'10'!C286</f>
        <v>255</v>
      </c>
      <c r="D286" s="90">
        <f>'10'!D286</f>
        <v>190</v>
      </c>
      <c r="E286" s="90">
        <f>'10'!E286</f>
        <v>445</v>
      </c>
      <c r="F286" s="116"/>
      <c r="G286" s="116"/>
      <c r="H286" s="116">
        <v>0</v>
      </c>
      <c r="I286" s="20">
        <f t="shared" si="8"/>
        <v>0</v>
      </c>
      <c r="J286" s="116">
        <v>129.86407766990291</v>
      </c>
      <c r="K286" s="20">
        <f t="shared" si="9"/>
        <v>0</v>
      </c>
    </row>
    <row r="287" spans="1:11" ht="33.75" x14ac:dyDescent="0.25">
      <c r="A287" s="9" t="str">
        <f>'10'!A287</f>
        <v>Norristown Area SD</v>
      </c>
      <c r="B287" s="10" t="str">
        <f>'10'!B287</f>
        <v>Montgomery</v>
      </c>
      <c r="C287" s="90">
        <f>'10'!C287</f>
        <v>2428</v>
      </c>
      <c r="D287" s="90">
        <f>'10'!D287</f>
        <v>1755</v>
      </c>
      <c r="E287" s="90">
        <f>'10'!E287</f>
        <v>4183</v>
      </c>
      <c r="F287" s="116" t="s">
        <v>816</v>
      </c>
      <c r="G287" s="116">
        <v>4</v>
      </c>
      <c r="H287" s="116">
        <v>196</v>
      </c>
      <c r="I287" s="20">
        <f t="shared" si="8"/>
        <v>0.11168091168091168</v>
      </c>
      <c r="J287" s="116">
        <v>1115.0240963855422</v>
      </c>
      <c r="K287" s="20">
        <f t="shared" si="9"/>
        <v>0.17578095454201648</v>
      </c>
    </row>
    <row r="288" spans="1:11" x14ac:dyDescent="0.25">
      <c r="A288" s="9" t="str">
        <f>'10'!A288</f>
        <v>North Allegheny SD</v>
      </c>
      <c r="B288" s="10" t="str">
        <f>'10'!B288</f>
        <v>Allegheny</v>
      </c>
      <c r="C288" s="90">
        <f>'10'!C288</f>
        <v>1832</v>
      </c>
      <c r="D288" s="90">
        <f>'10'!D288</f>
        <v>1152</v>
      </c>
      <c r="E288" s="90">
        <f>'10'!E288</f>
        <v>2984</v>
      </c>
      <c r="F288" s="116"/>
      <c r="G288" s="116"/>
      <c r="H288" s="116">
        <v>0</v>
      </c>
      <c r="I288" s="20">
        <f t="shared" si="8"/>
        <v>0</v>
      </c>
      <c r="J288" s="116">
        <v>168.55260856893034</v>
      </c>
      <c r="K288" s="20">
        <f t="shared" si="9"/>
        <v>0</v>
      </c>
    </row>
    <row r="289" spans="1:11" x14ac:dyDescent="0.25">
      <c r="A289" s="9" t="str">
        <f>'10'!A289</f>
        <v>North Clarion County SD</v>
      </c>
      <c r="B289" s="10" t="str">
        <f>'10'!B289</f>
        <v>Clarion</v>
      </c>
      <c r="C289" s="90">
        <f>'10'!C289</f>
        <v>194</v>
      </c>
      <c r="D289" s="90">
        <f>'10'!D289</f>
        <v>116</v>
      </c>
      <c r="E289" s="90">
        <f>'10'!E289</f>
        <v>310</v>
      </c>
      <c r="F289" s="116" t="s">
        <v>313</v>
      </c>
      <c r="G289" s="116">
        <v>1</v>
      </c>
      <c r="H289" s="116">
        <v>28</v>
      </c>
      <c r="I289" s="20">
        <f t="shared" si="8"/>
        <v>0.2413793103448276</v>
      </c>
      <c r="J289" s="116">
        <v>90.944000000000003</v>
      </c>
      <c r="K289" s="20">
        <f t="shared" si="9"/>
        <v>0.30788177339901479</v>
      </c>
    </row>
    <row r="290" spans="1:11" x14ac:dyDescent="0.25">
      <c r="A290" s="9" t="str">
        <f>'10'!A290</f>
        <v>North East SD</v>
      </c>
      <c r="B290" s="10" t="str">
        <f>'10'!B290</f>
        <v>Erie</v>
      </c>
      <c r="C290" s="90">
        <f>'10'!C290</f>
        <v>244</v>
      </c>
      <c r="D290" s="90">
        <f>'10'!D290</f>
        <v>215</v>
      </c>
      <c r="E290" s="90">
        <f>'10'!E290</f>
        <v>459</v>
      </c>
      <c r="F290" s="116" t="s">
        <v>727</v>
      </c>
      <c r="G290" s="116">
        <v>1</v>
      </c>
      <c r="H290" s="116">
        <v>16</v>
      </c>
      <c r="I290" s="20">
        <f t="shared" si="8"/>
        <v>7.441860465116279E-2</v>
      </c>
      <c r="J290" s="116">
        <v>152.63912310286676</v>
      </c>
      <c r="K290" s="20">
        <f t="shared" si="9"/>
        <v>0.10482240512622218</v>
      </c>
    </row>
    <row r="291" spans="1:11" x14ac:dyDescent="0.25">
      <c r="A291" s="9" t="str">
        <f>'10'!A291</f>
        <v>North Hills SD</v>
      </c>
      <c r="B291" s="10" t="str">
        <f>'10'!B291</f>
        <v>Allegheny</v>
      </c>
      <c r="C291" s="90">
        <f>'10'!C291</f>
        <v>1362</v>
      </c>
      <c r="D291" s="90">
        <f>'10'!D291</f>
        <v>908</v>
      </c>
      <c r="E291" s="90">
        <f>'10'!E291</f>
        <v>2270</v>
      </c>
      <c r="F291" s="116"/>
      <c r="G291" s="116"/>
      <c r="H291" s="116">
        <v>0</v>
      </c>
      <c r="I291" s="20">
        <f t="shared" si="8"/>
        <v>0</v>
      </c>
      <c r="J291" s="116">
        <v>291.13228288750463</v>
      </c>
      <c r="K291" s="20">
        <f t="shared" si="9"/>
        <v>0</v>
      </c>
    </row>
    <row r="292" spans="1:11" x14ac:dyDescent="0.25">
      <c r="A292" s="9" t="str">
        <f>'10'!A292</f>
        <v>North Penn SD</v>
      </c>
      <c r="B292" s="10" t="str">
        <f>'10'!B292</f>
        <v>Montgomery</v>
      </c>
      <c r="C292" s="90">
        <f>'10'!C292</f>
        <v>3270</v>
      </c>
      <c r="D292" s="90">
        <f>'10'!D292</f>
        <v>2410</v>
      </c>
      <c r="E292" s="90">
        <f>'10'!E292</f>
        <v>5680</v>
      </c>
      <c r="F292" s="116" t="s">
        <v>817</v>
      </c>
      <c r="G292" s="116">
        <v>2</v>
      </c>
      <c r="H292" s="116">
        <v>36</v>
      </c>
      <c r="I292" s="20">
        <f t="shared" si="8"/>
        <v>1.4937759336099586E-2</v>
      </c>
      <c r="J292" s="116">
        <v>681.10997217747831</v>
      </c>
      <c r="K292" s="20">
        <f t="shared" si="9"/>
        <v>5.2854900780426983E-2</v>
      </c>
    </row>
    <row r="293" spans="1:11" x14ac:dyDescent="0.25">
      <c r="A293" s="9" t="str">
        <f>'10'!A293</f>
        <v>North Pocono SD</v>
      </c>
      <c r="B293" s="10" t="str">
        <f>'10'!B293</f>
        <v>Lackawanna</v>
      </c>
      <c r="C293" s="90">
        <f>'10'!C293</f>
        <v>551</v>
      </c>
      <c r="D293" s="90">
        <f>'10'!D293</f>
        <v>362</v>
      </c>
      <c r="E293" s="90">
        <f>'10'!E293</f>
        <v>913</v>
      </c>
      <c r="F293" s="116" t="s">
        <v>958</v>
      </c>
      <c r="G293" s="116">
        <v>1</v>
      </c>
      <c r="H293" s="116">
        <v>30</v>
      </c>
      <c r="I293" s="20">
        <f t="shared" si="8"/>
        <v>8.2872928176795577E-2</v>
      </c>
      <c r="J293" s="116">
        <v>197.51065643648764</v>
      </c>
      <c r="K293" s="20">
        <f t="shared" si="9"/>
        <v>0.15189053867403315</v>
      </c>
    </row>
    <row r="294" spans="1:11" x14ac:dyDescent="0.25">
      <c r="A294" s="9" t="str">
        <f>'10'!A294</f>
        <v>North Schuylkill SD</v>
      </c>
      <c r="B294" s="10" t="str">
        <f>'10'!B294</f>
        <v>Schuylkill</v>
      </c>
      <c r="C294" s="90">
        <f>'10'!C294</f>
        <v>431</v>
      </c>
      <c r="D294" s="90">
        <f>'10'!D294</f>
        <v>280</v>
      </c>
      <c r="E294" s="90">
        <f>'10'!E294</f>
        <v>711</v>
      </c>
      <c r="F294" s="116" t="s">
        <v>959</v>
      </c>
      <c r="G294" s="116">
        <v>1</v>
      </c>
      <c r="H294" s="116">
        <v>29</v>
      </c>
      <c r="I294" s="20">
        <f t="shared" si="8"/>
        <v>0.10357142857142858</v>
      </c>
      <c r="J294" s="116">
        <v>175.16746411483254</v>
      </c>
      <c r="K294" s="20">
        <f t="shared" si="9"/>
        <v>0.16555585905490303</v>
      </c>
    </row>
    <row r="295" spans="1:11" x14ac:dyDescent="0.25">
      <c r="A295" s="9" t="str">
        <f>'10'!A295</f>
        <v>North Star SD</v>
      </c>
      <c r="B295" s="10" t="str">
        <f>'10'!B295</f>
        <v>Somerset</v>
      </c>
      <c r="C295" s="90">
        <f>'10'!C295</f>
        <v>307</v>
      </c>
      <c r="D295" s="90">
        <f>'10'!D295</f>
        <v>174</v>
      </c>
      <c r="E295" s="90">
        <f>'10'!E295</f>
        <v>481</v>
      </c>
      <c r="F295" s="116"/>
      <c r="G295" s="116"/>
      <c r="H295" s="116">
        <v>0</v>
      </c>
      <c r="I295" s="20">
        <f t="shared" si="8"/>
        <v>0</v>
      </c>
      <c r="J295" s="116">
        <v>159.63551401869159</v>
      </c>
      <c r="K295" s="20">
        <f t="shared" si="9"/>
        <v>0</v>
      </c>
    </row>
    <row r="296" spans="1:11" x14ac:dyDescent="0.25">
      <c r="A296" s="9" t="str">
        <f>'10'!A296</f>
        <v>Northampton Area SD</v>
      </c>
      <c r="B296" s="10" t="str">
        <f>'10'!B296</f>
        <v>Northampton</v>
      </c>
      <c r="C296" s="90">
        <f>'10'!C296</f>
        <v>1273</v>
      </c>
      <c r="D296" s="90">
        <f>'10'!D296</f>
        <v>731</v>
      </c>
      <c r="E296" s="90">
        <f>'10'!E296</f>
        <v>2004</v>
      </c>
      <c r="F296" s="116"/>
      <c r="G296" s="116"/>
      <c r="H296" s="116">
        <v>0</v>
      </c>
      <c r="I296" s="20">
        <f t="shared" si="8"/>
        <v>0</v>
      </c>
      <c r="J296" s="116">
        <v>392.86442735734522</v>
      </c>
      <c r="K296" s="20">
        <f t="shared" si="9"/>
        <v>0</v>
      </c>
    </row>
    <row r="297" spans="1:11" x14ac:dyDescent="0.25">
      <c r="A297" s="9" t="str">
        <f>'10'!A297</f>
        <v>Northeast Bradford SD</v>
      </c>
      <c r="B297" s="10" t="str">
        <f>'10'!B297</f>
        <v>Bradford</v>
      </c>
      <c r="C297" s="90">
        <f>'10'!C297</f>
        <v>215</v>
      </c>
      <c r="D297" s="90">
        <f>'10'!D297</f>
        <v>184</v>
      </c>
      <c r="E297" s="90">
        <f>'10'!E297</f>
        <v>399</v>
      </c>
      <c r="F297" s="116"/>
      <c r="G297" s="116"/>
      <c r="H297" s="116">
        <v>0</v>
      </c>
      <c r="I297" s="20">
        <f t="shared" si="8"/>
        <v>0</v>
      </c>
      <c r="J297" s="116">
        <v>145.52380952380952</v>
      </c>
      <c r="K297" s="20">
        <f t="shared" si="9"/>
        <v>0</v>
      </c>
    </row>
    <row r="298" spans="1:11" x14ac:dyDescent="0.25">
      <c r="A298" s="9" t="str">
        <f>'10'!A298</f>
        <v>Northeastern York SD</v>
      </c>
      <c r="B298" s="10" t="str">
        <f>'10'!B298</f>
        <v>York</v>
      </c>
      <c r="C298" s="90">
        <f>'10'!C298</f>
        <v>899</v>
      </c>
      <c r="D298" s="90">
        <f>'10'!D298</f>
        <v>527</v>
      </c>
      <c r="E298" s="90">
        <f>'10'!E298</f>
        <v>1426</v>
      </c>
      <c r="F298" s="116"/>
      <c r="G298" s="116"/>
      <c r="H298" s="116">
        <v>0</v>
      </c>
      <c r="I298" s="20">
        <f t="shared" si="8"/>
        <v>0</v>
      </c>
      <c r="J298" s="116">
        <v>196.01253731343283</v>
      </c>
      <c r="K298" s="20">
        <f t="shared" si="9"/>
        <v>0</v>
      </c>
    </row>
    <row r="299" spans="1:11" x14ac:dyDescent="0.25">
      <c r="A299" s="9" t="str">
        <f>'10'!A299</f>
        <v>Northern Bedford County SD</v>
      </c>
      <c r="B299" s="10" t="str">
        <f>'10'!B299</f>
        <v>Bedford</v>
      </c>
      <c r="C299" s="90">
        <f>'10'!C299</f>
        <v>214</v>
      </c>
      <c r="D299" s="90">
        <f>'10'!D299</f>
        <v>180</v>
      </c>
      <c r="E299" s="90">
        <f>'10'!E299</f>
        <v>394</v>
      </c>
      <c r="F299" s="116"/>
      <c r="G299" s="116"/>
      <c r="H299" s="116">
        <v>0</v>
      </c>
      <c r="I299" s="20">
        <f t="shared" si="8"/>
        <v>0</v>
      </c>
      <c r="J299" s="116">
        <v>128.41237113402062</v>
      </c>
      <c r="K299" s="20">
        <f t="shared" si="9"/>
        <v>0</v>
      </c>
    </row>
    <row r="300" spans="1:11" x14ac:dyDescent="0.25">
      <c r="A300" s="9" t="str">
        <f>'10'!A300</f>
        <v>Northern Cambria SD</v>
      </c>
      <c r="B300" s="10" t="str">
        <f>'10'!B300</f>
        <v>Cambria</v>
      </c>
      <c r="C300" s="90">
        <f>'10'!C300</f>
        <v>268</v>
      </c>
      <c r="D300" s="90">
        <f>'10'!D300</f>
        <v>228</v>
      </c>
      <c r="E300" s="90">
        <f>'10'!E300</f>
        <v>496</v>
      </c>
      <c r="F300" s="116" t="s">
        <v>324</v>
      </c>
      <c r="G300" s="116">
        <v>1</v>
      </c>
      <c r="H300" s="116">
        <v>22</v>
      </c>
      <c r="I300" s="20">
        <f t="shared" si="8"/>
        <v>9.6491228070175433E-2</v>
      </c>
      <c r="J300" s="116">
        <v>165.00534759358291</v>
      </c>
      <c r="K300" s="20">
        <f t="shared" si="9"/>
        <v>0.13332901218563648</v>
      </c>
    </row>
    <row r="301" spans="1:11" x14ac:dyDescent="0.25">
      <c r="A301" s="9" t="str">
        <f>'10'!A301</f>
        <v>Northern Lebanon SD</v>
      </c>
      <c r="B301" s="10" t="str">
        <f>'10'!B301</f>
        <v>Lebanon</v>
      </c>
      <c r="C301" s="90">
        <f>'10'!C301</f>
        <v>635</v>
      </c>
      <c r="D301" s="90">
        <f>'10'!D301</f>
        <v>434</v>
      </c>
      <c r="E301" s="90">
        <f>'10'!E301</f>
        <v>1069</v>
      </c>
      <c r="F301" s="116"/>
      <c r="G301" s="116"/>
      <c r="H301" s="116">
        <v>0</v>
      </c>
      <c r="I301" s="20">
        <f t="shared" si="8"/>
        <v>0</v>
      </c>
      <c r="J301" s="116">
        <v>304.3891402714932</v>
      </c>
      <c r="K301" s="20">
        <f t="shared" si="9"/>
        <v>0</v>
      </c>
    </row>
    <row r="302" spans="1:11" x14ac:dyDescent="0.25">
      <c r="A302" s="9" t="str">
        <f>'10'!A302</f>
        <v>Northern Lehigh SD</v>
      </c>
      <c r="B302" s="10" t="str">
        <f>'10'!B302</f>
        <v>Lehigh</v>
      </c>
      <c r="C302" s="90">
        <f>'10'!C302</f>
        <v>487</v>
      </c>
      <c r="D302" s="90">
        <f>'10'!D302</f>
        <v>209</v>
      </c>
      <c r="E302" s="90">
        <f>'10'!E302</f>
        <v>696</v>
      </c>
      <c r="F302" s="116"/>
      <c r="G302" s="116"/>
      <c r="H302" s="116">
        <v>0</v>
      </c>
      <c r="I302" s="20">
        <f t="shared" si="8"/>
        <v>0</v>
      </c>
      <c r="J302" s="116">
        <v>118.97331639135959</v>
      </c>
      <c r="K302" s="20">
        <f t="shared" si="9"/>
        <v>0</v>
      </c>
    </row>
    <row r="303" spans="1:11" x14ac:dyDescent="0.25">
      <c r="A303" s="9" t="str">
        <f>'10'!A303</f>
        <v>Northern Potter SD</v>
      </c>
      <c r="B303" s="10" t="str">
        <f>'10'!B303</f>
        <v>Potter</v>
      </c>
      <c r="C303" s="90">
        <f>'10'!C303</f>
        <v>166</v>
      </c>
      <c r="D303" s="90">
        <f>'10'!D303</f>
        <v>91</v>
      </c>
      <c r="E303" s="90">
        <f>'10'!E303</f>
        <v>257</v>
      </c>
      <c r="F303" s="116"/>
      <c r="G303" s="116"/>
      <c r="H303" s="116">
        <v>0</v>
      </c>
      <c r="I303" s="20">
        <f t="shared" si="8"/>
        <v>0</v>
      </c>
      <c r="J303" s="116">
        <v>63.136807817589577</v>
      </c>
      <c r="K303" s="20">
        <f t="shared" si="9"/>
        <v>0</v>
      </c>
    </row>
    <row r="304" spans="1:11" x14ac:dyDescent="0.25">
      <c r="A304" s="9" t="str">
        <f>'10'!A304</f>
        <v>Northern Tioga SD</v>
      </c>
      <c r="B304" s="10" t="str">
        <f>'10'!B304</f>
        <v>Tioga</v>
      </c>
      <c r="C304" s="90">
        <f>'10'!C304</f>
        <v>394</v>
      </c>
      <c r="D304" s="90">
        <f>'10'!D304</f>
        <v>323</v>
      </c>
      <c r="E304" s="90">
        <f>'10'!E304</f>
        <v>717</v>
      </c>
      <c r="F304" s="116" t="s">
        <v>818</v>
      </c>
      <c r="G304" s="116">
        <v>2</v>
      </c>
      <c r="H304" s="116">
        <v>71</v>
      </c>
      <c r="I304" s="20">
        <f t="shared" si="8"/>
        <v>0.21981424148606812</v>
      </c>
      <c r="J304" s="116">
        <v>242.61704545454543</v>
      </c>
      <c r="K304" s="20">
        <f t="shared" si="9"/>
        <v>0.29264225795422083</v>
      </c>
    </row>
    <row r="305" spans="1:11" x14ac:dyDescent="0.25">
      <c r="A305" s="9" t="str">
        <f>'10'!A305</f>
        <v>Northern York County SD</v>
      </c>
      <c r="B305" s="10" t="str">
        <f>'10'!B305</f>
        <v>York</v>
      </c>
      <c r="C305" s="90">
        <f>'10'!C305</f>
        <v>534</v>
      </c>
      <c r="D305" s="90">
        <f>'10'!D305</f>
        <v>509</v>
      </c>
      <c r="E305" s="90">
        <f>'10'!E305</f>
        <v>1043</v>
      </c>
      <c r="F305" s="116"/>
      <c r="G305" s="116"/>
      <c r="H305" s="116">
        <v>0</v>
      </c>
      <c r="I305" s="20">
        <f t="shared" si="8"/>
        <v>0</v>
      </c>
      <c r="J305" s="116">
        <v>236.88821292775665</v>
      </c>
      <c r="K305" s="20">
        <f t="shared" si="9"/>
        <v>0</v>
      </c>
    </row>
    <row r="306" spans="1:11" x14ac:dyDescent="0.25">
      <c r="A306" s="9" t="str">
        <f>'10'!A306</f>
        <v>Northgate SD</v>
      </c>
      <c r="B306" s="10" t="str">
        <f>'10'!B306</f>
        <v>Allegheny</v>
      </c>
      <c r="C306" s="90">
        <f>'10'!C306</f>
        <v>498</v>
      </c>
      <c r="D306" s="90">
        <f>'10'!D306</f>
        <v>286</v>
      </c>
      <c r="E306" s="90">
        <f>'10'!E306</f>
        <v>784</v>
      </c>
      <c r="F306" s="116" t="s">
        <v>960</v>
      </c>
      <c r="G306" s="116">
        <v>2</v>
      </c>
      <c r="H306" s="116">
        <v>36</v>
      </c>
      <c r="I306" s="20">
        <f t="shared" si="8"/>
        <v>0.12587412587412589</v>
      </c>
      <c r="J306" s="116">
        <v>175.56103286384979</v>
      </c>
      <c r="K306" s="20">
        <f t="shared" si="9"/>
        <v>0.20505689339341343</v>
      </c>
    </row>
    <row r="307" spans="1:11" x14ac:dyDescent="0.25">
      <c r="A307" s="9" t="str">
        <f>'10'!A307</f>
        <v>Northwest Area SD</v>
      </c>
      <c r="B307" s="10" t="str">
        <f>'10'!B307</f>
        <v>Luzerne</v>
      </c>
      <c r="C307" s="90">
        <f>'10'!C307</f>
        <v>198</v>
      </c>
      <c r="D307" s="90">
        <f>'10'!D307</f>
        <v>190</v>
      </c>
      <c r="E307" s="90">
        <f>'10'!E307</f>
        <v>388</v>
      </c>
      <c r="F307" s="116" t="s">
        <v>331</v>
      </c>
      <c r="G307" s="116">
        <v>1</v>
      </c>
      <c r="H307" s="116">
        <v>21</v>
      </c>
      <c r="I307" s="20">
        <f t="shared" si="8"/>
        <v>0.11052631578947368</v>
      </c>
      <c r="J307" s="116">
        <v>128.7363834422658</v>
      </c>
      <c r="K307" s="20">
        <f t="shared" si="9"/>
        <v>0.16312404806227787</v>
      </c>
    </row>
    <row r="308" spans="1:11" x14ac:dyDescent="0.25">
      <c r="A308" s="9" t="str">
        <f>'10'!A308</f>
        <v>Northwestern Lehigh SD</v>
      </c>
      <c r="B308" s="10" t="str">
        <f>'10'!B308</f>
        <v>Lehigh</v>
      </c>
      <c r="C308" s="90">
        <f>'10'!C308</f>
        <v>464</v>
      </c>
      <c r="D308" s="90">
        <f>'10'!D308</f>
        <v>307</v>
      </c>
      <c r="E308" s="90">
        <f>'10'!E308</f>
        <v>771</v>
      </c>
      <c r="F308" s="116"/>
      <c r="G308" s="116"/>
      <c r="H308" s="116">
        <v>0</v>
      </c>
      <c r="I308" s="20">
        <f t="shared" si="8"/>
        <v>0</v>
      </c>
      <c r="J308" s="116">
        <v>121.61670235546039</v>
      </c>
      <c r="K308" s="20">
        <f t="shared" si="9"/>
        <v>0</v>
      </c>
    </row>
    <row r="309" spans="1:11" ht="33.75" x14ac:dyDescent="0.25">
      <c r="A309" s="9" t="str">
        <f>'10'!A309</f>
        <v>Northwestern SD</v>
      </c>
      <c r="B309" s="10" t="str">
        <f>'10'!B309</f>
        <v>Erie</v>
      </c>
      <c r="C309" s="90">
        <f>'10'!C309</f>
        <v>343</v>
      </c>
      <c r="D309" s="90">
        <f>'10'!D309</f>
        <v>216</v>
      </c>
      <c r="E309" s="90">
        <f>'10'!E309</f>
        <v>559</v>
      </c>
      <c r="F309" s="116" t="s">
        <v>910</v>
      </c>
      <c r="G309" s="116">
        <v>4</v>
      </c>
      <c r="H309" s="116">
        <v>123</v>
      </c>
      <c r="I309" s="20">
        <f t="shared" si="8"/>
        <v>0.56944444444444442</v>
      </c>
      <c r="J309" s="116">
        <v>158.93087557603687</v>
      </c>
      <c r="K309" s="20">
        <f t="shared" si="9"/>
        <v>0.77392136395267919</v>
      </c>
    </row>
    <row r="310" spans="1:11" x14ac:dyDescent="0.25">
      <c r="A310" s="9" t="str">
        <f>'10'!A310</f>
        <v>Norwin SD</v>
      </c>
      <c r="B310" s="10" t="str">
        <f>'10'!B310</f>
        <v>Westmoreland</v>
      </c>
      <c r="C310" s="90">
        <f>'10'!C310</f>
        <v>829</v>
      </c>
      <c r="D310" s="90">
        <f>'10'!D310</f>
        <v>778</v>
      </c>
      <c r="E310" s="90">
        <f>'10'!E310</f>
        <v>1607</v>
      </c>
      <c r="F310" s="116" t="s">
        <v>796</v>
      </c>
      <c r="G310" s="116">
        <v>1</v>
      </c>
      <c r="H310" s="116">
        <v>20</v>
      </c>
      <c r="I310" s="20">
        <f t="shared" si="8"/>
        <v>2.570694087403599E-2</v>
      </c>
      <c r="J310" s="116">
        <v>277.20469627360899</v>
      </c>
      <c r="K310" s="20">
        <f t="shared" si="9"/>
        <v>7.2148849816957739E-2</v>
      </c>
    </row>
    <row r="311" spans="1:11" x14ac:dyDescent="0.25">
      <c r="A311" s="9" t="str">
        <f>'10'!A311</f>
        <v>Octorara Area SD</v>
      </c>
      <c r="B311" s="10" t="str">
        <f>'10'!B311</f>
        <v>Chester</v>
      </c>
      <c r="C311" s="90">
        <f>'10'!C311</f>
        <v>829</v>
      </c>
      <c r="D311" s="90">
        <f>'10'!D311</f>
        <v>507</v>
      </c>
      <c r="E311" s="90">
        <f>'10'!E311</f>
        <v>1336</v>
      </c>
      <c r="F311" s="116"/>
      <c r="G311" s="116"/>
      <c r="H311" s="116">
        <v>0</v>
      </c>
      <c r="I311" s="20">
        <f t="shared" si="8"/>
        <v>0</v>
      </c>
      <c r="J311" s="116">
        <v>330.27972465581979</v>
      </c>
      <c r="K311" s="20">
        <f t="shared" si="9"/>
        <v>0</v>
      </c>
    </row>
    <row r="312" spans="1:11" x14ac:dyDescent="0.25">
      <c r="A312" s="9" t="str">
        <f>'10'!A312</f>
        <v>Oil City Area SD</v>
      </c>
      <c r="B312" s="10" t="str">
        <f>'10'!B312</f>
        <v>Venango</v>
      </c>
      <c r="C312" s="90">
        <f>'10'!C312</f>
        <v>465</v>
      </c>
      <c r="D312" s="90">
        <f>'10'!D312</f>
        <v>327</v>
      </c>
      <c r="E312" s="90">
        <f>'10'!E312</f>
        <v>792</v>
      </c>
      <c r="F312" s="116" t="s">
        <v>961</v>
      </c>
      <c r="G312" s="116">
        <v>1</v>
      </c>
      <c r="H312" s="116">
        <v>63</v>
      </c>
      <c r="I312" s="20">
        <f t="shared" si="8"/>
        <v>0.19266055045871561</v>
      </c>
      <c r="J312" s="116">
        <v>295.0266666666667</v>
      </c>
      <c r="K312" s="20">
        <f t="shared" si="9"/>
        <v>0.21354001898133498</v>
      </c>
    </row>
    <row r="313" spans="1:11" x14ac:dyDescent="0.25">
      <c r="A313" s="9" t="str">
        <f>'10'!A313</f>
        <v>Old Forge SD</v>
      </c>
      <c r="B313" s="10" t="str">
        <f>'10'!B313</f>
        <v>Lackawanna</v>
      </c>
      <c r="C313" s="90">
        <f>'10'!C313</f>
        <v>230</v>
      </c>
      <c r="D313" s="90">
        <f>'10'!D313</f>
        <v>161</v>
      </c>
      <c r="E313" s="90">
        <f>'10'!E313</f>
        <v>391</v>
      </c>
      <c r="F313" s="116" t="s">
        <v>819</v>
      </c>
      <c r="G313" s="116">
        <v>1</v>
      </c>
      <c r="H313" s="116">
        <v>19</v>
      </c>
      <c r="I313" s="20">
        <f t="shared" si="8"/>
        <v>0.11801242236024845</v>
      </c>
      <c r="J313" s="116">
        <v>100.49230769230769</v>
      </c>
      <c r="K313" s="20">
        <f t="shared" si="9"/>
        <v>0.18906919779546846</v>
      </c>
    </row>
    <row r="314" spans="1:11" x14ac:dyDescent="0.25">
      <c r="A314" s="9" t="str">
        <f>'10'!A314</f>
        <v>Oley Valley SD</v>
      </c>
      <c r="B314" s="10" t="str">
        <f>'10'!B314</f>
        <v>Berks</v>
      </c>
      <c r="C314" s="90">
        <f>'10'!C314</f>
        <v>311</v>
      </c>
      <c r="D314" s="90">
        <f>'10'!D314</f>
        <v>145</v>
      </c>
      <c r="E314" s="90">
        <f>'10'!E314</f>
        <v>456</v>
      </c>
      <c r="F314" s="116"/>
      <c r="G314" s="116"/>
      <c r="H314" s="116">
        <v>0</v>
      </c>
      <c r="I314" s="20">
        <f t="shared" si="8"/>
        <v>0</v>
      </c>
      <c r="J314" s="116">
        <v>71.660231660231659</v>
      </c>
      <c r="K314" s="20">
        <f t="shared" si="9"/>
        <v>0</v>
      </c>
    </row>
    <row r="315" spans="1:11" x14ac:dyDescent="0.25">
      <c r="A315" s="9" t="str">
        <f>'10'!A315</f>
        <v>Oswayo Valley SD</v>
      </c>
      <c r="B315" s="10" t="str">
        <f>'10'!B315</f>
        <v>Potter</v>
      </c>
      <c r="C315" s="90">
        <f>'10'!C315</f>
        <v>74</v>
      </c>
      <c r="D315" s="90">
        <f>'10'!D315</f>
        <v>37</v>
      </c>
      <c r="E315" s="90">
        <f>'10'!E315</f>
        <v>111</v>
      </c>
      <c r="F315" s="116" t="s">
        <v>820</v>
      </c>
      <c r="G315" s="116">
        <v>1</v>
      </c>
      <c r="H315" s="116">
        <v>20</v>
      </c>
      <c r="I315" s="20">
        <f t="shared" si="8"/>
        <v>0.54054054054054057</v>
      </c>
      <c r="J315" s="116">
        <v>24.751724137931035</v>
      </c>
      <c r="K315" s="20">
        <f t="shared" si="9"/>
        <v>0.80802451936472552</v>
      </c>
    </row>
    <row r="316" spans="1:11" x14ac:dyDescent="0.25">
      <c r="A316" s="9" t="str">
        <f>'10'!A316</f>
        <v>Otto-Eldred SD</v>
      </c>
      <c r="B316" s="10" t="str">
        <f>'10'!B316</f>
        <v>McKean</v>
      </c>
      <c r="C316" s="90">
        <f>'10'!C316</f>
        <v>126</v>
      </c>
      <c r="D316" s="90">
        <f>'10'!D316</f>
        <v>87</v>
      </c>
      <c r="E316" s="90">
        <f>'10'!E316</f>
        <v>213</v>
      </c>
      <c r="F316" s="116"/>
      <c r="G316" s="116"/>
      <c r="H316" s="116">
        <v>0</v>
      </c>
      <c r="I316" s="20">
        <f t="shared" si="8"/>
        <v>0</v>
      </c>
      <c r="J316" s="116">
        <v>62.851711026615966</v>
      </c>
      <c r="K316" s="20">
        <f t="shared" si="9"/>
        <v>0</v>
      </c>
    </row>
    <row r="317" spans="1:11" x14ac:dyDescent="0.25">
      <c r="A317" s="9" t="str">
        <f>'10'!A317</f>
        <v>Owen J. Roberts SD</v>
      </c>
      <c r="B317" s="10" t="str">
        <f>'10'!B317</f>
        <v>Chester</v>
      </c>
      <c r="C317" s="90">
        <f>'10'!C317</f>
        <v>814</v>
      </c>
      <c r="D317" s="90">
        <f>'10'!D317</f>
        <v>760</v>
      </c>
      <c r="E317" s="90">
        <f>'10'!E317</f>
        <v>1574</v>
      </c>
      <c r="F317" s="116" t="s">
        <v>821</v>
      </c>
      <c r="G317" s="116">
        <v>2</v>
      </c>
      <c r="H317" s="116">
        <v>57</v>
      </c>
      <c r="I317" s="20">
        <f t="shared" si="8"/>
        <v>7.4999999999999997E-2</v>
      </c>
      <c r="J317" s="116">
        <v>305.52966101694915</v>
      </c>
      <c r="K317" s="20">
        <f t="shared" si="9"/>
        <v>0.18656126482213439</v>
      </c>
    </row>
    <row r="318" spans="1:11" x14ac:dyDescent="0.25">
      <c r="A318" s="9" t="str">
        <f>'10'!A318</f>
        <v>Oxford Area SD</v>
      </c>
      <c r="B318" s="10" t="str">
        <f>'10'!B318</f>
        <v>Chester</v>
      </c>
      <c r="C318" s="90">
        <f>'10'!C318</f>
        <v>879</v>
      </c>
      <c r="D318" s="90">
        <f>'10'!D318</f>
        <v>740</v>
      </c>
      <c r="E318" s="90">
        <f>'10'!E318</f>
        <v>1619</v>
      </c>
      <c r="F318" s="116" t="s">
        <v>962</v>
      </c>
      <c r="G318" s="116">
        <v>1</v>
      </c>
      <c r="H318" s="116">
        <v>101</v>
      </c>
      <c r="I318" s="20">
        <f t="shared" si="8"/>
        <v>0.13648648648648648</v>
      </c>
      <c r="J318" s="116">
        <v>423.10425432445066</v>
      </c>
      <c r="K318" s="20">
        <f t="shared" si="9"/>
        <v>0.23871185167178627</v>
      </c>
    </row>
    <row r="319" spans="1:11" x14ac:dyDescent="0.25">
      <c r="A319" s="9" t="str">
        <f>'10'!A319</f>
        <v>Palisades SD</v>
      </c>
      <c r="B319" s="10" t="str">
        <f>'10'!B319</f>
        <v>Bucks</v>
      </c>
      <c r="C319" s="90">
        <f>'10'!C319</f>
        <v>242</v>
      </c>
      <c r="D319" s="90">
        <f>'10'!D319</f>
        <v>118</v>
      </c>
      <c r="E319" s="90">
        <f>'10'!E319</f>
        <v>360</v>
      </c>
      <c r="F319" s="116"/>
      <c r="G319" s="116"/>
      <c r="H319" s="116">
        <v>0</v>
      </c>
      <c r="I319" s="20">
        <f t="shared" si="8"/>
        <v>0</v>
      </c>
      <c r="J319" s="116">
        <v>35.569377990430624</v>
      </c>
      <c r="K319" s="20">
        <f t="shared" si="9"/>
        <v>0</v>
      </c>
    </row>
    <row r="320" spans="1:11" x14ac:dyDescent="0.25">
      <c r="A320" s="9" t="str">
        <f>'10'!A320</f>
        <v>Palmerton Area SD</v>
      </c>
      <c r="B320" s="10" t="str">
        <f>'10'!B320</f>
        <v>Carbon</v>
      </c>
      <c r="C320" s="90">
        <f>'10'!C320</f>
        <v>277</v>
      </c>
      <c r="D320" s="90">
        <f>'10'!D320</f>
        <v>326</v>
      </c>
      <c r="E320" s="90">
        <f>'10'!E320</f>
        <v>603</v>
      </c>
      <c r="F320" s="116"/>
      <c r="G320" s="116"/>
      <c r="H320" s="116">
        <v>0</v>
      </c>
      <c r="I320" s="20">
        <f t="shared" si="8"/>
        <v>0</v>
      </c>
      <c r="J320" s="116">
        <v>215.02127659574467</v>
      </c>
      <c r="K320" s="20">
        <f t="shared" si="9"/>
        <v>0</v>
      </c>
    </row>
    <row r="321" spans="1:11" x14ac:dyDescent="0.25">
      <c r="A321" s="9" t="str">
        <f>'10'!A321</f>
        <v>Palmyra Area SD</v>
      </c>
      <c r="B321" s="10" t="str">
        <f>'10'!B321</f>
        <v>Lebanon</v>
      </c>
      <c r="C321" s="90">
        <f>'10'!C321</f>
        <v>741</v>
      </c>
      <c r="D321" s="90">
        <f>'10'!D321</f>
        <v>539</v>
      </c>
      <c r="E321" s="90">
        <f>'10'!E321</f>
        <v>1280</v>
      </c>
      <c r="F321" s="116" t="s">
        <v>822</v>
      </c>
      <c r="G321" s="116">
        <v>1</v>
      </c>
      <c r="H321" s="116">
        <v>14</v>
      </c>
      <c r="I321" s="20">
        <f t="shared" si="8"/>
        <v>2.5974025974025976E-2</v>
      </c>
      <c r="J321" s="116">
        <v>258.55319148936172</v>
      </c>
      <c r="K321" s="20">
        <f t="shared" si="9"/>
        <v>5.4147465437788013E-2</v>
      </c>
    </row>
    <row r="322" spans="1:11" x14ac:dyDescent="0.25">
      <c r="A322" s="9" t="str">
        <f>'10'!A322</f>
        <v>Panther Valley SD</v>
      </c>
      <c r="B322" s="10" t="str">
        <f>'10'!B322</f>
        <v>Carbon</v>
      </c>
      <c r="C322" s="90">
        <f>'10'!C322</f>
        <v>498</v>
      </c>
      <c r="D322" s="90">
        <f>'10'!D322</f>
        <v>254</v>
      </c>
      <c r="E322" s="90">
        <f>'10'!E322</f>
        <v>752</v>
      </c>
      <c r="F322" s="116" t="s">
        <v>744</v>
      </c>
      <c r="G322" s="116">
        <v>1</v>
      </c>
      <c r="H322" s="116">
        <v>15</v>
      </c>
      <c r="I322" s="20">
        <f t="shared" si="8"/>
        <v>5.905511811023622E-2</v>
      </c>
      <c r="J322" s="116">
        <v>203.44963144963145</v>
      </c>
      <c r="K322" s="20">
        <f t="shared" si="9"/>
        <v>7.3728322303270366E-2</v>
      </c>
    </row>
    <row r="323" spans="1:11" x14ac:dyDescent="0.25">
      <c r="A323" s="9" t="str">
        <f>'10'!A323</f>
        <v>Parkland SD</v>
      </c>
      <c r="B323" s="10" t="str">
        <f>'10'!B323</f>
        <v>Lehigh</v>
      </c>
      <c r="C323" s="90">
        <f>'10'!C323</f>
        <v>1690</v>
      </c>
      <c r="D323" s="90">
        <f>'10'!D323</f>
        <v>1482</v>
      </c>
      <c r="E323" s="90">
        <f>'10'!E323</f>
        <v>3172</v>
      </c>
      <c r="F323" s="116" t="s">
        <v>695</v>
      </c>
      <c r="G323" s="116">
        <v>1</v>
      </c>
      <c r="H323" s="116">
        <v>20</v>
      </c>
      <c r="I323" s="20">
        <f t="shared" si="8"/>
        <v>1.3495276653171391E-2</v>
      </c>
      <c r="J323" s="116">
        <v>527.60175534832695</v>
      </c>
      <c r="K323" s="20">
        <f t="shared" si="9"/>
        <v>3.7907379566612394E-2</v>
      </c>
    </row>
    <row r="324" spans="1:11" x14ac:dyDescent="0.25">
      <c r="A324" s="9" t="str">
        <f>'10'!A324</f>
        <v>Pen Argyl Area SD</v>
      </c>
      <c r="B324" s="10" t="str">
        <f>'10'!B324</f>
        <v>Northampton</v>
      </c>
      <c r="C324" s="90">
        <f>'10'!C324</f>
        <v>323</v>
      </c>
      <c r="D324" s="90">
        <f>'10'!D324</f>
        <v>175</v>
      </c>
      <c r="E324" s="90">
        <f>'10'!E324</f>
        <v>498</v>
      </c>
      <c r="F324" s="116"/>
      <c r="G324" s="116"/>
      <c r="H324" s="116">
        <v>0</v>
      </c>
      <c r="I324" s="20">
        <f t="shared" si="8"/>
        <v>0</v>
      </c>
      <c r="J324" s="116">
        <v>90.322580645161281</v>
      </c>
      <c r="K324" s="20">
        <f t="shared" si="9"/>
        <v>0</v>
      </c>
    </row>
    <row r="325" spans="1:11" x14ac:dyDescent="0.25">
      <c r="A325" s="9" t="str">
        <f>'10'!A325</f>
        <v>Penn Cambria SD</v>
      </c>
      <c r="B325" s="10" t="str">
        <f>'10'!B325</f>
        <v>Cambria</v>
      </c>
      <c r="C325" s="90">
        <f>'10'!C325</f>
        <v>378</v>
      </c>
      <c r="D325" s="90">
        <f>'10'!D325</f>
        <v>314</v>
      </c>
      <c r="E325" s="90">
        <f>'10'!E325</f>
        <v>692</v>
      </c>
      <c r="F325" s="116" t="s">
        <v>349</v>
      </c>
      <c r="G325" s="116">
        <v>1</v>
      </c>
      <c r="H325" s="116">
        <v>17</v>
      </c>
      <c r="I325" s="20">
        <f t="shared" ref="I325:I388" si="10">H325/D325</f>
        <v>5.4140127388535034E-2</v>
      </c>
      <c r="J325" s="116">
        <v>177.76334106728538</v>
      </c>
      <c r="K325" s="20">
        <f t="shared" ref="K325:K388" si="11">H325/J325</f>
        <v>9.5632766001879504E-2</v>
      </c>
    </row>
    <row r="326" spans="1:11" x14ac:dyDescent="0.25">
      <c r="A326" s="9" t="str">
        <f>'10'!A326</f>
        <v>Penn Hills SD</v>
      </c>
      <c r="B326" s="10" t="str">
        <f>'10'!B326</f>
        <v>Allegheny</v>
      </c>
      <c r="C326" s="90">
        <f>'10'!C326</f>
        <v>1170</v>
      </c>
      <c r="D326" s="90">
        <f>'10'!D326</f>
        <v>977</v>
      </c>
      <c r="E326" s="90">
        <f>'10'!E326</f>
        <v>2147</v>
      </c>
      <c r="F326" s="116" t="s">
        <v>823</v>
      </c>
      <c r="G326" s="116">
        <v>2</v>
      </c>
      <c r="H326" s="116">
        <v>31</v>
      </c>
      <c r="I326" s="20">
        <f t="shared" si="10"/>
        <v>3.1729785056294778E-2</v>
      </c>
      <c r="J326" s="116">
        <v>626.34507337526202</v>
      </c>
      <c r="K326" s="20">
        <f t="shared" si="11"/>
        <v>4.9493484211421225E-2</v>
      </c>
    </row>
    <row r="327" spans="1:11" x14ac:dyDescent="0.25">
      <c r="A327" s="9" t="str">
        <f>'10'!A327</f>
        <v>Penn Manor SD</v>
      </c>
      <c r="B327" s="10" t="str">
        <f>'10'!B327</f>
        <v>Lancaster</v>
      </c>
      <c r="C327" s="90">
        <f>'10'!C327</f>
        <v>1295</v>
      </c>
      <c r="D327" s="90">
        <f>'10'!D327</f>
        <v>923</v>
      </c>
      <c r="E327" s="90">
        <f>'10'!E327</f>
        <v>2218</v>
      </c>
      <c r="F327" s="116"/>
      <c r="G327" s="116"/>
      <c r="H327" s="116">
        <v>0</v>
      </c>
      <c r="I327" s="20">
        <f t="shared" si="10"/>
        <v>0</v>
      </c>
      <c r="J327" s="116">
        <v>595.85619382571315</v>
      </c>
      <c r="K327" s="20">
        <f t="shared" si="11"/>
        <v>0</v>
      </c>
    </row>
    <row r="328" spans="1:11" x14ac:dyDescent="0.25">
      <c r="A328" s="9" t="str">
        <f>'10'!A328</f>
        <v>Penncrest SD</v>
      </c>
      <c r="B328" s="10" t="str">
        <f>'10'!B328</f>
        <v>Crawford</v>
      </c>
      <c r="C328" s="90">
        <f>'10'!C328</f>
        <v>670</v>
      </c>
      <c r="D328" s="90">
        <f>'10'!D328</f>
        <v>521</v>
      </c>
      <c r="E328" s="90">
        <f>'10'!E328</f>
        <v>1191</v>
      </c>
      <c r="F328" s="116" t="s">
        <v>781</v>
      </c>
      <c r="G328" s="116">
        <v>1</v>
      </c>
      <c r="H328" s="116">
        <v>75</v>
      </c>
      <c r="I328" s="20">
        <f t="shared" si="10"/>
        <v>0.14395393474088292</v>
      </c>
      <c r="J328" s="116">
        <v>351.72070175438597</v>
      </c>
      <c r="K328" s="20">
        <f t="shared" si="11"/>
        <v>0.21323737734486295</v>
      </c>
    </row>
    <row r="329" spans="1:11" x14ac:dyDescent="0.25">
      <c r="A329" s="9" t="str">
        <f>'10'!A329</f>
        <v>Penn-Delco SD</v>
      </c>
      <c r="B329" s="10" t="str">
        <f>'10'!B329</f>
        <v>Delaware</v>
      </c>
      <c r="C329" s="90">
        <f>'10'!C329</f>
        <v>1147</v>
      </c>
      <c r="D329" s="90">
        <f>'10'!D329</f>
        <v>469</v>
      </c>
      <c r="E329" s="90">
        <f>'10'!E329</f>
        <v>1616</v>
      </c>
      <c r="F329" s="116"/>
      <c r="G329" s="116"/>
      <c r="H329" s="116">
        <v>0</v>
      </c>
      <c r="I329" s="20">
        <f t="shared" si="10"/>
        <v>0</v>
      </c>
      <c r="J329" s="116">
        <v>141.14338235294116</v>
      </c>
      <c r="K329" s="20">
        <f t="shared" si="11"/>
        <v>0</v>
      </c>
    </row>
    <row r="330" spans="1:11" x14ac:dyDescent="0.25">
      <c r="A330" s="9" t="str">
        <f>'10'!A330</f>
        <v>Pennridge SD</v>
      </c>
      <c r="B330" s="10" t="str">
        <f>'10'!B330</f>
        <v>Bucks</v>
      </c>
      <c r="C330" s="90">
        <f>'10'!C330</f>
        <v>1297</v>
      </c>
      <c r="D330" s="90">
        <f>'10'!D330</f>
        <v>968</v>
      </c>
      <c r="E330" s="90">
        <f>'10'!E330</f>
        <v>2265</v>
      </c>
      <c r="F330" s="116" t="s">
        <v>771</v>
      </c>
      <c r="G330" s="116">
        <v>1</v>
      </c>
      <c r="H330" s="116">
        <v>16</v>
      </c>
      <c r="I330" s="20">
        <f t="shared" si="10"/>
        <v>1.6528925619834711E-2</v>
      </c>
      <c r="J330" s="116">
        <v>375.17471848892114</v>
      </c>
      <c r="K330" s="20">
        <f t="shared" si="11"/>
        <v>4.2646796842928734E-2</v>
      </c>
    </row>
    <row r="331" spans="1:11" x14ac:dyDescent="0.25">
      <c r="A331" s="9" t="str">
        <f>'10'!A331</f>
        <v>Penns Manor Area SD</v>
      </c>
      <c r="B331" s="10" t="str">
        <f>'10'!B331</f>
        <v>Indiana</v>
      </c>
      <c r="C331" s="90">
        <f>'10'!C331</f>
        <v>151</v>
      </c>
      <c r="D331" s="90">
        <f>'10'!D331</f>
        <v>130</v>
      </c>
      <c r="E331" s="90">
        <f>'10'!E331</f>
        <v>281</v>
      </c>
      <c r="F331" s="116" t="s">
        <v>355</v>
      </c>
      <c r="G331" s="116">
        <v>1</v>
      </c>
      <c r="H331" s="116">
        <v>24</v>
      </c>
      <c r="I331" s="20">
        <f t="shared" si="10"/>
        <v>0.18461538461538463</v>
      </c>
      <c r="J331" s="116">
        <v>106.33333333333333</v>
      </c>
      <c r="K331" s="20">
        <f t="shared" si="11"/>
        <v>0.22570532915360503</v>
      </c>
    </row>
    <row r="332" spans="1:11" x14ac:dyDescent="0.25">
      <c r="A332" s="9" t="str">
        <f>'10'!A332</f>
        <v>Penns Valley Area SD</v>
      </c>
      <c r="B332" s="10" t="str">
        <f>'10'!B332</f>
        <v>Centre</v>
      </c>
      <c r="C332" s="90">
        <f>'10'!C332</f>
        <v>542</v>
      </c>
      <c r="D332" s="90">
        <f>'10'!D332</f>
        <v>221</v>
      </c>
      <c r="E332" s="90">
        <f>'10'!E332</f>
        <v>763</v>
      </c>
      <c r="F332" s="116"/>
      <c r="G332" s="116"/>
      <c r="H332" s="116">
        <v>0</v>
      </c>
      <c r="I332" s="20">
        <f t="shared" si="10"/>
        <v>0</v>
      </c>
      <c r="J332" s="116">
        <v>169.02804746494067</v>
      </c>
      <c r="K332" s="20">
        <f t="shared" si="11"/>
        <v>0</v>
      </c>
    </row>
    <row r="333" spans="1:11" x14ac:dyDescent="0.25">
      <c r="A333" s="9" t="str">
        <f>'10'!A333</f>
        <v>Pennsbury SD</v>
      </c>
      <c r="B333" s="10" t="str">
        <f>'10'!B333</f>
        <v>Bucks</v>
      </c>
      <c r="C333" s="90">
        <f>'10'!C333</f>
        <v>1845</v>
      </c>
      <c r="D333" s="90">
        <f>'10'!D333</f>
        <v>1591</v>
      </c>
      <c r="E333" s="90">
        <f>'10'!E333</f>
        <v>3436</v>
      </c>
      <c r="F333" s="116" t="s">
        <v>357</v>
      </c>
      <c r="G333" s="116">
        <v>1</v>
      </c>
      <c r="H333" s="116">
        <v>68</v>
      </c>
      <c r="I333" s="20">
        <f t="shared" si="10"/>
        <v>4.2740414833438087E-2</v>
      </c>
      <c r="J333" s="116">
        <v>423.0903728173667</v>
      </c>
      <c r="K333" s="20">
        <f t="shared" si="11"/>
        <v>0.16072216332219222</v>
      </c>
    </row>
    <row r="334" spans="1:11" x14ac:dyDescent="0.25">
      <c r="A334" s="9" t="str">
        <f>'10'!A334</f>
        <v>Penn-Trafford SD</v>
      </c>
      <c r="B334" s="10" t="str">
        <f>'10'!B334</f>
        <v>Westmoreland</v>
      </c>
      <c r="C334" s="90">
        <f>'10'!C334</f>
        <v>801</v>
      </c>
      <c r="D334" s="90">
        <f>'10'!D334</f>
        <v>608</v>
      </c>
      <c r="E334" s="90">
        <f>'10'!E334</f>
        <v>1409</v>
      </c>
      <c r="F334" s="116"/>
      <c r="G334" s="116"/>
      <c r="H334" s="116">
        <v>0</v>
      </c>
      <c r="I334" s="20">
        <f t="shared" si="10"/>
        <v>0</v>
      </c>
      <c r="J334" s="116">
        <v>270.73207547169812</v>
      </c>
      <c r="K334" s="20">
        <f t="shared" si="11"/>
        <v>0</v>
      </c>
    </row>
    <row r="335" spans="1:11" x14ac:dyDescent="0.25">
      <c r="A335" s="9" t="str">
        <f>'10'!A335</f>
        <v>Pequea Valley SD</v>
      </c>
      <c r="B335" s="10" t="str">
        <f>'10'!B335</f>
        <v>Lancaster</v>
      </c>
      <c r="C335" s="90">
        <f>'10'!C335</f>
        <v>1270</v>
      </c>
      <c r="D335" s="90">
        <f>'10'!D335</f>
        <v>790</v>
      </c>
      <c r="E335" s="90">
        <f>'10'!E335</f>
        <v>2060</v>
      </c>
      <c r="F335" s="116" t="s">
        <v>824</v>
      </c>
      <c r="G335" s="116">
        <v>1</v>
      </c>
      <c r="H335" s="116">
        <v>38</v>
      </c>
      <c r="I335" s="20">
        <f t="shared" si="10"/>
        <v>4.810126582278481E-2</v>
      </c>
      <c r="J335" s="116">
        <v>612.83896620278335</v>
      </c>
      <c r="K335" s="20">
        <f t="shared" si="11"/>
        <v>6.200650104782357E-2</v>
      </c>
    </row>
    <row r="336" spans="1:11" x14ac:dyDescent="0.25">
      <c r="A336" s="9" t="str">
        <f>'10'!A336</f>
        <v>Perkiomen Valley SD</v>
      </c>
      <c r="B336" s="10" t="str">
        <f>'10'!B336</f>
        <v>Montgomery</v>
      </c>
      <c r="C336" s="90">
        <f>'10'!C336</f>
        <v>1124</v>
      </c>
      <c r="D336" s="90">
        <f>'10'!D336</f>
        <v>852</v>
      </c>
      <c r="E336" s="90">
        <f>'10'!E336</f>
        <v>1976</v>
      </c>
      <c r="F336" s="116"/>
      <c r="G336" s="116"/>
      <c r="H336" s="116">
        <v>0</v>
      </c>
      <c r="I336" s="20">
        <f t="shared" si="10"/>
        <v>0</v>
      </c>
      <c r="J336" s="116">
        <v>196.05784772437261</v>
      </c>
      <c r="K336" s="20">
        <f t="shared" si="11"/>
        <v>0</v>
      </c>
    </row>
    <row r="337" spans="1:11" x14ac:dyDescent="0.25">
      <c r="A337" s="9" t="str">
        <f>'10'!A337</f>
        <v>Peters Township SD</v>
      </c>
      <c r="B337" s="10" t="str">
        <f>'10'!B337</f>
        <v>Washington</v>
      </c>
      <c r="C337" s="90">
        <f>'10'!C337</f>
        <v>650</v>
      </c>
      <c r="D337" s="90">
        <f>'10'!D337</f>
        <v>533</v>
      </c>
      <c r="E337" s="90">
        <f>'10'!E337</f>
        <v>1183</v>
      </c>
      <c r="F337" s="116"/>
      <c r="G337" s="116"/>
      <c r="H337" s="116">
        <v>0</v>
      </c>
      <c r="I337" s="20">
        <f t="shared" si="10"/>
        <v>0</v>
      </c>
      <c r="J337" s="116">
        <v>85.30774235523748</v>
      </c>
      <c r="K337" s="20">
        <f t="shared" si="11"/>
        <v>0</v>
      </c>
    </row>
    <row r="338" spans="1:11" ht="78.75" x14ac:dyDescent="0.25">
      <c r="A338" s="9" t="str">
        <f>'10'!A338</f>
        <v>Philadelphia City SD</v>
      </c>
      <c r="B338" s="10" t="str">
        <f>'10'!B338</f>
        <v>Philadelphia</v>
      </c>
      <c r="C338" s="90">
        <f>'10'!C338</f>
        <v>64267</v>
      </c>
      <c r="D338" s="90">
        <f>'10'!D338</f>
        <v>43607</v>
      </c>
      <c r="E338" s="90">
        <f>'10'!E338</f>
        <v>107874</v>
      </c>
      <c r="F338" s="116" t="s">
        <v>963</v>
      </c>
      <c r="G338" s="116">
        <v>13</v>
      </c>
      <c r="H338" s="116">
        <v>4022</v>
      </c>
      <c r="I338" s="20">
        <f t="shared" si="10"/>
        <v>9.2232898387873505E-2</v>
      </c>
      <c r="J338" s="116">
        <v>33367.195587966016</v>
      </c>
      <c r="K338" s="20">
        <f t="shared" si="11"/>
        <v>0.12053754980387224</v>
      </c>
    </row>
    <row r="339" spans="1:11" ht="22.5" x14ac:dyDescent="0.25">
      <c r="A339" s="9" t="str">
        <f>'10'!A339</f>
        <v>Philipsburg-Osceola Area SD</v>
      </c>
      <c r="B339" s="10" t="str">
        <f>'10'!B339</f>
        <v>Clearfield</v>
      </c>
      <c r="C339" s="90">
        <f>'10'!C339</f>
        <v>441</v>
      </c>
      <c r="D339" s="90">
        <f>'10'!D339</f>
        <v>240</v>
      </c>
      <c r="E339" s="90">
        <f>'10'!E339</f>
        <v>681</v>
      </c>
      <c r="F339" s="116" t="s">
        <v>825</v>
      </c>
      <c r="G339" s="116">
        <v>2</v>
      </c>
      <c r="H339" s="116">
        <v>51</v>
      </c>
      <c r="I339" s="20">
        <f t="shared" si="10"/>
        <v>0.21249999999999999</v>
      </c>
      <c r="J339" s="116">
        <v>156.11336032388664</v>
      </c>
      <c r="K339" s="20">
        <f t="shared" si="11"/>
        <v>0.32668568464730291</v>
      </c>
    </row>
    <row r="340" spans="1:11" x14ac:dyDescent="0.25">
      <c r="A340" s="9" t="str">
        <f>'10'!A340</f>
        <v>Phoenixville Area SD</v>
      </c>
      <c r="B340" s="10" t="str">
        <f>'10'!B340</f>
        <v>Chester</v>
      </c>
      <c r="C340" s="90">
        <f>'10'!C340</f>
        <v>1495</v>
      </c>
      <c r="D340" s="90">
        <f>'10'!D340</f>
        <v>811</v>
      </c>
      <c r="E340" s="90">
        <f>'10'!E340</f>
        <v>2306</v>
      </c>
      <c r="F340" s="116" t="s">
        <v>964</v>
      </c>
      <c r="G340" s="116">
        <v>1</v>
      </c>
      <c r="H340" s="116">
        <v>15</v>
      </c>
      <c r="I340" s="20">
        <f t="shared" si="10"/>
        <v>1.8495684340320593E-2</v>
      </c>
      <c r="J340" s="116">
        <v>257.32152483634962</v>
      </c>
      <c r="K340" s="20">
        <f t="shared" si="11"/>
        <v>5.8292830378413325E-2</v>
      </c>
    </row>
    <row r="341" spans="1:11" ht="22.5" x14ac:dyDescent="0.25">
      <c r="A341" s="9" t="str">
        <f>'10'!A341</f>
        <v>Pine Grove Area SD</v>
      </c>
      <c r="B341" s="10" t="str">
        <f>'10'!B341</f>
        <v>Schuylkill</v>
      </c>
      <c r="C341" s="90">
        <f>'10'!C341</f>
        <v>335</v>
      </c>
      <c r="D341" s="90">
        <f>'10'!D341</f>
        <v>216</v>
      </c>
      <c r="E341" s="90">
        <f>'10'!E341</f>
        <v>551</v>
      </c>
      <c r="F341" s="116" t="s">
        <v>826</v>
      </c>
      <c r="G341" s="116">
        <v>2</v>
      </c>
      <c r="H341" s="116">
        <v>33</v>
      </c>
      <c r="I341" s="20">
        <f t="shared" si="10"/>
        <v>0.15277777777777779</v>
      </c>
      <c r="J341" s="116">
        <v>134.62325581395351</v>
      </c>
      <c r="K341" s="20">
        <f t="shared" si="11"/>
        <v>0.24512852404643445</v>
      </c>
    </row>
    <row r="342" spans="1:11" x14ac:dyDescent="0.25">
      <c r="A342" s="9" t="str">
        <f>'10'!A342</f>
        <v>Pine-Richland SD</v>
      </c>
      <c r="B342" s="10" t="str">
        <f>'10'!B342</f>
        <v>Allegheny</v>
      </c>
      <c r="C342" s="90">
        <f>'10'!C342</f>
        <v>895</v>
      </c>
      <c r="D342" s="90">
        <f>'10'!D342</f>
        <v>577</v>
      </c>
      <c r="E342" s="90">
        <f>'10'!E342</f>
        <v>1472</v>
      </c>
      <c r="F342" s="116"/>
      <c r="G342" s="116"/>
      <c r="H342" s="116">
        <v>0</v>
      </c>
      <c r="I342" s="20">
        <f t="shared" si="10"/>
        <v>0</v>
      </c>
      <c r="J342" s="116">
        <v>117.37159636946076</v>
      </c>
      <c r="K342" s="20">
        <f t="shared" si="11"/>
        <v>0</v>
      </c>
    </row>
    <row r="343" spans="1:11" x14ac:dyDescent="0.25">
      <c r="A343" s="9" t="str">
        <f>'10'!A343</f>
        <v>Pittsburgh SD</v>
      </c>
      <c r="B343" s="10" t="str">
        <f>'10'!B343</f>
        <v>Allegheny</v>
      </c>
      <c r="C343" s="90">
        <f>'10'!C343</f>
        <v>9393</v>
      </c>
      <c r="D343" s="90">
        <f>'10'!D343</f>
        <v>5979</v>
      </c>
      <c r="E343" s="90">
        <f>'10'!E343</f>
        <v>15372</v>
      </c>
      <c r="F343" s="116" t="s">
        <v>827</v>
      </c>
      <c r="G343" s="116">
        <v>2</v>
      </c>
      <c r="H343" s="116">
        <v>699</v>
      </c>
      <c r="I343" s="20">
        <f t="shared" si="10"/>
        <v>0.11690918213748118</v>
      </c>
      <c r="J343" s="116">
        <v>3997.4375896700144</v>
      </c>
      <c r="K343" s="20">
        <f t="shared" si="11"/>
        <v>0.17486201705970897</v>
      </c>
    </row>
    <row r="344" spans="1:11" x14ac:dyDescent="0.25">
      <c r="A344" s="9" t="str">
        <f>'10'!A344</f>
        <v>Pittston Area SD</v>
      </c>
      <c r="B344" s="10" t="str">
        <f>'10'!B344</f>
        <v>Luzerne</v>
      </c>
      <c r="C344" s="90">
        <f>'10'!C344</f>
        <v>760</v>
      </c>
      <c r="D344" s="90">
        <f>'10'!D344</f>
        <v>533</v>
      </c>
      <c r="E344" s="90">
        <f>'10'!E344</f>
        <v>1293</v>
      </c>
      <c r="F344" s="116" t="s">
        <v>819</v>
      </c>
      <c r="G344" s="116">
        <v>1</v>
      </c>
      <c r="H344" s="116">
        <v>61</v>
      </c>
      <c r="I344" s="20">
        <f t="shared" si="10"/>
        <v>0.11444652908067542</v>
      </c>
      <c r="J344" s="116">
        <v>422.96780303030306</v>
      </c>
      <c r="K344" s="20">
        <f t="shared" si="11"/>
        <v>0.14421901516610172</v>
      </c>
    </row>
    <row r="345" spans="1:11" x14ac:dyDescent="0.25">
      <c r="A345" s="9" t="str">
        <f>'10'!A345</f>
        <v>Pleasant Valley SD</v>
      </c>
      <c r="B345" s="10" t="str">
        <f>'10'!B345</f>
        <v>Monroe</v>
      </c>
      <c r="C345" s="90">
        <f>'10'!C345</f>
        <v>632</v>
      </c>
      <c r="D345" s="90">
        <f>'10'!D345</f>
        <v>538</v>
      </c>
      <c r="E345" s="90">
        <f>'10'!E345</f>
        <v>1170</v>
      </c>
      <c r="F345" s="116" t="s">
        <v>828</v>
      </c>
      <c r="G345" s="116">
        <v>1</v>
      </c>
      <c r="H345" s="116">
        <v>91</v>
      </c>
      <c r="I345" s="20">
        <f t="shared" si="10"/>
        <v>0.16914498141263939</v>
      </c>
      <c r="J345" s="116">
        <v>265.67901234567898</v>
      </c>
      <c r="K345" s="20">
        <f t="shared" si="11"/>
        <v>0.34251858736059482</v>
      </c>
    </row>
    <row r="346" spans="1:11" x14ac:dyDescent="0.25">
      <c r="A346" s="9" t="str">
        <f>'10'!A346</f>
        <v>Plum Borough SD</v>
      </c>
      <c r="B346" s="10" t="str">
        <f>'10'!B346</f>
        <v>Allegheny</v>
      </c>
      <c r="C346" s="90">
        <f>'10'!C346</f>
        <v>846</v>
      </c>
      <c r="D346" s="90">
        <f>'10'!D346</f>
        <v>590</v>
      </c>
      <c r="E346" s="90">
        <f>'10'!E346</f>
        <v>1436</v>
      </c>
      <c r="F346" s="116"/>
      <c r="G346" s="116"/>
      <c r="H346" s="116">
        <v>0</v>
      </c>
      <c r="I346" s="20">
        <f t="shared" si="10"/>
        <v>0</v>
      </c>
      <c r="J346" s="116">
        <v>275.8394607843137</v>
      </c>
      <c r="K346" s="20">
        <f t="shared" si="11"/>
        <v>0</v>
      </c>
    </row>
    <row r="347" spans="1:11" x14ac:dyDescent="0.25">
      <c r="A347" s="9" t="str">
        <f>'10'!A347</f>
        <v>Pocono Mountain SD</v>
      </c>
      <c r="B347" s="10" t="str">
        <f>'10'!B347</f>
        <v>Monroe</v>
      </c>
      <c r="C347" s="90">
        <f>'10'!C347</f>
        <v>1526</v>
      </c>
      <c r="D347" s="90">
        <f>'10'!D347</f>
        <v>1728</v>
      </c>
      <c r="E347" s="90">
        <f>'10'!E347</f>
        <v>3254</v>
      </c>
      <c r="F347" s="116" t="s">
        <v>829</v>
      </c>
      <c r="G347" s="116">
        <v>2</v>
      </c>
      <c r="H347" s="116">
        <v>59</v>
      </c>
      <c r="I347" s="20">
        <f t="shared" si="10"/>
        <v>3.4143518518518517E-2</v>
      </c>
      <c r="J347" s="116">
        <v>1192.219451371571</v>
      </c>
      <c r="K347" s="20">
        <f t="shared" si="11"/>
        <v>4.9487533467202145E-2</v>
      </c>
    </row>
    <row r="348" spans="1:11" x14ac:dyDescent="0.25">
      <c r="A348" s="9" t="str">
        <f>'10'!A348</f>
        <v>Port Allegany SD</v>
      </c>
      <c r="B348" s="10" t="str">
        <f>'10'!B348</f>
        <v>McKean</v>
      </c>
      <c r="C348" s="90">
        <f>'10'!C348</f>
        <v>111</v>
      </c>
      <c r="D348" s="90">
        <f>'10'!D348</f>
        <v>130</v>
      </c>
      <c r="E348" s="90">
        <f>'10'!E348</f>
        <v>241</v>
      </c>
      <c r="F348" s="116"/>
      <c r="G348" s="116"/>
      <c r="H348" s="116">
        <v>0</v>
      </c>
      <c r="I348" s="20">
        <f t="shared" si="10"/>
        <v>0</v>
      </c>
      <c r="J348" s="116">
        <v>109.47368421052632</v>
      </c>
      <c r="K348" s="20">
        <f t="shared" si="11"/>
        <v>0</v>
      </c>
    </row>
    <row r="349" spans="1:11" x14ac:dyDescent="0.25">
      <c r="A349" s="9" t="str">
        <f>'10'!A349</f>
        <v>Portage Area SD</v>
      </c>
      <c r="B349" s="10" t="str">
        <f>'10'!B349</f>
        <v>Cambria</v>
      </c>
      <c r="C349" s="90">
        <f>'10'!C349</f>
        <v>234</v>
      </c>
      <c r="D349" s="90">
        <f>'10'!D349</f>
        <v>109</v>
      </c>
      <c r="E349" s="90">
        <f>'10'!E349</f>
        <v>343</v>
      </c>
      <c r="F349" s="116"/>
      <c r="G349" s="116"/>
      <c r="H349" s="116">
        <v>0</v>
      </c>
      <c r="I349" s="20">
        <f t="shared" si="10"/>
        <v>0</v>
      </c>
      <c r="J349" s="116">
        <v>66.626598465473137</v>
      </c>
      <c r="K349" s="20">
        <f t="shared" si="11"/>
        <v>0</v>
      </c>
    </row>
    <row r="350" spans="1:11" x14ac:dyDescent="0.25">
      <c r="A350" s="9" t="str">
        <f>'10'!A350</f>
        <v>Pottsgrove SD</v>
      </c>
      <c r="B350" s="10" t="str">
        <f>'10'!B350</f>
        <v>Montgomery</v>
      </c>
      <c r="C350" s="90">
        <f>'10'!C350</f>
        <v>745</v>
      </c>
      <c r="D350" s="90">
        <f>'10'!D350</f>
        <v>656</v>
      </c>
      <c r="E350" s="90">
        <f>'10'!E350</f>
        <v>1401</v>
      </c>
      <c r="F350" s="116"/>
      <c r="G350" s="116"/>
      <c r="H350" s="116">
        <v>0</v>
      </c>
      <c r="I350" s="20">
        <f t="shared" si="10"/>
        <v>0</v>
      </c>
      <c r="J350" s="116">
        <v>285.43809523809523</v>
      </c>
      <c r="K350" s="20">
        <f t="shared" si="11"/>
        <v>0</v>
      </c>
    </row>
    <row r="351" spans="1:11" x14ac:dyDescent="0.25">
      <c r="A351" s="9" t="str">
        <f>'10'!A351</f>
        <v>Pottstown SD</v>
      </c>
      <c r="B351" s="10" t="str">
        <f>'10'!B351</f>
        <v>Montgomery</v>
      </c>
      <c r="C351" s="90">
        <f>'10'!C351</f>
        <v>1196</v>
      </c>
      <c r="D351" s="90">
        <f>'10'!D351</f>
        <v>784</v>
      </c>
      <c r="E351" s="90">
        <f>'10'!E351</f>
        <v>1980</v>
      </c>
      <c r="F351" s="116" t="s">
        <v>375</v>
      </c>
      <c r="G351" s="116">
        <v>1</v>
      </c>
      <c r="H351" s="116">
        <v>196</v>
      </c>
      <c r="I351" s="20">
        <f t="shared" si="10"/>
        <v>0.25</v>
      </c>
      <c r="J351" s="116">
        <v>617.40431148262212</v>
      </c>
      <c r="K351" s="20">
        <f t="shared" si="11"/>
        <v>0.3174581005586592</v>
      </c>
    </row>
    <row r="352" spans="1:11" x14ac:dyDescent="0.25">
      <c r="A352" s="9" t="str">
        <f>'10'!A352</f>
        <v>Pottsville Area SD</v>
      </c>
      <c r="B352" s="10" t="str">
        <f>'10'!B352</f>
        <v>Schuylkill</v>
      </c>
      <c r="C352" s="90">
        <f>'10'!C352</f>
        <v>518</v>
      </c>
      <c r="D352" s="90">
        <f>'10'!D352</f>
        <v>296</v>
      </c>
      <c r="E352" s="90">
        <f>'10'!E352</f>
        <v>814</v>
      </c>
      <c r="F352" s="116" t="s">
        <v>959</v>
      </c>
      <c r="G352" s="116">
        <v>1</v>
      </c>
      <c r="H352" s="116">
        <v>51</v>
      </c>
      <c r="I352" s="20">
        <f t="shared" si="10"/>
        <v>0.17229729729729729</v>
      </c>
      <c r="J352" s="116">
        <v>236.92118730808599</v>
      </c>
      <c r="K352" s="20">
        <f t="shared" si="11"/>
        <v>0.21526145710928318</v>
      </c>
    </row>
    <row r="353" spans="1:11" x14ac:dyDescent="0.25">
      <c r="A353" s="9" t="str">
        <f>'10'!A353</f>
        <v>Punxsutawney Area SD</v>
      </c>
      <c r="B353" s="10" t="str">
        <f>'10'!B353</f>
        <v>Jefferson</v>
      </c>
      <c r="C353" s="90">
        <f>'10'!C353</f>
        <v>824</v>
      </c>
      <c r="D353" s="90">
        <f>'10'!D353</f>
        <v>615</v>
      </c>
      <c r="E353" s="90">
        <f>'10'!E353</f>
        <v>1439</v>
      </c>
      <c r="F353" s="116" t="s">
        <v>762</v>
      </c>
      <c r="G353" s="116">
        <v>1</v>
      </c>
      <c r="H353" s="116">
        <v>50</v>
      </c>
      <c r="I353" s="20">
        <f t="shared" si="10"/>
        <v>8.1300813008130079E-2</v>
      </c>
      <c r="J353" s="116">
        <v>487.83294392523368</v>
      </c>
      <c r="K353" s="20">
        <f t="shared" si="11"/>
        <v>0.10249410299699462</v>
      </c>
    </row>
    <row r="354" spans="1:11" x14ac:dyDescent="0.25">
      <c r="A354" s="9" t="str">
        <f>'10'!A354</f>
        <v>Purchase Line SD</v>
      </c>
      <c r="B354" s="10" t="str">
        <f>'10'!B354</f>
        <v>Indiana</v>
      </c>
      <c r="C354" s="90">
        <f>'10'!C354</f>
        <v>177</v>
      </c>
      <c r="D354" s="90">
        <f>'10'!D354</f>
        <v>196</v>
      </c>
      <c r="E354" s="90">
        <f>'10'!E354</f>
        <v>373</v>
      </c>
      <c r="F354" s="116"/>
      <c r="G354" s="116"/>
      <c r="H354" s="116">
        <v>0</v>
      </c>
      <c r="I354" s="20">
        <f t="shared" si="10"/>
        <v>0</v>
      </c>
      <c r="J354" s="116">
        <v>171.23768736616702</v>
      </c>
      <c r="K354" s="20">
        <f t="shared" si="11"/>
        <v>0</v>
      </c>
    </row>
    <row r="355" spans="1:11" x14ac:dyDescent="0.25">
      <c r="A355" s="9" t="str">
        <f>'10'!A355</f>
        <v>Quaker Valley SD</v>
      </c>
      <c r="B355" s="10" t="str">
        <f>'10'!B355</f>
        <v>Allegheny</v>
      </c>
      <c r="C355" s="90">
        <f>'10'!C355</f>
        <v>396</v>
      </c>
      <c r="D355" s="90">
        <f>'10'!D355</f>
        <v>384</v>
      </c>
      <c r="E355" s="90">
        <f>'10'!E355</f>
        <v>780</v>
      </c>
      <c r="F355" s="116"/>
      <c r="G355" s="116"/>
      <c r="H355" s="116">
        <v>0</v>
      </c>
      <c r="I355" s="20">
        <f t="shared" si="10"/>
        <v>0</v>
      </c>
      <c r="J355" s="116">
        <v>77.123028391167196</v>
      </c>
      <c r="K355" s="20">
        <f t="shared" si="11"/>
        <v>0</v>
      </c>
    </row>
    <row r="356" spans="1:11" x14ac:dyDescent="0.25">
      <c r="A356" s="9" t="str">
        <f>'10'!A356</f>
        <v>Quakertown Community SD</v>
      </c>
      <c r="B356" s="10" t="str">
        <f>'10'!B356</f>
        <v>Bucks</v>
      </c>
      <c r="C356" s="90">
        <f>'10'!C356</f>
        <v>1120</v>
      </c>
      <c r="D356" s="90">
        <f>'10'!D356</f>
        <v>893</v>
      </c>
      <c r="E356" s="90">
        <f>'10'!E356</f>
        <v>2013</v>
      </c>
      <c r="F356" s="116" t="s">
        <v>830</v>
      </c>
      <c r="G356" s="116">
        <v>2</v>
      </c>
      <c r="H356" s="116">
        <v>59</v>
      </c>
      <c r="I356" s="20">
        <f t="shared" si="10"/>
        <v>6.6069428891377374E-2</v>
      </c>
      <c r="J356" s="116">
        <v>419.36861167002013</v>
      </c>
      <c r="K356" s="20">
        <f t="shared" si="11"/>
        <v>0.14068768705661763</v>
      </c>
    </row>
    <row r="357" spans="1:11" x14ac:dyDescent="0.25">
      <c r="A357" s="9" t="str">
        <f>'10'!A357</f>
        <v>Radnor Township SD</v>
      </c>
      <c r="B357" s="10" t="str">
        <f>'10'!B357</f>
        <v>Delaware</v>
      </c>
      <c r="C357" s="90">
        <f>'10'!C357</f>
        <v>680</v>
      </c>
      <c r="D357" s="90">
        <f>'10'!D357</f>
        <v>801</v>
      </c>
      <c r="E357" s="90">
        <f>'10'!E357</f>
        <v>1481</v>
      </c>
      <c r="F357" s="116"/>
      <c r="G357" s="116"/>
      <c r="H357" s="116">
        <v>0</v>
      </c>
      <c r="I357" s="20">
        <f t="shared" si="10"/>
        <v>0</v>
      </c>
      <c r="J357" s="116">
        <v>216.01041666666666</v>
      </c>
      <c r="K357" s="20">
        <f t="shared" si="11"/>
        <v>0</v>
      </c>
    </row>
    <row r="358" spans="1:11" ht="22.5" x14ac:dyDescent="0.25">
      <c r="A358" s="9" t="str">
        <f>'10'!A358</f>
        <v>Reading SD</v>
      </c>
      <c r="B358" s="10" t="str">
        <f>'10'!B358</f>
        <v>Berks</v>
      </c>
      <c r="C358" s="90">
        <f>'10'!C358</f>
        <v>4577</v>
      </c>
      <c r="D358" s="90">
        <f>'10'!D358</f>
        <v>2938</v>
      </c>
      <c r="E358" s="90">
        <f>'10'!E358</f>
        <v>7515</v>
      </c>
      <c r="F358" s="116" t="s">
        <v>789</v>
      </c>
      <c r="G358" s="116">
        <v>2</v>
      </c>
      <c r="H358" s="116">
        <v>200</v>
      </c>
      <c r="I358" s="20">
        <f t="shared" si="10"/>
        <v>6.8073519400953034E-2</v>
      </c>
      <c r="J358" s="116">
        <v>2776.2873900293253</v>
      </c>
      <c r="K358" s="20">
        <f t="shared" si="11"/>
        <v>7.2038651588547345E-2</v>
      </c>
    </row>
    <row r="359" spans="1:11" x14ac:dyDescent="0.25">
      <c r="A359" s="9" t="str">
        <f>'10'!A359</f>
        <v>Red Lion Area SD</v>
      </c>
      <c r="B359" s="10" t="str">
        <f>'10'!B359</f>
        <v>York</v>
      </c>
      <c r="C359" s="90">
        <f>'10'!C359</f>
        <v>1472</v>
      </c>
      <c r="D359" s="90">
        <f>'10'!D359</f>
        <v>867</v>
      </c>
      <c r="E359" s="90">
        <f>'10'!E359</f>
        <v>2339</v>
      </c>
      <c r="F359" s="116"/>
      <c r="G359" s="116"/>
      <c r="H359" s="116">
        <v>0</v>
      </c>
      <c r="I359" s="20">
        <f t="shared" si="10"/>
        <v>0</v>
      </c>
      <c r="J359" s="116">
        <v>544.62678260869563</v>
      </c>
      <c r="K359" s="20">
        <f t="shared" si="11"/>
        <v>0</v>
      </c>
    </row>
    <row r="360" spans="1:11" x14ac:dyDescent="0.25">
      <c r="A360" s="9" t="str">
        <f>'10'!A360</f>
        <v>Redbank Valley SD</v>
      </c>
      <c r="B360" s="10" t="str">
        <f>'10'!B360</f>
        <v>Clarion</v>
      </c>
      <c r="C360" s="90">
        <f>'10'!C360</f>
        <v>253</v>
      </c>
      <c r="D360" s="90">
        <f>'10'!D360</f>
        <v>227</v>
      </c>
      <c r="E360" s="90">
        <f>'10'!E360</f>
        <v>480</v>
      </c>
      <c r="F360" s="116" t="s">
        <v>762</v>
      </c>
      <c r="G360" s="116">
        <v>1</v>
      </c>
      <c r="H360" s="116">
        <v>17</v>
      </c>
      <c r="I360" s="20">
        <f t="shared" si="10"/>
        <v>7.4889867841409691E-2</v>
      </c>
      <c r="J360" s="116">
        <v>142.63913824057451</v>
      </c>
      <c r="K360" s="20">
        <f t="shared" si="11"/>
        <v>0.11918187539332914</v>
      </c>
    </row>
    <row r="361" spans="1:11" x14ac:dyDescent="0.25">
      <c r="A361" s="9" t="str">
        <f>'10'!A361</f>
        <v>Reynolds SD</v>
      </c>
      <c r="B361" s="10" t="str">
        <f>'10'!B361</f>
        <v>Mercer</v>
      </c>
      <c r="C361" s="90">
        <f>'10'!C361</f>
        <v>340</v>
      </c>
      <c r="D361" s="90">
        <f>'10'!D361</f>
        <v>229</v>
      </c>
      <c r="E361" s="90">
        <f>'10'!E361</f>
        <v>569</v>
      </c>
      <c r="F361" s="116" t="s">
        <v>724</v>
      </c>
      <c r="G361" s="116">
        <v>1</v>
      </c>
      <c r="H361" s="116">
        <v>16</v>
      </c>
      <c r="I361" s="20">
        <f t="shared" si="10"/>
        <v>6.9868995633187769E-2</v>
      </c>
      <c r="J361" s="116">
        <v>166.87130434782608</v>
      </c>
      <c r="K361" s="20">
        <f t="shared" si="11"/>
        <v>9.5882273243634769E-2</v>
      </c>
    </row>
    <row r="362" spans="1:11" x14ac:dyDescent="0.25">
      <c r="A362" s="9" t="str">
        <f>'10'!A362</f>
        <v>Richland SD</v>
      </c>
      <c r="B362" s="10" t="str">
        <f>'10'!B362</f>
        <v>Cambria</v>
      </c>
      <c r="C362" s="90">
        <f>'10'!C362</f>
        <v>312</v>
      </c>
      <c r="D362" s="90">
        <f>'10'!D362</f>
        <v>160</v>
      </c>
      <c r="E362" s="90">
        <f>'10'!E362</f>
        <v>472</v>
      </c>
      <c r="F362" s="116"/>
      <c r="G362" s="116"/>
      <c r="H362" s="116">
        <v>0</v>
      </c>
      <c r="I362" s="20">
        <f t="shared" si="10"/>
        <v>0</v>
      </c>
      <c r="J362" s="116">
        <v>81.444991789819383</v>
      </c>
      <c r="K362" s="20">
        <f t="shared" si="11"/>
        <v>0</v>
      </c>
    </row>
    <row r="363" spans="1:11" x14ac:dyDescent="0.25">
      <c r="A363" s="9" t="str">
        <f>'10'!A363</f>
        <v>Ridgway Area SD</v>
      </c>
      <c r="B363" s="10" t="str">
        <f>'10'!B363</f>
        <v>Elk</v>
      </c>
      <c r="C363" s="90">
        <f>'10'!C363</f>
        <v>195</v>
      </c>
      <c r="D363" s="90">
        <f>'10'!D363</f>
        <v>103</v>
      </c>
      <c r="E363" s="90">
        <f>'10'!E363</f>
        <v>298</v>
      </c>
      <c r="F363" s="116"/>
      <c r="G363" s="116"/>
      <c r="H363" s="116">
        <v>0</v>
      </c>
      <c r="I363" s="20">
        <f t="shared" si="10"/>
        <v>0</v>
      </c>
      <c r="J363" s="116">
        <v>68.751231527093594</v>
      </c>
      <c r="K363" s="20">
        <f t="shared" si="11"/>
        <v>0</v>
      </c>
    </row>
    <row r="364" spans="1:11" x14ac:dyDescent="0.25">
      <c r="A364" s="9" t="str">
        <f>'10'!A364</f>
        <v>Ridley SD</v>
      </c>
      <c r="B364" s="10" t="str">
        <f>'10'!B364</f>
        <v>Delaware</v>
      </c>
      <c r="C364" s="90">
        <f>'10'!C364</f>
        <v>1546</v>
      </c>
      <c r="D364" s="90">
        <f>'10'!D364</f>
        <v>807</v>
      </c>
      <c r="E364" s="90">
        <f>'10'!E364</f>
        <v>2353</v>
      </c>
      <c r="F364" s="116"/>
      <c r="G364" s="116"/>
      <c r="H364" s="116">
        <v>0</v>
      </c>
      <c r="I364" s="20">
        <f t="shared" si="10"/>
        <v>0</v>
      </c>
      <c r="J364" s="116">
        <v>401.45474293989861</v>
      </c>
      <c r="K364" s="20">
        <f t="shared" si="11"/>
        <v>0</v>
      </c>
    </row>
    <row r="365" spans="1:11" x14ac:dyDescent="0.25">
      <c r="A365" s="9" t="str">
        <f>'10'!A365</f>
        <v>Ringgold SD</v>
      </c>
      <c r="B365" s="10" t="str">
        <f>'10'!B365</f>
        <v>Washington</v>
      </c>
      <c r="C365" s="90">
        <f>'10'!C365</f>
        <v>660</v>
      </c>
      <c r="D365" s="90">
        <f>'10'!D365</f>
        <v>560</v>
      </c>
      <c r="E365" s="90">
        <f>'10'!E365</f>
        <v>1220</v>
      </c>
      <c r="F365" s="116" t="s">
        <v>706</v>
      </c>
      <c r="G365" s="116">
        <v>1</v>
      </c>
      <c r="H365" s="116">
        <v>46</v>
      </c>
      <c r="I365" s="20">
        <f t="shared" si="10"/>
        <v>8.2142857142857142E-2</v>
      </c>
      <c r="J365" s="116">
        <v>313.20701754385965</v>
      </c>
      <c r="K365" s="20">
        <f t="shared" si="11"/>
        <v>0.14686771822907332</v>
      </c>
    </row>
    <row r="366" spans="1:11" x14ac:dyDescent="0.25">
      <c r="A366" s="9" t="str">
        <f>'10'!A366</f>
        <v>Riverside Beaver County SD</v>
      </c>
      <c r="B366" s="10" t="str">
        <f>'10'!B366</f>
        <v>Beaver</v>
      </c>
      <c r="C366" s="90">
        <f>'10'!C366</f>
        <v>301</v>
      </c>
      <c r="D366" s="90">
        <f>'10'!D366</f>
        <v>282</v>
      </c>
      <c r="E366" s="90">
        <f>'10'!E366</f>
        <v>583</v>
      </c>
      <c r="F366" s="116" t="s">
        <v>390</v>
      </c>
      <c r="G366" s="116">
        <v>1</v>
      </c>
      <c r="H366" s="116">
        <v>19</v>
      </c>
      <c r="I366" s="20">
        <f t="shared" si="10"/>
        <v>6.7375886524822695E-2</v>
      </c>
      <c r="J366" s="116">
        <v>142.39210155148095</v>
      </c>
      <c r="K366" s="20">
        <f t="shared" si="11"/>
        <v>0.13343436744720474</v>
      </c>
    </row>
    <row r="367" spans="1:11" ht="22.5" x14ac:dyDescent="0.25">
      <c r="A367" s="9" t="str">
        <f>'10'!A367</f>
        <v>Riverside SD</v>
      </c>
      <c r="B367" s="10" t="str">
        <f>'10'!B367</f>
        <v>Lackawanna</v>
      </c>
      <c r="C367" s="90">
        <f>'10'!C367</f>
        <v>334</v>
      </c>
      <c r="D367" s="90">
        <f>'10'!D367</f>
        <v>217</v>
      </c>
      <c r="E367" s="90">
        <f>'10'!E367</f>
        <v>551</v>
      </c>
      <c r="F367" s="116" t="s">
        <v>831</v>
      </c>
      <c r="G367" s="116">
        <v>2</v>
      </c>
      <c r="H367" s="116">
        <v>38</v>
      </c>
      <c r="I367" s="20">
        <f t="shared" si="10"/>
        <v>0.17511520737327188</v>
      </c>
      <c r="J367" s="116">
        <v>147.89769452449568</v>
      </c>
      <c r="K367" s="20">
        <f t="shared" si="11"/>
        <v>0.25693436346099513</v>
      </c>
    </row>
    <row r="368" spans="1:11" x14ac:dyDescent="0.25">
      <c r="A368" s="9" t="str">
        <f>'10'!A368</f>
        <v>Riverview SD</v>
      </c>
      <c r="B368" s="10" t="str">
        <f>'10'!B368</f>
        <v>Allegheny</v>
      </c>
      <c r="C368" s="90">
        <f>'10'!C368</f>
        <v>308</v>
      </c>
      <c r="D368" s="90">
        <f>'10'!D368</f>
        <v>79</v>
      </c>
      <c r="E368" s="90">
        <f>'10'!E368</f>
        <v>387</v>
      </c>
      <c r="F368" s="116" t="s">
        <v>832</v>
      </c>
      <c r="G368" s="116">
        <v>1</v>
      </c>
      <c r="H368" s="116">
        <v>72</v>
      </c>
      <c r="I368" s="20">
        <f t="shared" si="10"/>
        <v>0.91139240506329111</v>
      </c>
      <c r="J368" s="116">
        <v>50.587719298245617</v>
      </c>
      <c r="K368" s="20">
        <f t="shared" si="11"/>
        <v>1.4232703311947286</v>
      </c>
    </row>
    <row r="369" spans="1:11" x14ac:dyDescent="0.25">
      <c r="A369" s="9" t="str">
        <f>'10'!A369</f>
        <v>Rochester Area SD</v>
      </c>
      <c r="B369" s="10" t="str">
        <f>'10'!B369</f>
        <v>Beaver</v>
      </c>
      <c r="C369" s="90">
        <f>'10'!C369</f>
        <v>135</v>
      </c>
      <c r="D369" s="90">
        <f>'10'!D369</f>
        <v>102</v>
      </c>
      <c r="E369" s="90">
        <f>'10'!E369</f>
        <v>237</v>
      </c>
      <c r="F369" s="116" t="s">
        <v>965</v>
      </c>
      <c r="G369" s="116">
        <v>1</v>
      </c>
      <c r="H369" s="116">
        <v>31</v>
      </c>
      <c r="I369" s="20">
        <f t="shared" si="10"/>
        <v>0.30392156862745096</v>
      </c>
      <c r="J369" s="116">
        <v>75.333333333333343</v>
      </c>
      <c r="K369" s="20">
        <f t="shared" si="11"/>
        <v>0.41150442477876104</v>
      </c>
    </row>
    <row r="370" spans="1:11" x14ac:dyDescent="0.25">
      <c r="A370" s="9" t="str">
        <f>'10'!A370</f>
        <v>Rockwood Area SD</v>
      </c>
      <c r="B370" s="10" t="str">
        <f>'10'!B370</f>
        <v>Somerset</v>
      </c>
      <c r="C370" s="90">
        <f>'10'!C370</f>
        <v>98</v>
      </c>
      <c r="D370" s="90">
        <f>'10'!D370</f>
        <v>75</v>
      </c>
      <c r="E370" s="90">
        <f>'10'!E370</f>
        <v>173</v>
      </c>
      <c r="F370" s="116" t="s">
        <v>966</v>
      </c>
      <c r="G370" s="116">
        <v>2</v>
      </c>
      <c r="H370" s="116">
        <v>20</v>
      </c>
      <c r="I370" s="20">
        <f t="shared" si="10"/>
        <v>0.26666666666666666</v>
      </c>
      <c r="J370" s="116">
        <v>43.75</v>
      </c>
      <c r="K370" s="20">
        <f t="shared" si="11"/>
        <v>0.45714285714285713</v>
      </c>
    </row>
    <row r="371" spans="1:11" x14ac:dyDescent="0.25">
      <c r="A371" s="9" t="str">
        <f>'10'!A371</f>
        <v>Rose Tree Media SD</v>
      </c>
      <c r="B371" s="10" t="str">
        <f>'10'!B371</f>
        <v>Delaware</v>
      </c>
      <c r="C371" s="90">
        <f>'10'!C371</f>
        <v>907</v>
      </c>
      <c r="D371" s="90">
        <f>'10'!D371</f>
        <v>842</v>
      </c>
      <c r="E371" s="90">
        <f>'10'!E371</f>
        <v>1749</v>
      </c>
      <c r="F371" s="116"/>
      <c r="G371" s="116"/>
      <c r="H371" s="116">
        <v>0</v>
      </c>
      <c r="I371" s="20">
        <f t="shared" si="10"/>
        <v>0</v>
      </c>
      <c r="J371" s="116">
        <v>126.07916070577015</v>
      </c>
      <c r="K371" s="20">
        <f t="shared" si="11"/>
        <v>0</v>
      </c>
    </row>
    <row r="372" spans="1:11" x14ac:dyDescent="0.25">
      <c r="A372" s="9" t="str">
        <f>'10'!A372</f>
        <v>Saint Clair Area SD</v>
      </c>
      <c r="B372" s="10" t="str">
        <f>'10'!B372</f>
        <v>Schuylkill</v>
      </c>
      <c r="C372" s="90">
        <f>'10'!C372</f>
        <v>150</v>
      </c>
      <c r="D372" s="90">
        <f>'10'!D372</f>
        <v>143</v>
      </c>
      <c r="E372" s="90">
        <f>'10'!E372</f>
        <v>293</v>
      </c>
      <c r="F372" s="116" t="s">
        <v>959</v>
      </c>
      <c r="G372" s="116">
        <v>1</v>
      </c>
      <c r="H372" s="116">
        <v>17</v>
      </c>
      <c r="I372" s="20">
        <f t="shared" si="10"/>
        <v>0.11888111888111888</v>
      </c>
      <c r="J372" s="116">
        <v>100.69230769230769</v>
      </c>
      <c r="K372" s="20">
        <f t="shared" si="11"/>
        <v>0.16883116883116883</v>
      </c>
    </row>
    <row r="373" spans="1:11" x14ac:dyDescent="0.25">
      <c r="A373" s="9" t="str">
        <f>'10'!A373</f>
        <v>Salisbury Township SD</v>
      </c>
      <c r="B373" s="10" t="str">
        <f>'10'!B373</f>
        <v>Lehigh</v>
      </c>
      <c r="C373" s="90">
        <f>'10'!C373</f>
        <v>332</v>
      </c>
      <c r="D373" s="90">
        <f>'10'!D373</f>
        <v>278</v>
      </c>
      <c r="E373" s="90">
        <f>'10'!E373</f>
        <v>610</v>
      </c>
      <c r="F373" s="116"/>
      <c r="G373" s="116"/>
      <c r="H373" s="116">
        <v>0</v>
      </c>
      <c r="I373" s="20">
        <f t="shared" si="10"/>
        <v>0</v>
      </c>
      <c r="J373" s="116">
        <v>120.28080229226362</v>
      </c>
      <c r="K373" s="20">
        <f t="shared" si="11"/>
        <v>0</v>
      </c>
    </row>
    <row r="374" spans="1:11" x14ac:dyDescent="0.25">
      <c r="A374" s="9" t="str">
        <f>'10'!A374</f>
        <v>Salisbury-Elk Lick SD</v>
      </c>
      <c r="B374" s="10" t="str">
        <f>'10'!B374</f>
        <v>Somerset</v>
      </c>
      <c r="C374" s="90">
        <f>'10'!C374</f>
        <v>117</v>
      </c>
      <c r="D374" s="90">
        <f>'10'!D374</f>
        <v>93</v>
      </c>
      <c r="E374" s="90">
        <f>'10'!E374</f>
        <v>210</v>
      </c>
      <c r="F374" s="116" t="s">
        <v>707</v>
      </c>
      <c r="G374" s="116">
        <v>1</v>
      </c>
      <c r="H374" s="116">
        <v>8</v>
      </c>
      <c r="I374" s="20">
        <f t="shared" si="10"/>
        <v>8.6021505376344093E-2</v>
      </c>
      <c r="J374" s="116">
        <v>62.911764705882355</v>
      </c>
      <c r="K374" s="20">
        <f t="shared" si="11"/>
        <v>0.12716222533894342</v>
      </c>
    </row>
    <row r="375" spans="1:11" x14ac:dyDescent="0.25">
      <c r="A375" s="9" t="str">
        <f>'10'!A375</f>
        <v>Saucon Valley SD</v>
      </c>
      <c r="B375" s="10" t="str">
        <f>'10'!B375</f>
        <v>Northampton</v>
      </c>
      <c r="C375" s="90">
        <f>'10'!C375</f>
        <v>523</v>
      </c>
      <c r="D375" s="90">
        <f>'10'!D375</f>
        <v>261</v>
      </c>
      <c r="E375" s="90">
        <f>'10'!E375</f>
        <v>784</v>
      </c>
      <c r="F375" s="116"/>
      <c r="G375" s="116"/>
      <c r="H375" s="116">
        <v>0</v>
      </c>
      <c r="I375" s="20">
        <f t="shared" si="10"/>
        <v>0</v>
      </c>
      <c r="J375" s="116">
        <v>71.544412607449857</v>
      </c>
      <c r="K375" s="20">
        <f t="shared" si="11"/>
        <v>0</v>
      </c>
    </row>
    <row r="376" spans="1:11" x14ac:dyDescent="0.25">
      <c r="A376" s="9" t="str">
        <f>'10'!A376</f>
        <v>Sayre Area SD</v>
      </c>
      <c r="B376" s="10" t="str">
        <f>'10'!B376</f>
        <v>Bradford</v>
      </c>
      <c r="C376" s="90">
        <f>'10'!C376</f>
        <v>204</v>
      </c>
      <c r="D376" s="90">
        <f>'10'!D376</f>
        <v>71</v>
      </c>
      <c r="E376" s="90">
        <f>'10'!E376</f>
        <v>275</v>
      </c>
      <c r="F376" s="116"/>
      <c r="G376" s="116"/>
      <c r="H376" s="116">
        <v>0</v>
      </c>
      <c r="I376" s="20">
        <f t="shared" si="10"/>
        <v>0</v>
      </c>
      <c r="J376" s="116">
        <v>61.083798882681563</v>
      </c>
      <c r="K376" s="20">
        <f t="shared" si="11"/>
        <v>0</v>
      </c>
    </row>
    <row r="377" spans="1:11" x14ac:dyDescent="0.25">
      <c r="A377" s="9" t="str">
        <f>'10'!A377</f>
        <v>Schuylkill Haven Area SD</v>
      </c>
      <c r="B377" s="10" t="str">
        <f>'10'!B377</f>
        <v>Schuylkill</v>
      </c>
      <c r="C377" s="90">
        <f>'10'!C377</f>
        <v>125</v>
      </c>
      <c r="D377" s="90">
        <f>'10'!D377</f>
        <v>277</v>
      </c>
      <c r="E377" s="90">
        <f>'10'!E377</f>
        <v>402</v>
      </c>
      <c r="F377" s="116" t="s">
        <v>959</v>
      </c>
      <c r="G377" s="116">
        <v>1</v>
      </c>
      <c r="H377" s="116">
        <v>33</v>
      </c>
      <c r="I377" s="20">
        <f t="shared" si="10"/>
        <v>0.11913357400722022</v>
      </c>
      <c r="J377" s="116">
        <v>133.23266219239375</v>
      </c>
      <c r="K377" s="20">
        <f t="shared" si="11"/>
        <v>0.247687012005709</v>
      </c>
    </row>
    <row r="378" spans="1:11" x14ac:dyDescent="0.25">
      <c r="A378" s="9" t="str">
        <f>'10'!A378</f>
        <v>Schuylkill Valley SD</v>
      </c>
      <c r="B378" s="10" t="str">
        <f>'10'!B378</f>
        <v>Berks</v>
      </c>
      <c r="C378" s="90">
        <f>'10'!C378</f>
        <v>507</v>
      </c>
      <c r="D378" s="90">
        <f>'10'!D378</f>
        <v>299</v>
      </c>
      <c r="E378" s="90">
        <f>'10'!E378</f>
        <v>806</v>
      </c>
      <c r="F378" s="116"/>
      <c r="G378" s="116"/>
      <c r="H378" s="116">
        <v>0</v>
      </c>
      <c r="I378" s="20">
        <f t="shared" si="10"/>
        <v>0</v>
      </c>
      <c r="J378" s="116">
        <v>168.76888888888888</v>
      </c>
      <c r="K378" s="20">
        <f t="shared" si="11"/>
        <v>0</v>
      </c>
    </row>
    <row r="379" spans="1:11" x14ac:dyDescent="0.25">
      <c r="A379" s="9" t="str">
        <f>'10'!A379</f>
        <v>Scranton SD</v>
      </c>
      <c r="B379" s="10" t="str">
        <f>'10'!B379</f>
        <v>Lackawanna</v>
      </c>
      <c r="C379" s="90">
        <f>'10'!C379</f>
        <v>2744</v>
      </c>
      <c r="D379" s="90">
        <f>'10'!D379</f>
        <v>1847</v>
      </c>
      <c r="E379" s="90">
        <f>'10'!E379</f>
        <v>4591</v>
      </c>
      <c r="F379" s="116" t="s">
        <v>833</v>
      </c>
      <c r="G379" s="116">
        <v>1</v>
      </c>
      <c r="H379" s="116">
        <v>25</v>
      </c>
      <c r="I379" s="20">
        <f t="shared" si="10"/>
        <v>1.3535462912831619E-2</v>
      </c>
      <c r="J379" s="116">
        <v>1502.5387052068897</v>
      </c>
      <c r="K379" s="20">
        <f t="shared" si="11"/>
        <v>1.6638506491290461E-2</v>
      </c>
    </row>
    <row r="380" spans="1:11" x14ac:dyDescent="0.25">
      <c r="A380" s="9" t="str">
        <f>'10'!A380</f>
        <v>Selinsgrove Area SD</v>
      </c>
      <c r="B380" s="10" t="str">
        <f>'10'!B380</f>
        <v>Snyder</v>
      </c>
      <c r="C380" s="90">
        <f>'10'!C380</f>
        <v>845</v>
      </c>
      <c r="D380" s="90">
        <f>'10'!D380</f>
        <v>408</v>
      </c>
      <c r="E380" s="90">
        <f>'10'!E380</f>
        <v>1253</v>
      </c>
      <c r="F380" s="116" t="s">
        <v>809</v>
      </c>
      <c r="G380" s="116">
        <v>1</v>
      </c>
      <c r="H380" s="116">
        <v>21</v>
      </c>
      <c r="I380" s="20">
        <f t="shared" si="10"/>
        <v>5.1470588235294115E-2</v>
      </c>
      <c r="J380" s="116">
        <v>306.59824046920824</v>
      </c>
      <c r="K380" s="20">
        <f t="shared" si="11"/>
        <v>6.849354375896699E-2</v>
      </c>
    </row>
    <row r="381" spans="1:11" x14ac:dyDescent="0.25">
      <c r="A381" s="9" t="str">
        <f>'10'!A381</f>
        <v>Seneca Valley SD</v>
      </c>
      <c r="B381" s="10" t="str">
        <f>'10'!B381</f>
        <v>Butler</v>
      </c>
      <c r="C381" s="90">
        <f>'10'!C381</f>
        <v>1707</v>
      </c>
      <c r="D381" s="90">
        <f>'10'!D381</f>
        <v>1139</v>
      </c>
      <c r="E381" s="90">
        <f>'10'!E381</f>
        <v>2846</v>
      </c>
      <c r="F381" s="116"/>
      <c r="G381" s="116"/>
      <c r="H381" s="116">
        <v>0</v>
      </c>
      <c r="I381" s="20">
        <f t="shared" si="10"/>
        <v>0</v>
      </c>
      <c r="J381" s="116">
        <v>372.84898439799821</v>
      </c>
      <c r="K381" s="20">
        <f t="shared" si="11"/>
        <v>0</v>
      </c>
    </row>
    <row r="382" spans="1:11" x14ac:dyDescent="0.25">
      <c r="A382" s="9" t="str">
        <f>'10'!A382</f>
        <v>Shade-Central City SD</v>
      </c>
      <c r="B382" s="10" t="str">
        <f>'10'!B382</f>
        <v>Somerset</v>
      </c>
      <c r="C382" s="90">
        <f>'10'!C382</f>
        <v>85</v>
      </c>
      <c r="D382" s="90">
        <f>'10'!D382</f>
        <v>25</v>
      </c>
      <c r="E382" s="90">
        <f>'10'!E382</f>
        <v>110</v>
      </c>
      <c r="F382" s="116" t="s">
        <v>707</v>
      </c>
      <c r="G382" s="116">
        <v>1</v>
      </c>
      <c r="H382" s="116">
        <v>14</v>
      </c>
      <c r="I382" s="20">
        <f t="shared" si="10"/>
        <v>0.56000000000000005</v>
      </c>
      <c r="J382" s="116">
        <v>21.374045801526716</v>
      </c>
      <c r="K382" s="20">
        <f t="shared" si="11"/>
        <v>0.65500000000000003</v>
      </c>
    </row>
    <row r="383" spans="1:11" x14ac:dyDescent="0.25">
      <c r="A383" s="9" t="str">
        <f>'10'!A383</f>
        <v>Shaler Area SD</v>
      </c>
      <c r="B383" s="10" t="str">
        <f>'10'!B383</f>
        <v>Allegheny</v>
      </c>
      <c r="C383" s="90">
        <f>'10'!C383</f>
        <v>1146</v>
      </c>
      <c r="D383" s="90">
        <f>'10'!D383</f>
        <v>821</v>
      </c>
      <c r="E383" s="90">
        <f>'10'!E383</f>
        <v>1967</v>
      </c>
      <c r="F383" s="116" t="s">
        <v>761</v>
      </c>
      <c r="G383" s="116">
        <v>1</v>
      </c>
      <c r="H383" s="116">
        <v>40</v>
      </c>
      <c r="I383" s="20">
        <f t="shared" si="10"/>
        <v>4.8721071863580996E-2</v>
      </c>
      <c r="J383" s="116">
        <v>304.69353410097432</v>
      </c>
      <c r="K383" s="20">
        <f t="shared" si="11"/>
        <v>0.13127945139375405</v>
      </c>
    </row>
    <row r="384" spans="1:11" x14ac:dyDescent="0.25">
      <c r="A384" s="9" t="str">
        <f>'10'!A384</f>
        <v>Shamokin Area SD</v>
      </c>
      <c r="B384" s="10" t="str">
        <f>'10'!B384</f>
        <v>Northumberland</v>
      </c>
      <c r="C384" s="90">
        <f>'10'!C384</f>
        <v>524</v>
      </c>
      <c r="D384" s="90">
        <f>'10'!D384</f>
        <v>458</v>
      </c>
      <c r="E384" s="90">
        <f>'10'!E384</f>
        <v>982</v>
      </c>
      <c r="F384" s="116" t="s">
        <v>296</v>
      </c>
      <c r="G384" s="116">
        <v>1</v>
      </c>
      <c r="H384" s="116">
        <v>40</v>
      </c>
      <c r="I384" s="20">
        <f t="shared" si="10"/>
        <v>8.7336244541484712E-2</v>
      </c>
      <c r="J384" s="116">
        <v>378.39798488664985</v>
      </c>
      <c r="K384" s="20">
        <f t="shared" si="11"/>
        <v>0.10570880817978485</v>
      </c>
    </row>
    <row r="385" spans="1:11" x14ac:dyDescent="0.25">
      <c r="A385" s="9" t="str">
        <f>'10'!A385</f>
        <v>Shanksville-Stonycreek SD</v>
      </c>
      <c r="B385" s="10" t="str">
        <f>'10'!B385</f>
        <v>Somerset</v>
      </c>
      <c r="C385" s="90">
        <f>'10'!C385</f>
        <v>127</v>
      </c>
      <c r="D385" s="90">
        <f>'10'!D385</f>
        <v>62</v>
      </c>
      <c r="E385" s="90">
        <f>'10'!E385</f>
        <v>189</v>
      </c>
      <c r="F385" s="116"/>
      <c r="G385" s="116"/>
      <c r="H385" s="116">
        <v>0</v>
      </c>
      <c r="I385" s="20">
        <f t="shared" si="10"/>
        <v>0</v>
      </c>
      <c r="J385" s="116">
        <v>41.863247863247864</v>
      </c>
      <c r="K385" s="20">
        <f t="shared" si="11"/>
        <v>0</v>
      </c>
    </row>
    <row r="386" spans="1:11" ht="22.5" x14ac:dyDescent="0.25">
      <c r="A386" s="9" t="str">
        <f>'10'!A386</f>
        <v>Sharon City SD</v>
      </c>
      <c r="B386" s="10" t="str">
        <f>'10'!B386</f>
        <v>Mercer</v>
      </c>
      <c r="C386" s="90">
        <f>'10'!C386</f>
        <v>461</v>
      </c>
      <c r="D386" s="90">
        <f>'10'!D386</f>
        <v>372</v>
      </c>
      <c r="E386" s="90">
        <f>'10'!E386</f>
        <v>833</v>
      </c>
      <c r="F386" s="116" t="s">
        <v>834</v>
      </c>
      <c r="G386" s="116">
        <v>2</v>
      </c>
      <c r="H386" s="116">
        <v>32</v>
      </c>
      <c r="I386" s="20">
        <f t="shared" si="10"/>
        <v>8.6021505376344093E-2</v>
      </c>
      <c r="J386" s="116">
        <v>270.60773480662982</v>
      </c>
      <c r="K386" s="20">
        <f t="shared" si="11"/>
        <v>0.11825234789710086</v>
      </c>
    </row>
    <row r="387" spans="1:11" x14ac:dyDescent="0.25">
      <c r="A387" s="9" t="str">
        <f>'10'!A387</f>
        <v>Sharpsville Area SD</v>
      </c>
      <c r="B387" s="10" t="str">
        <f>'10'!B387</f>
        <v>Mercer</v>
      </c>
      <c r="C387" s="90">
        <f>'10'!C387</f>
        <v>219</v>
      </c>
      <c r="D387" s="90">
        <f>'10'!D387</f>
        <v>229</v>
      </c>
      <c r="E387" s="90">
        <f>'10'!E387</f>
        <v>448</v>
      </c>
      <c r="F387" s="116" t="s">
        <v>835</v>
      </c>
      <c r="G387" s="116">
        <v>1</v>
      </c>
      <c r="H387" s="116">
        <v>18</v>
      </c>
      <c r="I387" s="20">
        <f t="shared" si="10"/>
        <v>7.8602620087336247E-2</v>
      </c>
      <c r="J387" s="116">
        <v>166.27757352941177</v>
      </c>
      <c r="K387" s="20">
        <f t="shared" si="11"/>
        <v>0.1082527223481289</v>
      </c>
    </row>
    <row r="388" spans="1:11" x14ac:dyDescent="0.25">
      <c r="A388" s="9" t="str">
        <f>'10'!A388</f>
        <v>Shenandoah Valley SD</v>
      </c>
      <c r="B388" s="10" t="str">
        <f>'10'!B388</f>
        <v>Schuylkill</v>
      </c>
      <c r="C388" s="90">
        <f>'10'!C388</f>
        <v>260</v>
      </c>
      <c r="D388" s="90">
        <f>'10'!D388</f>
        <v>107</v>
      </c>
      <c r="E388" s="90">
        <f>'10'!E388</f>
        <v>367</v>
      </c>
      <c r="F388" s="116"/>
      <c r="G388" s="116"/>
      <c r="H388" s="116">
        <v>0</v>
      </c>
      <c r="I388" s="20">
        <f t="shared" si="10"/>
        <v>0</v>
      </c>
      <c r="J388" s="116">
        <v>87.908713692946051</v>
      </c>
      <c r="K388" s="20">
        <f t="shared" si="11"/>
        <v>0</v>
      </c>
    </row>
    <row r="389" spans="1:11" x14ac:dyDescent="0.25">
      <c r="A389" s="9" t="str">
        <f>'10'!A389</f>
        <v>Shenango Area SD</v>
      </c>
      <c r="B389" s="10" t="str">
        <f>'10'!B389</f>
        <v>Lawrence</v>
      </c>
      <c r="C389" s="90">
        <f>'10'!C389</f>
        <v>233</v>
      </c>
      <c r="D389" s="90">
        <f>'10'!D389</f>
        <v>176</v>
      </c>
      <c r="E389" s="90">
        <f>'10'!E389</f>
        <v>409</v>
      </c>
      <c r="F389" s="116"/>
      <c r="G389" s="116"/>
      <c r="H389" s="116">
        <v>0</v>
      </c>
      <c r="I389" s="20">
        <f t="shared" ref="I389:I452" si="12">H389/D389</f>
        <v>0</v>
      </c>
      <c r="J389" s="116">
        <v>91.410852713178301</v>
      </c>
      <c r="K389" s="20">
        <f t="shared" ref="K389:K452" si="13">H389/J389</f>
        <v>0</v>
      </c>
    </row>
    <row r="390" spans="1:11" x14ac:dyDescent="0.25">
      <c r="A390" s="9" t="str">
        <f>'10'!A390</f>
        <v>Shikellamy SD</v>
      </c>
      <c r="B390" s="10" t="str">
        <f>'10'!B390</f>
        <v>Northumberland</v>
      </c>
      <c r="C390" s="90">
        <f>'10'!C390</f>
        <v>730</v>
      </c>
      <c r="D390" s="90">
        <f>'10'!D390</f>
        <v>628</v>
      </c>
      <c r="E390" s="90">
        <f>'10'!E390</f>
        <v>1358</v>
      </c>
      <c r="F390" s="116" t="s">
        <v>747</v>
      </c>
      <c r="G390" s="116">
        <v>1</v>
      </c>
      <c r="H390" s="116">
        <v>18</v>
      </c>
      <c r="I390" s="20">
        <f t="shared" si="12"/>
        <v>2.8662420382165606E-2</v>
      </c>
      <c r="J390" s="116">
        <v>469.11321948134088</v>
      </c>
      <c r="K390" s="20">
        <f t="shared" si="13"/>
        <v>3.8370268098394431E-2</v>
      </c>
    </row>
    <row r="391" spans="1:11" x14ac:dyDescent="0.25">
      <c r="A391" s="9" t="str">
        <f>'10'!A391</f>
        <v>Shippensburg Area SD</v>
      </c>
      <c r="B391" s="10" t="str">
        <f>'10'!B391</f>
        <v>Cumberland</v>
      </c>
      <c r="C391" s="90">
        <f>'10'!C391</f>
        <v>1096</v>
      </c>
      <c r="D391" s="90">
        <f>'10'!D391</f>
        <v>775</v>
      </c>
      <c r="E391" s="90">
        <f>'10'!E391</f>
        <v>1871</v>
      </c>
      <c r="F391" s="116" t="s">
        <v>768</v>
      </c>
      <c r="G391" s="116">
        <v>1</v>
      </c>
      <c r="H391" s="116">
        <v>52</v>
      </c>
      <c r="I391" s="20">
        <f t="shared" si="12"/>
        <v>6.7096774193548384E-2</v>
      </c>
      <c r="J391" s="116">
        <v>611.22900088417327</v>
      </c>
      <c r="K391" s="20">
        <f t="shared" si="13"/>
        <v>8.5074497323882545E-2</v>
      </c>
    </row>
    <row r="392" spans="1:11" x14ac:dyDescent="0.25">
      <c r="A392" s="9" t="str">
        <f>'10'!A392</f>
        <v>Slippery Rock Area SD</v>
      </c>
      <c r="B392" s="10" t="str">
        <f>'10'!B392</f>
        <v>Butler</v>
      </c>
      <c r="C392" s="90">
        <f>'10'!C392</f>
        <v>447</v>
      </c>
      <c r="D392" s="90">
        <f>'10'!D392</f>
        <v>338</v>
      </c>
      <c r="E392" s="90">
        <f>'10'!E392</f>
        <v>785</v>
      </c>
      <c r="F392" s="116" t="s">
        <v>766</v>
      </c>
      <c r="G392" s="116">
        <v>1</v>
      </c>
      <c r="H392" s="116">
        <v>35</v>
      </c>
      <c r="I392" s="20">
        <f t="shared" si="12"/>
        <v>0.10355029585798817</v>
      </c>
      <c r="J392" s="116">
        <v>178.13513513513513</v>
      </c>
      <c r="K392" s="20">
        <f t="shared" si="13"/>
        <v>0.19648004855105447</v>
      </c>
    </row>
    <row r="393" spans="1:11" x14ac:dyDescent="0.25">
      <c r="A393" s="9" t="str">
        <f>'10'!A393</f>
        <v>Smethport Area SD</v>
      </c>
      <c r="B393" s="10" t="str">
        <f>'10'!B393</f>
        <v>McKean</v>
      </c>
      <c r="C393" s="90">
        <f>'10'!C393</f>
        <v>160</v>
      </c>
      <c r="D393" s="90">
        <f>'10'!D393</f>
        <v>50</v>
      </c>
      <c r="E393" s="90">
        <f>'10'!E393</f>
        <v>210</v>
      </c>
      <c r="F393" s="116" t="s">
        <v>836</v>
      </c>
      <c r="G393" s="116">
        <v>1</v>
      </c>
      <c r="H393" s="116">
        <v>34</v>
      </c>
      <c r="I393" s="20">
        <f t="shared" si="12"/>
        <v>0.68</v>
      </c>
      <c r="J393" s="116">
        <v>33.636363636363633</v>
      </c>
      <c r="K393" s="20">
        <f t="shared" si="13"/>
        <v>1.0108108108108109</v>
      </c>
    </row>
    <row r="394" spans="1:11" x14ac:dyDescent="0.25">
      <c r="A394" s="9" t="str">
        <f>'10'!A394</f>
        <v>Solanco SD</v>
      </c>
      <c r="B394" s="10" t="str">
        <f>'10'!B394</f>
        <v>Lancaster</v>
      </c>
      <c r="C394" s="90">
        <f>'10'!C394</f>
        <v>1335</v>
      </c>
      <c r="D394" s="90">
        <f>'10'!D394</f>
        <v>1068</v>
      </c>
      <c r="E394" s="90">
        <f>'10'!E394</f>
        <v>2403</v>
      </c>
      <c r="F394" s="116"/>
      <c r="G394" s="116"/>
      <c r="H394" s="116">
        <v>0</v>
      </c>
      <c r="I394" s="20">
        <f t="shared" si="12"/>
        <v>0</v>
      </c>
      <c r="J394" s="116">
        <v>786.42706670922439</v>
      </c>
      <c r="K394" s="20">
        <f t="shared" si="13"/>
        <v>0</v>
      </c>
    </row>
    <row r="395" spans="1:11" x14ac:dyDescent="0.25">
      <c r="A395" s="9" t="str">
        <f>'10'!A395</f>
        <v>Somerset Area SD</v>
      </c>
      <c r="B395" s="10" t="str">
        <f>'10'!B395</f>
        <v>Somerset</v>
      </c>
      <c r="C395" s="90">
        <f>'10'!C395</f>
        <v>593</v>
      </c>
      <c r="D395" s="90">
        <f>'10'!D395</f>
        <v>330</v>
      </c>
      <c r="E395" s="90">
        <f>'10'!E395</f>
        <v>923</v>
      </c>
      <c r="F395" s="116" t="s">
        <v>707</v>
      </c>
      <c r="G395" s="116">
        <v>1</v>
      </c>
      <c r="H395" s="116">
        <v>41</v>
      </c>
      <c r="I395" s="20">
        <f t="shared" si="12"/>
        <v>0.12424242424242424</v>
      </c>
      <c r="J395" s="116">
        <v>225.96205962059622</v>
      </c>
      <c r="K395" s="20">
        <f t="shared" si="13"/>
        <v>0.18144639002158791</v>
      </c>
    </row>
    <row r="396" spans="1:11" x14ac:dyDescent="0.25">
      <c r="A396" s="9" t="str">
        <f>'10'!A396</f>
        <v>Souderton Area SD</v>
      </c>
      <c r="B396" s="10" t="str">
        <f>'10'!B396</f>
        <v>Montgomery</v>
      </c>
      <c r="C396" s="90">
        <f>'10'!C396</f>
        <v>1385</v>
      </c>
      <c r="D396" s="90">
        <f>'10'!D396</f>
        <v>979</v>
      </c>
      <c r="E396" s="90">
        <f>'10'!E396</f>
        <v>2364</v>
      </c>
      <c r="F396" s="116"/>
      <c r="G396" s="116"/>
      <c r="H396" s="116">
        <v>0</v>
      </c>
      <c r="I396" s="20">
        <f t="shared" si="12"/>
        <v>0</v>
      </c>
      <c r="J396" s="116">
        <v>354.48349307774231</v>
      </c>
      <c r="K396" s="20">
        <f t="shared" si="13"/>
        <v>0</v>
      </c>
    </row>
    <row r="397" spans="1:11" x14ac:dyDescent="0.25">
      <c r="A397" s="9" t="str">
        <f>'10'!A397</f>
        <v>South Allegheny SD</v>
      </c>
      <c r="B397" s="10" t="str">
        <f>'10'!B397</f>
        <v>Allegheny</v>
      </c>
      <c r="C397" s="90">
        <f>'10'!C397</f>
        <v>388</v>
      </c>
      <c r="D397" s="90">
        <f>'10'!D397</f>
        <v>436</v>
      </c>
      <c r="E397" s="90">
        <f>'10'!E397</f>
        <v>824</v>
      </c>
      <c r="F397" s="116" t="s">
        <v>693</v>
      </c>
      <c r="G397" s="116">
        <v>1</v>
      </c>
      <c r="H397" s="116">
        <v>38</v>
      </c>
      <c r="I397" s="20">
        <f t="shared" si="12"/>
        <v>8.7155963302752298E-2</v>
      </c>
      <c r="J397" s="116">
        <v>297.12926577042401</v>
      </c>
      <c r="K397" s="20">
        <f t="shared" si="13"/>
        <v>0.12789046511951663</v>
      </c>
    </row>
    <row r="398" spans="1:11" x14ac:dyDescent="0.25">
      <c r="A398" s="9" t="str">
        <f>'10'!A398</f>
        <v>South Butler County SD</v>
      </c>
      <c r="B398" s="10" t="str">
        <f>'10'!B398</f>
        <v>Butler</v>
      </c>
      <c r="C398" s="90">
        <f>'10'!C398</f>
        <v>361</v>
      </c>
      <c r="D398" s="90">
        <f>'10'!D398</f>
        <v>289</v>
      </c>
      <c r="E398" s="90">
        <f>'10'!E398</f>
        <v>650</v>
      </c>
      <c r="F398" s="116" t="s">
        <v>766</v>
      </c>
      <c r="G398" s="116">
        <v>1</v>
      </c>
      <c r="H398" s="116">
        <v>20</v>
      </c>
      <c r="I398" s="20">
        <f t="shared" si="12"/>
        <v>6.9204152249134954E-2</v>
      </c>
      <c r="J398" s="116">
        <v>88.897465437788014</v>
      </c>
      <c r="K398" s="20">
        <f t="shared" si="13"/>
        <v>0.22497829270505296</v>
      </c>
    </row>
    <row r="399" spans="1:11" x14ac:dyDescent="0.25">
      <c r="A399" s="9" t="str">
        <f>'10'!A399</f>
        <v>South Eastern SD</v>
      </c>
      <c r="B399" s="10" t="str">
        <f>'10'!B399</f>
        <v>York</v>
      </c>
      <c r="C399" s="90">
        <f>'10'!C399</f>
        <v>628</v>
      </c>
      <c r="D399" s="90">
        <f>'10'!D399</f>
        <v>459</v>
      </c>
      <c r="E399" s="90">
        <f>'10'!E399</f>
        <v>1087</v>
      </c>
      <c r="F399" s="116"/>
      <c r="G399" s="116"/>
      <c r="H399" s="116">
        <v>0</v>
      </c>
      <c r="I399" s="20">
        <f t="shared" si="12"/>
        <v>0</v>
      </c>
      <c r="J399" s="116">
        <v>161.09853420195438</v>
      </c>
      <c r="K399" s="20">
        <f t="shared" si="13"/>
        <v>0</v>
      </c>
    </row>
    <row r="400" spans="1:11" x14ac:dyDescent="0.25">
      <c r="A400" s="9" t="str">
        <f>'10'!A400</f>
        <v>South Fayette Township SD</v>
      </c>
      <c r="B400" s="10" t="str">
        <f>'10'!B400</f>
        <v>Allegheny</v>
      </c>
      <c r="C400" s="90">
        <f>'10'!C400</f>
        <v>438</v>
      </c>
      <c r="D400" s="90">
        <f>'10'!D400</f>
        <v>549</v>
      </c>
      <c r="E400" s="90">
        <f>'10'!E400</f>
        <v>987</v>
      </c>
      <c r="F400" s="116"/>
      <c r="G400" s="116"/>
      <c r="H400" s="116">
        <v>0</v>
      </c>
      <c r="I400" s="20">
        <f t="shared" si="12"/>
        <v>0</v>
      </c>
      <c r="J400" s="116">
        <v>99.249185667752442</v>
      </c>
      <c r="K400" s="20">
        <f t="shared" si="13"/>
        <v>0</v>
      </c>
    </row>
    <row r="401" spans="1:11" x14ac:dyDescent="0.25">
      <c r="A401" s="9" t="str">
        <f>'10'!A401</f>
        <v>South Middleton SD</v>
      </c>
      <c r="B401" s="10" t="str">
        <f>'10'!B401</f>
        <v>Cumberland</v>
      </c>
      <c r="C401" s="90">
        <f>'10'!C401</f>
        <v>447</v>
      </c>
      <c r="D401" s="90">
        <f>'10'!D401</f>
        <v>308</v>
      </c>
      <c r="E401" s="90">
        <f>'10'!E401</f>
        <v>755</v>
      </c>
      <c r="F401" s="116"/>
      <c r="G401" s="116"/>
      <c r="H401" s="116">
        <v>0</v>
      </c>
      <c r="I401" s="20">
        <f t="shared" si="12"/>
        <v>0</v>
      </c>
      <c r="J401" s="116">
        <v>126.37668161434978</v>
      </c>
      <c r="K401" s="20">
        <f t="shared" si="13"/>
        <v>0</v>
      </c>
    </row>
    <row r="402" spans="1:11" x14ac:dyDescent="0.25">
      <c r="A402" s="9" t="str">
        <f>'10'!A402</f>
        <v>South Park SD</v>
      </c>
      <c r="B402" s="10" t="str">
        <f>'10'!B402</f>
        <v>Allegheny</v>
      </c>
      <c r="C402" s="90">
        <f>'10'!C402</f>
        <v>399</v>
      </c>
      <c r="D402" s="90">
        <f>'10'!D402</f>
        <v>174</v>
      </c>
      <c r="E402" s="90">
        <f>'10'!E402</f>
        <v>573</v>
      </c>
      <c r="F402" s="116"/>
      <c r="G402" s="116"/>
      <c r="H402" s="116">
        <v>0</v>
      </c>
      <c r="I402" s="20">
        <f t="shared" si="12"/>
        <v>0</v>
      </c>
      <c r="J402" s="116">
        <v>67.693820224719104</v>
      </c>
      <c r="K402" s="20">
        <f t="shared" si="13"/>
        <v>0</v>
      </c>
    </row>
    <row r="403" spans="1:11" x14ac:dyDescent="0.25">
      <c r="A403" s="9" t="str">
        <f>'10'!A403</f>
        <v>South Side Area SD</v>
      </c>
      <c r="B403" s="10" t="str">
        <f>'10'!B403</f>
        <v>Beaver</v>
      </c>
      <c r="C403" s="90">
        <f>'10'!C403</f>
        <v>163</v>
      </c>
      <c r="D403" s="90">
        <f>'10'!D403</f>
        <v>153</v>
      </c>
      <c r="E403" s="90">
        <f>'10'!E403</f>
        <v>316</v>
      </c>
      <c r="F403" s="116"/>
      <c r="G403" s="116"/>
      <c r="H403" s="116">
        <v>0</v>
      </c>
      <c r="I403" s="20">
        <f t="shared" si="12"/>
        <v>0</v>
      </c>
      <c r="J403" s="116">
        <v>105.92307692307692</v>
      </c>
      <c r="K403" s="20">
        <f t="shared" si="13"/>
        <v>0</v>
      </c>
    </row>
    <row r="404" spans="1:11" x14ac:dyDescent="0.25">
      <c r="A404" s="9" t="str">
        <f>'10'!A404</f>
        <v>South Western SD</v>
      </c>
      <c r="B404" s="10" t="str">
        <f>'10'!B404</f>
        <v>York</v>
      </c>
      <c r="C404" s="90">
        <f>'10'!C404</f>
        <v>991</v>
      </c>
      <c r="D404" s="90">
        <f>'10'!D404</f>
        <v>656</v>
      </c>
      <c r="E404" s="90">
        <f>'10'!E404</f>
        <v>1647</v>
      </c>
      <c r="F404" s="116"/>
      <c r="G404" s="116"/>
      <c r="H404" s="116">
        <v>0</v>
      </c>
      <c r="I404" s="20">
        <f t="shared" si="12"/>
        <v>0</v>
      </c>
      <c r="J404" s="116">
        <v>311.32746823069408</v>
      </c>
      <c r="K404" s="20">
        <f t="shared" si="13"/>
        <v>0</v>
      </c>
    </row>
    <row r="405" spans="1:11" x14ac:dyDescent="0.25">
      <c r="A405" s="9" t="str">
        <f>'10'!A405</f>
        <v>South Williamsport Area SD</v>
      </c>
      <c r="B405" s="10" t="str">
        <f>'10'!B405</f>
        <v>Lycoming</v>
      </c>
      <c r="C405" s="90">
        <f>'10'!C405</f>
        <v>360</v>
      </c>
      <c r="D405" s="90">
        <f>'10'!D405</f>
        <v>198</v>
      </c>
      <c r="E405" s="90">
        <f>'10'!E405</f>
        <v>558</v>
      </c>
      <c r="F405" s="116"/>
      <c r="G405" s="116"/>
      <c r="H405" s="116">
        <v>0</v>
      </c>
      <c r="I405" s="20">
        <f t="shared" si="12"/>
        <v>0</v>
      </c>
      <c r="J405" s="116">
        <v>115.22706766917294</v>
      </c>
      <c r="K405" s="20">
        <f t="shared" si="13"/>
        <v>0</v>
      </c>
    </row>
    <row r="406" spans="1:11" ht="22.5" x14ac:dyDescent="0.25">
      <c r="A406" s="9" t="str">
        <f>'10'!A406</f>
        <v>Southeast Delco SD</v>
      </c>
      <c r="B406" s="10" t="str">
        <f>'10'!B406</f>
        <v>Delaware</v>
      </c>
      <c r="C406" s="90">
        <f>'10'!C406</f>
        <v>1374</v>
      </c>
      <c r="D406" s="90">
        <f>'10'!D406</f>
        <v>1098</v>
      </c>
      <c r="E406" s="90">
        <f>'10'!E406</f>
        <v>2472</v>
      </c>
      <c r="F406" s="116" t="s">
        <v>773</v>
      </c>
      <c r="G406" s="116">
        <v>2</v>
      </c>
      <c r="H406" s="116">
        <v>86</v>
      </c>
      <c r="I406" s="20">
        <f t="shared" si="12"/>
        <v>7.8324225865209471E-2</v>
      </c>
      <c r="J406" s="116">
        <v>711.65262430939219</v>
      </c>
      <c r="K406" s="20">
        <f t="shared" si="13"/>
        <v>0.12084547581547504</v>
      </c>
    </row>
    <row r="407" spans="1:11" x14ac:dyDescent="0.25">
      <c r="A407" s="9" t="str">
        <f>'10'!A407</f>
        <v>Southeastern Greene SD</v>
      </c>
      <c r="B407" s="10" t="str">
        <f>'10'!B407</f>
        <v>Greene</v>
      </c>
      <c r="C407" s="90">
        <f>'10'!C407</f>
        <v>125</v>
      </c>
      <c r="D407" s="90">
        <f>'10'!D407</f>
        <v>102</v>
      </c>
      <c r="E407" s="90">
        <f>'10'!E407</f>
        <v>227</v>
      </c>
      <c r="F407" s="116" t="s">
        <v>706</v>
      </c>
      <c r="G407" s="116">
        <v>1</v>
      </c>
      <c r="H407" s="116">
        <v>10</v>
      </c>
      <c r="I407" s="20">
        <f t="shared" si="12"/>
        <v>9.8039215686274508E-2</v>
      </c>
      <c r="J407" s="116">
        <v>65.490774907749071</v>
      </c>
      <c r="K407" s="20">
        <f t="shared" si="13"/>
        <v>0.15269326121253102</v>
      </c>
    </row>
    <row r="408" spans="1:11" x14ac:dyDescent="0.25">
      <c r="A408" s="9" t="str">
        <f>'10'!A408</f>
        <v>Southern Columbia Area SD</v>
      </c>
      <c r="B408" s="10" t="str">
        <f>'10'!B408</f>
        <v>Columbia</v>
      </c>
      <c r="C408" s="90">
        <f>'10'!C408</f>
        <v>227</v>
      </c>
      <c r="D408" s="90">
        <f>'10'!D408</f>
        <v>162</v>
      </c>
      <c r="E408" s="90">
        <f>'10'!E408</f>
        <v>389</v>
      </c>
      <c r="F408" s="116" t="s">
        <v>747</v>
      </c>
      <c r="G408" s="116">
        <v>1</v>
      </c>
      <c r="H408" s="116">
        <v>18</v>
      </c>
      <c r="I408" s="20">
        <f t="shared" si="12"/>
        <v>0.1111111111111111</v>
      </c>
      <c r="J408" s="116">
        <v>83.029612756264243</v>
      </c>
      <c r="K408" s="20">
        <f t="shared" si="13"/>
        <v>0.21679012345679011</v>
      </c>
    </row>
    <row r="409" spans="1:11" x14ac:dyDescent="0.25">
      <c r="A409" s="9" t="str">
        <f>'10'!A409</f>
        <v>Southern Fulton SD</v>
      </c>
      <c r="B409" s="10" t="str">
        <f>'10'!B409</f>
        <v>Fulton</v>
      </c>
      <c r="C409" s="90">
        <f>'10'!C409</f>
        <v>127</v>
      </c>
      <c r="D409" s="90">
        <f>'10'!D409</f>
        <v>90</v>
      </c>
      <c r="E409" s="90">
        <f>'10'!E409</f>
        <v>217</v>
      </c>
      <c r="F409" s="116" t="s">
        <v>433</v>
      </c>
      <c r="G409" s="116">
        <v>1</v>
      </c>
      <c r="H409" s="116">
        <v>17</v>
      </c>
      <c r="I409" s="20">
        <f t="shared" si="12"/>
        <v>0.18888888888888888</v>
      </c>
      <c r="J409" s="116">
        <v>53.279999999999994</v>
      </c>
      <c r="K409" s="20">
        <f t="shared" si="13"/>
        <v>0.31906906906906912</v>
      </c>
    </row>
    <row r="410" spans="1:11" x14ac:dyDescent="0.25">
      <c r="A410" s="9" t="str">
        <f>'10'!A410</f>
        <v>Southern Huntingdon County SD</v>
      </c>
      <c r="B410" s="10" t="str">
        <f>'10'!B410</f>
        <v>Huntingdon</v>
      </c>
      <c r="C410" s="90">
        <f>'10'!C410</f>
        <v>257</v>
      </c>
      <c r="D410" s="90">
        <f>'10'!D410</f>
        <v>210</v>
      </c>
      <c r="E410" s="90">
        <f>'10'!E410</f>
        <v>467</v>
      </c>
      <c r="F410" s="116" t="s">
        <v>754</v>
      </c>
      <c r="G410" s="116">
        <v>1</v>
      </c>
      <c r="H410" s="116">
        <v>18</v>
      </c>
      <c r="I410" s="20">
        <f t="shared" si="12"/>
        <v>8.5714285714285715E-2</v>
      </c>
      <c r="J410" s="116">
        <v>122.89156626506023</v>
      </c>
      <c r="K410" s="20">
        <f t="shared" si="13"/>
        <v>0.14647058823529413</v>
      </c>
    </row>
    <row r="411" spans="1:11" x14ac:dyDescent="0.25">
      <c r="A411" s="9" t="str">
        <f>'10'!A411</f>
        <v>Southern Lehigh SD</v>
      </c>
      <c r="B411" s="10" t="str">
        <f>'10'!B411</f>
        <v>Lehigh</v>
      </c>
      <c r="C411" s="90">
        <f>'10'!C411</f>
        <v>389</v>
      </c>
      <c r="D411" s="90">
        <f>'10'!D411</f>
        <v>565</v>
      </c>
      <c r="E411" s="90">
        <f>'10'!E411</f>
        <v>954</v>
      </c>
      <c r="F411" s="116"/>
      <c r="G411" s="116"/>
      <c r="H411" s="116">
        <v>0</v>
      </c>
      <c r="I411" s="20">
        <f t="shared" si="12"/>
        <v>0</v>
      </c>
      <c r="J411" s="116">
        <v>166.39290882778582</v>
      </c>
      <c r="K411" s="20">
        <f t="shared" si="13"/>
        <v>0</v>
      </c>
    </row>
    <row r="412" spans="1:11" x14ac:dyDescent="0.25">
      <c r="A412" s="9" t="str">
        <f>'10'!A412</f>
        <v>Southern Tioga SD</v>
      </c>
      <c r="B412" s="10" t="str">
        <f>'10'!B412</f>
        <v>Tioga</v>
      </c>
      <c r="C412" s="90">
        <f>'10'!C412</f>
        <v>490</v>
      </c>
      <c r="D412" s="90">
        <f>'10'!D412</f>
        <v>352</v>
      </c>
      <c r="E412" s="90">
        <f>'10'!E412</f>
        <v>842</v>
      </c>
      <c r="F412" s="116" t="s">
        <v>436</v>
      </c>
      <c r="G412" s="116">
        <v>1</v>
      </c>
      <c r="H412" s="116">
        <v>88</v>
      </c>
      <c r="I412" s="20">
        <f t="shared" si="12"/>
        <v>0.25</v>
      </c>
      <c r="J412" s="116">
        <v>269.07526881720429</v>
      </c>
      <c r="K412" s="20">
        <f t="shared" si="13"/>
        <v>0.32704603580562663</v>
      </c>
    </row>
    <row r="413" spans="1:11" x14ac:dyDescent="0.25">
      <c r="A413" s="9" t="str">
        <f>'10'!A413</f>
        <v>Southern York County SD</v>
      </c>
      <c r="B413" s="10" t="str">
        <f>'10'!B413</f>
        <v>York</v>
      </c>
      <c r="C413" s="90">
        <f>'10'!C413</f>
        <v>594</v>
      </c>
      <c r="D413" s="90">
        <f>'10'!D413</f>
        <v>511</v>
      </c>
      <c r="E413" s="90">
        <f>'10'!E413</f>
        <v>1105</v>
      </c>
      <c r="F413" s="116"/>
      <c r="G413" s="116"/>
      <c r="H413" s="116">
        <v>0</v>
      </c>
      <c r="I413" s="20">
        <f t="shared" si="12"/>
        <v>0</v>
      </c>
      <c r="J413" s="116">
        <v>167.59233716475097</v>
      </c>
      <c r="K413" s="20">
        <f t="shared" si="13"/>
        <v>0</v>
      </c>
    </row>
    <row r="414" spans="1:11" x14ac:dyDescent="0.25">
      <c r="A414" s="9" t="str">
        <f>'10'!A414</f>
        <v>Southmoreland SD</v>
      </c>
      <c r="B414" s="10" t="str">
        <f>'10'!B414</f>
        <v>Westmoreland</v>
      </c>
      <c r="C414" s="90">
        <f>'10'!C414</f>
        <v>360</v>
      </c>
      <c r="D414" s="90">
        <f>'10'!D414</f>
        <v>227</v>
      </c>
      <c r="E414" s="90">
        <f>'10'!E414</f>
        <v>587</v>
      </c>
      <c r="F414" s="116" t="s">
        <v>761</v>
      </c>
      <c r="G414" s="116">
        <v>1</v>
      </c>
      <c r="H414" s="116">
        <v>20</v>
      </c>
      <c r="I414" s="20">
        <f t="shared" si="12"/>
        <v>8.8105726872246701E-2</v>
      </c>
      <c r="J414" s="116">
        <v>172.46743849493487</v>
      </c>
      <c r="K414" s="20">
        <f t="shared" si="13"/>
        <v>0.11596391860709042</v>
      </c>
    </row>
    <row r="415" spans="1:11" x14ac:dyDescent="0.25">
      <c r="A415" s="9" t="str">
        <f>'10'!A415</f>
        <v>Spring Cove SD</v>
      </c>
      <c r="B415" s="10" t="str">
        <f>'10'!B415</f>
        <v>Blair</v>
      </c>
      <c r="C415" s="90">
        <f>'10'!C415</f>
        <v>531</v>
      </c>
      <c r="D415" s="90">
        <f>'10'!D415</f>
        <v>456</v>
      </c>
      <c r="E415" s="90">
        <f>'10'!E415</f>
        <v>987</v>
      </c>
      <c r="F415" s="116"/>
      <c r="G415" s="116"/>
      <c r="H415" s="116">
        <v>0</v>
      </c>
      <c r="I415" s="20">
        <f t="shared" si="12"/>
        <v>0</v>
      </c>
      <c r="J415" s="116">
        <v>281.50180505415165</v>
      </c>
      <c r="K415" s="20">
        <f t="shared" si="13"/>
        <v>0</v>
      </c>
    </row>
    <row r="416" spans="1:11" x14ac:dyDescent="0.25">
      <c r="A416" s="9" t="str">
        <f>'10'!A416</f>
        <v>Spring Grove Area SD</v>
      </c>
      <c r="B416" s="10" t="str">
        <f>'10'!B416</f>
        <v>York</v>
      </c>
      <c r="C416" s="90">
        <f>'10'!C416</f>
        <v>944</v>
      </c>
      <c r="D416" s="90">
        <f>'10'!D416</f>
        <v>475</v>
      </c>
      <c r="E416" s="90">
        <f>'10'!E416</f>
        <v>1419</v>
      </c>
      <c r="F416" s="116"/>
      <c r="G416" s="116"/>
      <c r="H416" s="116">
        <v>0</v>
      </c>
      <c r="I416" s="20">
        <f t="shared" si="12"/>
        <v>0</v>
      </c>
      <c r="J416" s="116">
        <v>213.64030023094688</v>
      </c>
      <c r="K416" s="20">
        <f t="shared" si="13"/>
        <v>0</v>
      </c>
    </row>
    <row r="417" spans="1:11" x14ac:dyDescent="0.25">
      <c r="A417" s="9" t="str">
        <f>'10'!A417</f>
        <v>Springfield SD</v>
      </c>
      <c r="B417" s="10" t="str">
        <f>'10'!B417</f>
        <v>Delaware</v>
      </c>
      <c r="C417" s="90">
        <f>'10'!C417</f>
        <v>881</v>
      </c>
      <c r="D417" s="90">
        <f>'10'!D417</f>
        <v>570</v>
      </c>
      <c r="E417" s="90">
        <f>'10'!E417</f>
        <v>1451</v>
      </c>
      <c r="F417" s="116"/>
      <c r="G417" s="116"/>
      <c r="H417" s="116">
        <v>0</v>
      </c>
      <c r="I417" s="20">
        <f t="shared" si="12"/>
        <v>0</v>
      </c>
      <c r="J417" s="116">
        <v>114.79859894921191</v>
      </c>
      <c r="K417" s="20">
        <f t="shared" si="13"/>
        <v>0</v>
      </c>
    </row>
    <row r="418" spans="1:11" x14ac:dyDescent="0.25">
      <c r="A418" s="9" t="str">
        <f>'10'!A418</f>
        <v>Springfield Township SD</v>
      </c>
      <c r="B418" s="10" t="str">
        <f>'10'!B418</f>
        <v>Montgomery</v>
      </c>
      <c r="C418" s="90">
        <f>'10'!C418</f>
        <v>721</v>
      </c>
      <c r="D418" s="90">
        <f>'10'!D418</f>
        <v>488</v>
      </c>
      <c r="E418" s="90">
        <f>'10'!E418</f>
        <v>1209</v>
      </c>
      <c r="F418" s="116"/>
      <c r="G418" s="116"/>
      <c r="H418" s="116">
        <v>0</v>
      </c>
      <c r="I418" s="20">
        <f t="shared" si="12"/>
        <v>0</v>
      </c>
      <c r="J418" s="116">
        <v>85.425939050318917</v>
      </c>
      <c r="K418" s="20">
        <f t="shared" si="13"/>
        <v>0</v>
      </c>
    </row>
    <row r="419" spans="1:11" x14ac:dyDescent="0.25">
      <c r="A419" s="9" t="str">
        <f>'10'!A419</f>
        <v>Spring-Ford Area SD</v>
      </c>
      <c r="B419" s="10" t="str">
        <f>'10'!B419</f>
        <v>Montgomery</v>
      </c>
      <c r="C419" s="90">
        <f>'10'!C419</f>
        <v>1749</v>
      </c>
      <c r="D419" s="90">
        <f>'10'!D419</f>
        <v>1356</v>
      </c>
      <c r="E419" s="90">
        <f>'10'!E419</f>
        <v>3105</v>
      </c>
      <c r="F419" s="116"/>
      <c r="G419" s="116"/>
      <c r="H419" s="116">
        <v>0</v>
      </c>
      <c r="I419" s="20">
        <f t="shared" si="12"/>
        <v>0</v>
      </c>
      <c r="J419" s="116">
        <v>365.70108544391871</v>
      </c>
      <c r="K419" s="20">
        <f t="shared" si="13"/>
        <v>0</v>
      </c>
    </row>
    <row r="420" spans="1:11" x14ac:dyDescent="0.25">
      <c r="A420" s="9" t="str">
        <f>'10'!A420</f>
        <v>St. Marys Area SD</v>
      </c>
      <c r="B420" s="10" t="str">
        <f>'10'!B420</f>
        <v>Elk</v>
      </c>
      <c r="C420" s="90">
        <f>'10'!C420</f>
        <v>420</v>
      </c>
      <c r="D420" s="90">
        <f>'10'!D420</f>
        <v>533</v>
      </c>
      <c r="E420" s="90">
        <f>'10'!E420</f>
        <v>953</v>
      </c>
      <c r="F420" s="116" t="s">
        <v>702</v>
      </c>
      <c r="G420" s="116">
        <v>1</v>
      </c>
      <c r="H420" s="116">
        <v>29</v>
      </c>
      <c r="I420" s="20">
        <f t="shared" si="12"/>
        <v>5.4409005628517824E-2</v>
      </c>
      <c r="J420" s="116">
        <v>356.67674858223057</v>
      </c>
      <c r="K420" s="20">
        <f t="shared" si="13"/>
        <v>8.1306112930751226E-2</v>
      </c>
    </row>
    <row r="421" spans="1:11" ht="22.5" x14ac:dyDescent="0.25">
      <c r="A421" s="9" t="str">
        <f>'10'!A421</f>
        <v>State College Area SD</v>
      </c>
      <c r="B421" s="10" t="str">
        <f>'10'!B421</f>
        <v>Centre</v>
      </c>
      <c r="C421" s="90">
        <f>'10'!C421</f>
        <v>1900</v>
      </c>
      <c r="D421" s="90">
        <f>'10'!D421</f>
        <v>1187</v>
      </c>
      <c r="E421" s="90">
        <f>'10'!E421</f>
        <v>3087</v>
      </c>
      <c r="F421" s="116" t="s">
        <v>837</v>
      </c>
      <c r="G421" s="116">
        <v>2</v>
      </c>
      <c r="H421" s="116">
        <v>81</v>
      </c>
      <c r="I421" s="20">
        <f t="shared" si="12"/>
        <v>6.8239258635214822E-2</v>
      </c>
      <c r="J421" s="116">
        <v>490.69622543950362</v>
      </c>
      <c r="K421" s="20">
        <f t="shared" si="13"/>
        <v>0.16507157748656096</v>
      </c>
    </row>
    <row r="422" spans="1:11" x14ac:dyDescent="0.25">
      <c r="A422" s="9" t="str">
        <f>'10'!A422</f>
        <v>Steel Valley SD</v>
      </c>
      <c r="B422" s="10" t="str">
        <f>'10'!B422</f>
        <v>Allegheny</v>
      </c>
      <c r="C422" s="90">
        <f>'10'!C422</f>
        <v>494</v>
      </c>
      <c r="D422" s="90">
        <f>'10'!D422</f>
        <v>277</v>
      </c>
      <c r="E422" s="90">
        <f>'10'!E422</f>
        <v>771</v>
      </c>
      <c r="F422" s="116" t="s">
        <v>693</v>
      </c>
      <c r="G422" s="116">
        <v>1</v>
      </c>
      <c r="H422" s="116">
        <v>30</v>
      </c>
      <c r="I422" s="20">
        <f t="shared" si="12"/>
        <v>0.10830324909747292</v>
      </c>
      <c r="J422" s="116">
        <v>204.60575858250277</v>
      </c>
      <c r="K422" s="20">
        <f t="shared" si="13"/>
        <v>0.14662343918293561</v>
      </c>
    </row>
    <row r="423" spans="1:11" x14ac:dyDescent="0.25">
      <c r="A423" s="9" t="str">
        <f>'10'!A423</f>
        <v>Steelton-Highspire SD</v>
      </c>
      <c r="B423" s="10" t="str">
        <f>'10'!B423</f>
        <v>Dauphin</v>
      </c>
      <c r="C423" s="90">
        <f>'10'!C423</f>
        <v>293</v>
      </c>
      <c r="D423" s="90">
        <f>'10'!D423</f>
        <v>377</v>
      </c>
      <c r="E423" s="90">
        <f>'10'!E423</f>
        <v>670</v>
      </c>
      <c r="F423" s="116" t="s">
        <v>967</v>
      </c>
      <c r="G423" s="116">
        <v>2</v>
      </c>
      <c r="H423" s="116">
        <v>72</v>
      </c>
      <c r="I423" s="20">
        <f t="shared" si="12"/>
        <v>0.19098143236074269</v>
      </c>
      <c r="J423" s="116">
        <v>351.52702702702703</v>
      </c>
      <c r="K423" s="20">
        <f t="shared" si="13"/>
        <v>0.20482066658978204</v>
      </c>
    </row>
    <row r="424" spans="1:11" x14ac:dyDescent="0.25">
      <c r="A424" s="9" t="str">
        <f>'10'!A424</f>
        <v>Sto-Rox SD</v>
      </c>
      <c r="B424" s="10" t="str">
        <f>'10'!B424</f>
        <v>Allegheny</v>
      </c>
      <c r="C424" s="90">
        <f>'10'!C424</f>
        <v>486</v>
      </c>
      <c r="D424" s="90">
        <f>'10'!D424</f>
        <v>391</v>
      </c>
      <c r="E424" s="90">
        <f>'10'!E424</f>
        <v>877</v>
      </c>
      <c r="F424" s="116" t="s">
        <v>693</v>
      </c>
      <c r="G424" s="116">
        <v>1</v>
      </c>
      <c r="H424" s="116">
        <v>18</v>
      </c>
      <c r="I424" s="20">
        <f t="shared" si="12"/>
        <v>4.6035805626598467E-2</v>
      </c>
      <c r="J424" s="116">
        <v>353.63349753694581</v>
      </c>
      <c r="K424" s="20">
        <f t="shared" si="13"/>
        <v>5.090015545860288E-2</v>
      </c>
    </row>
    <row r="425" spans="1:11" x14ac:dyDescent="0.25">
      <c r="A425" s="9" t="str">
        <f>'10'!A425</f>
        <v>Stroudsburg Area SD</v>
      </c>
      <c r="B425" s="10" t="str">
        <f>'10'!B425</f>
        <v>Monroe</v>
      </c>
      <c r="C425" s="90">
        <f>'10'!C425</f>
        <v>884</v>
      </c>
      <c r="D425" s="90">
        <f>'10'!D425</f>
        <v>725</v>
      </c>
      <c r="E425" s="90">
        <f>'10'!E425</f>
        <v>1609</v>
      </c>
      <c r="F425" s="116"/>
      <c r="G425" s="116"/>
      <c r="H425" s="116">
        <v>0</v>
      </c>
      <c r="I425" s="20">
        <f t="shared" si="12"/>
        <v>0</v>
      </c>
      <c r="J425" s="116">
        <v>418.74335812964932</v>
      </c>
      <c r="K425" s="20">
        <f t="shared" si="13"/>
        <v>0</v>
      </c>
    </row>
    <row r="426" spans="1:11" x14ac:dyDescent="0.25">
      <c r="A426" s="9" t="str">
        <f>'10'!A426</f>
        <v>Sullivan County SD</v>
      </c>
      <c r="B426" s="10" t="str">
        <f>'10'!B426</f>
        <v>Sullivan</v>
      </c>
      <c r="C426" s="90">
        <f>'10'!C426</f>
        <v>97</v>
      </c>
      <c r="D426" s="90">
        <f>'10'!D426</f>
        <v>107</v>
      </c>
      <c r="E426" s="90">
        <f>'10'!E426</f>
        <v>204</v>
      </c>
      <c r="F426" s="116"/>
      <c r="G426" s="116"/>
      <c r="H426" s="116">
        <v>0</v>
      </c>
      <c r="I426" s="20">
        <f t="shared" si="12"/>
        <v>0</v>
      </c>
      <c r="J426" s="116">
        <v>74.209677419354847</v>
      </c>
      <c r="K426" s="20">
        <f t="shared" si="13"/>
        <v>0</v>
      </c>
    </row>
    <row r="427" spans="1:11" x14ac:dyDescent="0.25">
      <c r="A427" s="9" t="str">
        <f>'10'!A427</f>
        <v>Susquehanna Community SD</v>
      </c>
      <c r="B427" s="10" t="str">
        <f>'10'!B427</f>
        <v>Susquehanna</v>
      </c>
      <c r="C427" s="90">
        <f>'10'!C427</f>
        <v>187</v>
      </c>
      <c r="D427" s="90">
        <f>'10'!D427</f>
        <v>127</v>
      </c>
      <c r="E427" s="90">
        <f>'10'!E427</f>
        <v>314</v>
      </c>
      <c r="F427" s="116"/>
      <c r="G427" s="116"/>
      <c r="H427" s="116">
        <v>0</v>
      </c>
      <c r="I427" s="20">
        <f t="shared" si="12"/>
        <v>0</v>
      </c>
      <c r="J427" s="116">
        <v>94.581578947368413</v>
      </c>
      <c r="K427" s="20">
        <f t="shared" si="13"/>
        <v>0</v>
      </c>
    </row>
    <row r="428" spans="1:11" x14ac:dyDescent="0.25">
      <c r="A428" s="9" t="str">
        <f>'10'!A428</f>
        <v>Susquehanna Township SD</v>
      </c>
      <c r="B428" s="10" t="str">
        <f>'10'!B428</f>
        <v>Dauphin</v>
      </c>
      <c r="C428" s="90">
        <f>'10'!C428</f>
        <v>752</v>
      </c>
      <c r="D428" s="90">
        <f>'10'!D428</f>
        <v>580</v>
      </c>
      <c r="E428" s="90">
        <f>'10'!E428</f>
        <v>1332</v>
      </c>
      <c r="F428" s="116" t="s">
        <v>838</v>
      </c>
      <c r="G428" s="116">
        <v>2</v>
      </c>
      <c r="H428" s="116">
        <v>37</v>
      </c>
      <c r="I428" s="20">
        <f t="shared" si="12"/>
        <v>6.3793103448275865E-2</v>
      </c>
      <c r="J428" s="116">
        <v>268.72727272727275</v>
      </c>
      <c r="K428" s="20">
        <f t="shared" si="13"/>
        <v>0.13768606224627875</v>
      </c>
    </row>
    <row r="429" spans="1:11" x14ac:dyDescent="0.25">
      <c r="A429" s="9" t="str">
        <f>'10'!A429</f>
        <v>Susquenita SD</v>
      </c>
      <c r="B429" s="10" t="str">
        <f>'10'!B429</f>
        <v>Perry</v>
      </c>
      <c r="C429" s="90">
        <f>'10'!C429</f>
        <v>393</v>
      </c>
      <c r="D429" s="90">
        <f>'10'!D429</f>
        <v>330</v>
      </c>
      <c r="E429" s="90">
        <f>'10'!E429</f>
        <v>723</v>
      </c>
      <c r="F429" s="116"/>
      <c r="G429" s="116"/>
      <c r="H429" s="116">
        <v>0</v>
      </c>
      <c r="I429" s="20">
        <f t="shared" si="12"/>
        <v>0</v>
      </c>
      <c r="J429" s="116">
        <v>194.74759615384613</v>
      </c>
      <c r="K429" s="20">
        <f t="shared" si="13"/>
        <v>0</v>
      </c>
    </row>
    <row r="430" spans="1:11" x14ac:dyDescent="0.25">
      <c r="A430" s="9" t="str">
        <f>'10'!A430</f>
        <v>Tamaqua Area SD</v>
      </c>
      <c r="B430" s="10" t="str">
        <f>'10'!B430</f>
        <v>Schuylkill</v>
      </c>
      <c r="C430" s="90">
        <f>'10'!C430</f>
        <v>583</v>
      </c>
      <c r="D430" s="90">
        <f>'10'!D430</f>
        <v>396</v>
      </c>
      <c r="E430" s="90">
        <f>'10'!E430</f>
        <v>979</v>
      </c>
      <c r="F430" s="116"/>
      <c r="G430" s="116"/>
      <c r="H430" s="116">
        <v>0</v>
      </c>
      <c r="I430" s="20">
        <f t="shared" si="12"/>
        <v>0</v>
      </c>
      <c r="J430" s="116">
        <v>266.82534246575341</v>
      </c>
      <c r="K430" s="20">
        <f t="shared" si="13"/>
        <v>0</v>
      </c>
    </row>
    <row r="431" spans="1:11" x14ac:dyDescent="0.25">
      <c r="A431" s="9" t="str">
        <f>'10'!A431</f>
        <v>Titusville Area SD</v>
      </c>
      <c r="B431" s="10" t="str">
        <f>'10'!B431</f>
        <v>Venango</v>
      </c>
      <c r="C431" s="90">
        <f>'10'!C431</f>
        <v>593</v>
      </c>
      <c r="D431" s="90">
        <f>'10'!D431</f>
        <v>316</v>
      </c>
      <c r="E431" s="90">
        <f>'10'!E431</f>
        <v>909</v>
      </c>
      <c r="F431" s="116" t="s">
        <v>781</v>
      </c>
      <c r="G431" s="116">
        <v>1</v>
      </c>
      <c r="H431" s="116">
        <v>77</v>
      </c>
      <c r="I431" s="20">
        <f t="shared" si="12"/>
        <v>0.24367088607594936</v>
      </c>
      <c r="J431" s="116">
        <v>236.25891181988743</v>
      </c>
      <c r="K431" s="20">
        <f t="shared" si="13"/>
        <v>0.3259136318155107</v>
      </c>
    </row>
    <row r="432" spans="1:11" x14ac:dyDescent="0.25">
      <c r="A432" s="9" t="str">
        <f>'10'!A432</f>
        <v>Towanda Area SD</v>
      </c>
      <c r="B432" s="10" t="str">
        <f>'10'!B432</f>
        <v>Bradford</v>
      </c>
      <c r="C432" s="90">
        <f>'10'!C432</f>
        <v>405</v>
      </c>
      <c r="D432" s="90">
        <f>'10'!D432</f>
        <v>294</v>
      </c>
      <c r="E432" s="90">
        <f>'10'!E432</f>
        <v>699</v>
      </c>
      <c r="F432" s="116" t="s">
        <v>968</v>
      </c>
      <c r="G432" s="116">
        <v>1</v>
      </c>
      <c r="H432" s="116">
        <v>14</v>
      </c>
      <c r="I432" s="20">
        <f t="shared" si="12"/>
        <v>4.7619047619047616E-2</v>
      </c>
      <c r="J432" s="116">
        <v>211.77011494252872</v>
      </c>
      <c r="K432" s="20">
        <f t="shared" si="13"/>
        <v>6.6109422492401218E-2</v>
      </c>
    </row>
    <row r="433" spans="1:11" x14ac:dyDescent="0.25">
      <c r="A433" s="9" t="str">
        <f>'10'!A433</f>
        <v>Tredyffrin-Easttown SD</v>
      </c>
      <c r="B433" s="10" t="str">
        <f>'10'!B433</f>
        <v>Chester</v>
      </c>
      <c r="C433" s="90">
        <f>'10'!C433</f>
        <v>1055</v>
      </c>
      <c r="D433" s="90">
        <f>'10'!D433</f>
        <v>624</v>
      </c>
      <c r="E433" s="90">
        <f>'10'!E433</f>
        <v>1679</v>
      </c>
      <c r="F433" s="116"/>
      <c r="G433" s="116"/>
      <c r="H433" s="116">
        <v>0</v>
      </c>
      <c r="I433" s="20">
        <f t="shared" si="12"/>
        <v>0</v>
      </c>
      <c r="J433" s="116">
        <v>88.377682403433482</v>
      </c>
      <c r="K433" s="20">
        <f t="shared" si="13"/>
        <v>0</v>
      </c>
    </row>
    <row r="434" spans="1:11" x14ac:dyDescent="0.25">
      <c r="A434" s="9" t="str">
        <f>'10'!A434</f>
        <v>Trinity Area SD</v>
      </c>
      <c r="B434" s="10" t="str">
        <f>'10'!B434</f>
        <v>Washington</v>
      </c>
      <c r="C434" s="90">
        <f>'10'!C434</f>
        <v>673</v>
      </c>
      <c r="D434" s="90">
        <f>'10'!D434</f>
        <v>630</v>
      </c>
      <c r="E434" s="90">
        <f>'10'!E434</f>
        <v>1303</v>
      </c>
      <c r="F434" s="116" t="s">
        <v>706</v>
      </c>
      <c r="G434" s="116">
        <v>1</v>
      </c>
      <c r="H434" s="116">
        <v>34</v>
      </c>
      <c r="I434" s="20">
        <f t="shared" si="12"/>
        <v>5.3968253968253971E-2</v>
      </c>
      <c r="J434" s="116">
        <v>326.22235872235876</v>
      </c>
      <c r="K434" s="20">
        <f t="shared" si="13"/>
        <v>0.10422338963264229</v>
      </c>
    </row>
    <row r="435" spans="1:11" x14ac:dyDescent="0.25">
      <c r="A435" s="9" t="str">
        <f>'10'!A435</f>
        <v>Tri-Valley SD</v>
      </c>
      <c r="B435" s="10" t="str">
        <f>'10'!B435</f>
        <v>Schuylkill</v>
      </c>
      <c r="C435" s="90">
        <f>'10'!C435</f>
        <v>196</v>
      </c>
      <c r="D435" s="90">
        <f>'10'!D435</f>
        <v>128</v>
      </c>
      <c r="E435" s="90">
        <f>'10'!E435</f>
        <v>324</v>
      </c>
      <c r="F435" s="116"/>
      <c r="G435" s="116"/>
      <c r="H435" s="116">
        <v>0</v>
      </c>
      <c r="I435" s="20">
        <f t="shared" si="12"/>
        <v>0</v>
      </c>
      <c r="J435" s="116">
        <v>61.76223776223776</v>
      </c>
      <c r="K435" s="20">
        <f t="shared" si="13"/>
        <v>0</v>
      </c>
    </row>
    <row r="436" spans="1:11" x14ac:dyDescent="0.25">
      <c r="A436" s="9" t="str">
        <f>'10'!A436</f>
        <v>Troy Area SD</v>
      </c>
      <c r="B436" s="10" t="str">
        <f>'10'!B436</f>
        <v>Bradford</v>
      </c>
      <c r="C436" s="90">
        <f>'10'!C436</f>
        <v>384</v>
      </c>
      <c r="D436" s="90">
        <f>'10'!D436</f>
        <v>235</v>
      </c>
      <c r="E436" s="90">
        <f>'10'!E436</f>
        <v>619</v>
      </c>
      <c r="F436" s="116" t="s">
        <v>839</v>
      </c>
      <c r="G436" s="116">
        <v>1</v>
      </c>
      <c r="H436" s="116">
        <v>20</v>
      </c>
      <c r="I436" s="20">
        <f t="shared" si="12"/>
        <v>8.5106382978723402E-2</v>
      </c>
      <c r="J436" s="116">
        <v>149.6685878962536</v>
      </c>
      <c r="K436" s="20">
        <f t="shared" si="13"/>
        <v>0.13362857417926255</v>
      </c>
    </row>
    <row r="437" spans="1:11" x14ac:dyDescent="0.25">
      <c r="A437" s="9" t="str">
        <f>'10'!A437</f>
        <v>Tulpehocken Area SD</v>
      </c>
      <c r="B437" s="10" t="str">
        <f>'10'!B437</f>
        <v>Berks</v>
      </c>
      <c r="C437" s="90">
        <f>'10'!C437</f>
        <v>511</v>
      </c>
      <c r="D437" s="90">
        <f>'10'!D437</f>
        <v>339</v>
      </c>
      <c r="E437" s="90">
        <f>'10'!E437</f>
        <v>850</v>
      </c>
      <c r="F437" s="116"/>
      <c r="G437" s="116"/>
      <c r="H437" s="116">
        <v>0</v>
      </c>
      <c r="I437" s="20">
        <f t="shared" si="12"/>
        <v>0</v>
      </c>
      <c r="J437" s="116">
        <v>240.80911680911683</v>
      </c>
      <c r="K437" s="20">
        <f t="shared" si="13"/>
        <v>0</v>
      </c>
    </row>
    <row r="438" spans="1:11" x14ac:dyDescent="0.25">
      <c r="A438" s="9" t="str">
        <f>'10'!A438</f>
        <v>Tunkhannock Area SD</v>
      </c>
      <c r="B438" s="10" t="str">
        <f>'10'!B438</f>
        <v>Wyoming</v>
      </c>
      <c r="C438" s="90">
        <f>'10'!C438</f>
        <v>616</v>
      </c>
      <c r="D438" s="90">
        <f>'10'!D438</f>
        <v>339</v>
      </c>
      <c r="E438" s="90">
        <f>'10'!E438</f>
        <v>955</v>
      </c>
      <c r="F438" s="116" t="s">
        <v>840</v>
      </c>
      <c r="G438" s="116">
        <v>2</v>
      </c>
      <c r="H438" s="116">
        <v>79</v>
      </c>
      <c r="I438" s="20">
        <f t="shared" si="12"/>
        <v>0.23303834808259588</v>
      </c>
      <c r="J438" s="116">
        <v>218.38544474393532</v>
      </c>
      <c r="K438" s="20">
        <f t="shared" si="13"/>
        <v>0.36174572024536844</v>
      </c>
    </row>
    <row r="439" spans="1:11" x14ac:dyDescent="0.25">
      <c r="A439" s="9" t="str">
        <f>'10'!A439</f>
        <v>Turkeyfoot Valley Area SD</v>
      </c>
      <c r="B439" s="10" t="str">
        <f>'10'!B439</f>
        <v>Somerset</v>
      </c>
      <c r="C439" s="90">
        <f>'10'!C439</f>
        <v>97</v>
      </c>
      <c r="D439" s="90">
        <f>'10'!D439</f>
        <v>58</v>
      </c>
      <c r="E439" s="90">
        <f>'10'!E439</f>
        <v>155</v>
      </c>
      <c r="F439" s="116"/>
      <c r="G439" s="116"/>
      <c r="H439" s="116">
        <v>0</v>
      </c>
      <c r="I439" s="20">
        <f t="shared" si="12"/>
        <v>0</v>
      </c>
      <c r="J439" s="116">
        <v>47.237113402061858</v>
      </c>
      <c r="K439" s="20">
        <f t="shared" si="13"/>
        <v>0</v>
      </c>
    </row>
    <row r="440" spans="1:11" x14ac:dyDescent="0.25">
      <c r="A440" s="9" t="str">
        <f>'10'!A440</f>
        <v>Tuscarora SD</v>
      </c>
      <c r="B440" s="10" t="str">
        <f>'10'!B440</f>
        <v>Franklin</v>
      </c>
      <c r="C440" s="90">
        <f>'10'!C440</f>
        <v>552</v>
      </c>
      <c r="D440" s="90">
        <f>'10'!D440</f>
        <v>422</v>
      </c>
      <c r="E440" s="90">
        <f>'10'!E440</f>
        <v>974</v>
      </c>
      <c r="F440" s="116" t="s">
        <v>464</v>
      </c>
      <c r="G440" s="116">
        <v>1</v>
      </c>
      <c r="H440" s="116">
        <v>36</v>
      </c>
      <c r="I440" s="20">
        <f t="shared" si="12"/>
        <v>8.5308056872037921E-2</v>
      </c>
      <c r="J440" s="116">
        <v>188.92281303602059</v>
      </c>
      <c r="K440" s="20">
        <f t="shared" si="13"/>
        <v>0.19055401209347933</v>
      </c>
    </row>
    <row r="441" spans="1:11" x14ac:dyDescent="0.25">
      <c r="A441" s="9" t="str">
        <f>'10'!A441</f>
        <v>Tussey Mountain SD</v>
      </c>
      <c r="B441" s="10" t="str">
        <f>'10'!B441</f>
        <v>Bedford</v>
      </c>
      <c r="C441" s="90">
        <f>'10'!C441</f>
        <v>223</v>
      </c>
      <c r="D441" s="90">
        <f>'10'!D441</f>
        <v>128</v>
      </c>
      <c r="E441" s="90">
        <f>'10'!E441</f>
        <v>351</v>
      </c>
      <c r="F441" s="116"/>
      <c r="G441" s="116"/>
      <c r="H441" s="116">
        <v>0</v>
      </c>
      <c r="I441" s="20">
        <f t="shared" si="12"/>
        <v>0</v>
      </c>
      <c r="J441" s="116">
        <v>103.6769596199525</v>
      </c>
      <c r="K441" s="20">
        <f t="shared" si="13"/>
        <v>0</v>
      </c>
    </row>
    <row r="442" spans="1:11" x14ac:dyDescent="0.25">
      <c r="A442" s="9" t="str">
        <f>'10'!A442</f>
        <v>Twin Valley SD</v>
      </c>
      <c r="B442" s="10" t="str">
        <f>'10'!B442</f>
        <v>Berks</v>
      </c>
      <c r="C442" s="90">
        <f>'10'!C442</f>
        <v>959</v>
      </c>
      <c r="D442" s="90">
        <f>'10'!D442</f>
        <v>633</v>
      </c>
      <c r="E442" s="90">
        <f>'10'!E442</f>
        <v>1592</v>
      </c>
      <c r="F442" s="116"/>
      <c r="G442" s="116"/>
      <c r="H442" s="116">
        <v>0</v>
      </c>
      <c r="I442" s="20">
        <f t="shared" si="12"/>
        <v>0</v>
      </c>
      <c r="J442" s="116">
        <v>331.98570643210559</v>
      </c>
      <c r="K442" s="20">
        <f t="shared" si="13"/>
        <v>0</v>
      </c>
    </row>
    <row r="443" spans="1:11" x14ac:dyDescent="0.25">
      <c r="A443" s="9" t="str">
        <f>'10'!A443</f>
        <v>Tyrone Area SD</v>
      </c>
      <c r="B443" s="10" t="str">
        <f>'10'!B443</f>
        <v>Blair</v>
      </c>
      <c r="C443" s="90">
        <f>'10'!C443</f>
        <v>504</v>
      </c>
      <c r="D443" s="90">
        <f>'10'!D443</f>
        <v>334</v>
      </c>
      <c r="E443" s="90">
        <f>'10'!E443</f>
        <v>838</v>
      </c>
      <c r="F443" s="116" t="s">
        <v>467</v>
      </c>
      <c r="G443" s="116">
        <v>1</v>
      </c>
      <c r="H443" s="116">
        <v>89</v>
      </c>
      <c r="I443" s="20">
        <f t="shared" si="12"/>
        <v>0.26646706586826346</v>
      </c>
      <c r="J443" s="116">
        <v>219.4562306900103</v>
      </c>
      <c r="K443" s="20">
        <f t="shared" si="13"/>
        <v>0.40554783849229442</v>
      </c>
    </row>
    <row r="444" spans="1:11" x14ac:dyDescent="0.25">
      <c r="A444" s="9" t="str">
        <f>'10'!A444</f>
        <v>Union Area SD</v>
      </c>
      <c r="B444" s="10" t="str">
        <f>'10'!B444</f>
        <v>Lawrence</v>
      </c>
      <c r="C444" s="90">
        <f>'10'!C444</f>
        <v>244</v>
      </c>
      <c r="D444" s="90">
        <f>'10'!D444</f>
        <v>99</v>
      </c>
      <c r="E444" s="90">
        <f>'10'!E444</f>
        <v>343</v>
      </c>
      <c r="F444" s="116"/>
      <c r="G444" s="116"/>
      <c r="H444" s="116">
        <v>0</v>
      </c>
      <c r="I444" s="20">
        <f t="shared" si="12"/>
        <v>0</v>
      </c>
      <c r="J444" s="116">
        <v>70.18656716417911</v>
      </c>
      <c r="K444" s="20">
        <f t="shared" si="13"/>
        <v>0</v>
      </c>
    </row>
    <row r="445" spans="1:11" x14ac:dyDescent="0.25">
      <c r="A445" s="9" t="str">
        <f>'10'!A445</f>
        <v>Union City Area SD</v>
      </c>
      <c r="B445" s="10" t="str">
        <f>'10'!B445</f>
        <v>Erie</v>
      </c>
      <c r="C445" s="90">
        <f>'10'!C445</f>
        <v>257</v>
      </c>
      <c r="D445" s="90">
        <f>'10'!D445</f>
        <v>168</v>
      </c>
      <c r="E445" s="90">
        <f>'10'!E445</f>
        <v>425</v>
      </c>
      <c r="F445" s="116" t="s">
        <v>841</v>
      </c>
      <c r="G445" s="116">
        <v>1</v>
      </c>
      <c r="H445" s="116">
        <v>28</v>
      </c>
      <c r="I445" s="20">
        <f t="shared" si="12"/>
        <v>0.16666666666666666</v>
      </c>
      <c r="J445" s="116">
        <v>145.03125</v>
      </c>
      <c r="K445" s="20">
        <f t="shared" si="13"/>
        <v>0.19306184012066366</v>
      </c>
    </row>
    <row r="446" spans="1:11" x14ac:dyDescent="0.25">
      <c r="A446" s="9" t="str">
        <f>'10'!A446</f>
        <v>Union SD</v>
      </c>
      <c r="B446" s="10" t="str">
        <f>'10'!B446</f>
        <v>Clarion</v>
      </c>
      <c r="C446" s="90">
        <f>'10'!C446</f>
        <v>126</v>
      </c>
      <c r="D446" s="90">
        <f>'10'!D446</f>
        <v>71</v>
      </c>
      <c r="E446" s="90">
        <f>'10'!E446</f>
        <v>197</v>
      </c>
      <c r="F446" s="116" t="s">
        <v>762</v>
      </c>
      <c r="G446" s="116">
        <v>1</v>
      </c>
      <c r="H446" s="116">
        <v>17</v>
      </c>
      <c r="I446" s="20">
        <f t="shared" si="12"/>
        <v>0.23943661971830985</v>
      </c>
      <c r="J446" s="116">
        <v>51.63636363636364</v>
      </c>
      <c r="K446" s="20">
        <f t="shared" si="13"/>
        <v>0.32922535211267601</v>
      </c>
    </row>
    <row r="447" spans="1:11" x14ac:dyDescent="0.25">
      <c r="A447" s="9" t="str">
        <f>'10'!A447</f>
        <v>Uniontown Area SD</v>
      </c>
      <c r="B447" s="10" t="str">
        <f>'10'!B447</f>
        <v>Fayette</v>
      </c>
      <c r="C447" s="90">
        <f>'10'!C447</f>
        <v>856</v>
      </c>
      <c r="D447" s="90">
        <f>'10'!D447</f>
        <v>431</v>
      </c>
      <c r="E447" s="90">
        <f>'10'!E447</f>
        <v>1287</v>
      </c>
      <c r="F447" s="116" t="s">
        <v>761</v>
      </c>
      <c r="G447" s="116">
        <v>1</v>
      </c>
      <c r="H447" s="116">
        <v>70</v>
      </c>
      <c r="I447" s="20">
        <f t="shared" si="12"/>
        <v>0.16241299303944315</v>
      </c>
      <c r="J447" s="116">
        <v>304.35143979057591</v>
      </c>
      <c r="K447" s="20">
        <f t="shared" si="13"/>
        <v>0.22999726910497603</v>
      </c>
    </row>
    <row r="448" spans="1:11" x14ac:dyDescent="0.25">
      <c r="A448" s="9" t="str">
        <f>'10'!A448</f>
        <v>Unionville-Chadds Ford SD</v>
      </c>
      <c r="B448" s="10" t="str">
        <f>'10'!B448</f>
        <v>Chester</v>
      </c>
      <c r="C448" s="90">
        <f>'10'!C448</f>
        <v>367</v>
      </c>
      <c r="D448" s="90">
        <f>'10'!D448</f>
        <v>471</v>
      </c>
      <c r="E448" s="90">
        <f>'10'!E448</f>
        <v>838</v>
      </c>
      <c r="F448" s="116"/>
      <c r="G448" s="116"/>
      <c r="H448" s="116">
        <v>0</v>
      </c>
      <c r="I448" s="20">
        <f t="shared" si="12"/>
        <v>0</v>
      </c>
      <c r="J448" s="116">
        <v>44.340057636887607</v>
      </c>
      <c r="K448" s="20">
        <f t="shared" si="13"/>
        <v>0</v>
      </c>
    </row>
    <row r="449" spans="1:11" x14ac:dyDescent="0.25">
      <c r="A449" s="9" t="str">
        <f>'10'!A449</f>
        <v>United SD</v>
      </c>
      <c r="B449" s="10" t="str">
        <f>'10'!B449</f>
        <v>Indiana</v>
      </c>
      <c r="C449" s="90">
        <f>'10'!C449</f>
        <v>250</v>
      </c>
      <c r="D449" s="90">
        <f>'10'!D449</f>
        <v>113</v>
      </c>
      <c r="E449" s="90">
        <f>'10'!E449</f>
        <v>363</v>
      </c>
      <c r="F449" s="116" t="s">
        <v>473</v>
      </c>
      <c r="G449" s="116">
        <v>1</v>
      </c>
      <c r="H449" s="116">
        <v>31</v>
      </c>
      <c r="I449" s="20">
        <f t="shared" si="12"/>
        <v>0.27433628318584069</v>
      </c>
      <c r="J449" s="116">
        <v>79.392241379310349</v>
      </c>
      <c r="K449" s="20">
        <f t="shared" si="13"/>
        <v>0.39046636625223952</v>
      </c>
    </row>
    <row r="450" spans="1:11" x14ac:dyDescent="0.25">
      <c r="A450" s="9" t="str">
        <f>'10'!A450</f>
        <v>Upper Adams SD</v>
      </c>
      <c r="B450" s="10" t="str">
        <f>'10'!B450</f>
        <v>Adams</v>
      </c>
      <c r="C450" s="90">
        <f>'10'!C450</f>
        <v>391</v>
      </c>
      <c r="D450" s="90">
        <f>'10'!D450</f>
        <v>253</v>
      </c>
      <c r="E450" s="90">
        <f>'10'!E450</f>
        <v>644</v>
      </c>
      <c r="F450" s="116" t="s">
        <v>744</v>
      </c>
      <c r="G450" s="116">
        <v>1</v>
      </c>
      <c r="H450" s="116">
        <v>32</v>
      </c>
      <c r="I450" s="20">
        <f t="shared" si="12"/>
        <v>0.12648221343873517</v>
      </c>
      <c r="J450" s="116">
        <v>172.30172413793102</v>
      </c>
      <c r="K450" s="20">
        <f t="shared" si="13"/>
        <v>0.18572071846700358</v>
      </c>
    </row>
    <row r="451" spans="1:11" ht="22.5" x14ac:dyDescent="0.25">
      <c r="A451" s="9" t="str">
        <f>'10'!A451</f>
        <v>Upper Darby SD</v>
      </c>
      <c r="B451" s="10" t="str">
        <f>'10'!B451</f>
        <v>Delaware</v>
      </c>
      <c r="C451" s="90">
        <f>'10'!C451</f>
        <v>4285</v>
      </c>
      <c r="D451" s="90">
        <f>'10'!D451</f>
        <v>2673</v>
      </c>
      <c r="E451" s="90">
        <f>'10'!E451</f>
        <v>6958</v>
      </c>
      <c r="F451" s="116" t="s">
        <v>773</v>
      </c>
      <c r="G451" s="116">
        <v>2</v>
      </c>
      <c r="H451" s="116">
        <v>75</v>
      </c>
      <c r="I451" s="20">
        <f t="shared" si="12"/>
        <v>2.8058361391694726E-2</v>
      </c>
      <c r="J451" s="116">
        <v>1769.3484380787752</v>
      </c>
      <c r="K451" s="20">
        <f t="shared" si="13"/>
        <v>4.2388485154138331E-2</v>
      </c>
    </row>
    <row r="452" spans="1:11" x14ac:dyDescent="0.25">
      <c r="A452" s="9" t="str">
        <f>'10'!A452</f>
        <v>Upper Dauphin Area SD</v>
      </c>
      <c r="B452" s="10" t="str">
        <f>'10'!B452</f>
        <v>Dauphin</v>
      </c>
      <c r="C452" s="90">
        <f>'10'!C452</f>
        <v>412</v>
      </c>
      <c r="D452" s="90">
        <f>'10'!D452</f>
        <v>281</v>
      </c>
      <c r="E452" s="90">
        <f>'10'!E452</f>
        <v>693</v>
      </c>
      <c r="F452" s="116" t="s">
        <v>476</v>
      </c>
      <c r="G452" s="116">
        <v>1</v>
      </c>
      <c r="H452" s="116">
        <v>15</v>
      </c>
      <c r="I452" s="20">
        <f t="shared" si="12"/>
        <v>5.3380782918149468E-2</v>
      </c>
      <c r="J452" s="116">
        <v>194.7164705882353</v>
      </c>
      <c r="K452" s="20">
        <f t="shared" si="13"/>
        <v>7.7035085705309078E-2</v>
      </c>
    </row>
    <row r="453" spans="1:11" x14ac:dyDescent="0.25">
      <c r="A453" s="9" t="str">
        <f>'10'!A453</f>
        <v>Upper Dublin SD</v>
      </c>
      <c r="B453" s="10" t="str">
        <f>'10'!B453</f>
        <v>Montgomery</v>
      </c>
      <c r="C453" s="90">
        <f>'10'!C453</f>
        <v>794</v>
      </c>
      <c r="D453" s="90">
        <f>'10'!D453</f>
        <v>501</v>
      </c>
      <c r="E453" s="90">
        <f>'10'!E453</f>
        <v>1295</v>
      </c>
      <c r="F453" s="116"/>
      <c r="G453" s="116"/>
      <c r="H453" s="116">
        <v>0</v>
      </c>
      <c r="I453" s="20">
        <f t="shared" ref="I453:I503" si="14">H453/D453</f>
        <v>0</v>
      </c>
      <c r="J453" s="116">
        <v>92.882022471910119</v>
      </c>
      <c r="K453" s="20">
        <f t="shared" ref="K453:K503" si="15">H453/J453</f>
        <v>0</v>
      </c>
    </row>
    <row r="454" spans="1:11" x14ac:dyDescent="0.25">
      <c r="A454" s="9" t="str">
        <f>'10'!A454</f>
        <v>Upper Merion Area SD</v>
      </c>
      <c r="B454" s="10" t="str">
        <f>'10'!B454</f>
        <v>Montgomery</v>
      </c>
      <c r="C454" s="90">
        <f>'10'!C454</f>
        <v>1154</v>
      </c>
      <c r="D454" s="90">
        <f>'10'!D454</f>
        <v>772</v>
      </c>
      <c r="E454" s="90">
        <f>'10'!E454</f>
        <v>1926</v>
      </c>
      <c r="F454" s="116"/>
      <c r="G454" s="116"/>
      <c r="H454" s="116">
        <v>0</v>
      </c>
      <c r="I454" s="20">
        <f t="shared" si="14"/>
        <v>0</v>
      </c>
      <c r="J454" s="116">
        <v>173.84866334390577</v>
      </c>
      <c r="K454" s="20">
        <f t="shared" si="15"/>
        <v>0</v>
      </c>
    </row>
    <row r="455" spans="1:11" x14ac:dyDescent="0.25">
      <c r="A455" s="9" t="str">
        <f>'10'!A455</f>
        <v>Upper Moreland Township SD</v>
      </c>
      <c r="B455" s="10" t="str">
        <f>'10'!B455</f>
        <v>Montgomery</v>
      </c>
      <c r="C455" s="90">
        <f>'10'!C455</f>
        <v>910</v>
      </c>
      <c r="D455" s="90">
        <f>'10'!D455</f>
        <v>425</v>
      </c>
      <c r="E455" s="90">
        <f>'10'!E455</f>
        <v>1335</v>
      </c>
      <c r="F455" s="116"/>
      <c r="G455" s="116"/>
      <c r="H455" s="116">
        <v>0</v>
      </c>
      <c r="I455" s="20">
        <f t="shared" si="14"/>
        <v>0</v>
      </c>
      <c r="J455" s="116">
        <v>207.8890266584005</v>
      </c>
      <c r="K455" s="20">
        <f t="shared" si="15"/>
        <v>0</v>
      </c>
    </row>
    <row r="456" spans="1:11" x14ac:dyDescent="0.25">
      <c r="A456" s="9" t="str">
        <f>'10'!A456</f>
        <v>Upper Perkiomen SD</v>
      </c>
      <c r="B456" s="10" t="str">
        <f>'10'!B456</f>
        <v>Montgomery</v>
      </c>
      <c r="C456" s="90">
        <f>'10'!C456</f>
        <v>930</v>
      </c>
      <c r="D456" s="90">
        <f>'10'!D456</f>
        <v>637</v>
      </c>
      <c r="E456" s="90">
        <f>'10'!E456</f>
        <v>1567</v>
      </c>
      <c r="F456" s="116"/>
      <c r="G456" s="116"/>
      <c r="H456" s="116">
        <v>0</v>
      </c>
      <c r="I456" s="20">
        <f t="shared" si="14"/>
        <v>0</v>
      </c>
      <c r="J456" s="116">
        <v>277.66666666666669</v>
      </c>
      <c r="K456" s="20">
        <f t="shared" si="15"/>
        <v>0</v>
      </c>
    </row>
    <row r="457" spans="1:11" x14ac:dyDescent="0.25">
      <c r="A457" s="9" t="str">
        <f>'10'!A457</f>
        <v>Upper Saint Clair SD</v>
      </c>
      <c r="B457" s="10" t="str">
        <f>'10'!B457</f>
        <v>Allegheny</v>
      </c>
      <c r="C457" s="90">
        <f>'10'!C457</f>
        <v>580</v>
      </c>
      <c r="D457" s="90">
        <f>'10'!D457</f>
        <v>482</v>
      </c>
      <c r="E457" s="90">
        <f>'10'!E457</f>
        <v>1062</v>
      </c>
      <c r="F457" s="116"/>
      <c r="G457" s="116"/>
      <c r="H457" s="116">
        <v>0</v>
      </c>
      <c r="I457" s="20">
        <f t="shared" si="14"/>
        <v>0</v>
      </c>
      <c r="J457" s="116">
        <v>108.52980132450331</v>
      </c>
      <c r="K457" s="20">
        <f t="shared" si="15"/>
        <v>0</v>
      </c>
    </row>
    <row r="458" spans="1:11" x14ac:dyDescent="0.25">
      <c r="A458" s="9" t="str">
        <f>'10'!A458</f>
        <v>Valley Grove SD</v>
      </c>
      <c r="B458" s="10" t="str">
        <f>'10'!B458</f>
        <v>Venango</v>
      </c>
      <c r="C458" s="90">
        <f>'10'!C458</f>
        <v>226</v>
      </c>
      <c r="D458" s="90">
        <f>'10'!D458</f>
        <v>104</v>
      </c>
      <c r="E458" s="90">
        <f>'10'!E458</f>
        <v>330</v>
      </c>
      <c r="F458" s="116"/>
      <c r="G458" s="116"/>
      <c r="H458" s="116">
        <v>0</v>
      </c>
      <c r="I458" s="20">
        <f t="shared" si="14"/>
        <v>0</v>
      </c>
      <c r="J458" s="116">
        <v>63.864788732394359</v>
      </c>
      <c r="K458" s="20">
        <f t="shared" si="15"/>
        <v>0</v>
      </c>
    </row>
    <row r="459" spans="1:11" x14ac:dyDescent="0.25">
      <c r="A459" s="9" t="str">
        <f>'10'!A459</f>
        <v>Valley View SD</v>
      </c>
      <c r="B459" s="10" t="str">
        <f>'10'!B459</f>
        <v>Lackawanna</v>
      </c>
      <c r="C459" s="90">
        <f>'10'!C459</f>
        <v>542</v>
      </c>
      <c r="D459" s="90">
        <f>'10'!D459</f>
        <v>358</v>
      </c>
      <c r="E459" s="90">
        <f>'10'!E459</f>
        <v>900</v>
      </c>
      <c r="F459" s="116" t="s">
        <v>969</v>
      </c>
      <c r="G459" s="116">
        <v>1</v>
      </c>
      <c r="H459" s="116">
        <v>20</v>
      </c>
      <c r="I459" s="20">
        <f t="shared" si="14"/>
        <v>5.5865921787709494E-2</v>
      </c>
      <c r="J459" s="116">
        <v>194.84808946877911</v>
      </c>
      <c r="K459" s="20">
        <f t="shared" si="15"/>
        <v>0.10264406520241831</v>
      </c>
    </row>
    <row r="460" spans="1:11" ht="22.5" x14ac:dyDescent="0.25">
      <c r="A460" s="9" t="str">
        <f>'10'!A460</f>
        <v>Wallenpaupack Area SD</v>
      </c>
      <c r="B460" s="10" t="str">
        <f>'10'!B460</f>
        <v>Pike</v>
      </c>
      <c r="C460" s="90">
        <f>'10'!C460</f>
        <v>529</v>
      </c>
      <c r="D460" s="90">
        <f>'10'!D460</f>
        <v>416</v>
      </c>
      <c r="E460" s="90">
        <f>'10'!E460</f>
        <v>945</v>
      </c>
      <c r="F460" s="116" t="s">
        <v>842</v>
      </c>
      <c r="G460" s="116">
        <v>2</v>
      </c>
      <c r="H460" s="116">
        <v>67</v>
      </c>
      <c r="I460" s="20">
        <f t="shared" si="14"/>
        <v>0.16105769230769232</v>
      </c>
      <c r="J460" s="116">
        <v>268.45866666666666</v>
      </c>
      <c r="K460" s="20">
        <f t="shared" si="15"/>
        <v>0.24957287031150668</v>
      </c>
    </row>
    <row r="461" spans="1:11" x14ac:dyDescent="0.25">
      <c r="A461" s="9" t="str">
        <f>'10'!A461</f>
        <v>Wallingford-Swarthmore SD</v>
      </c>
      <c r="B461" s="10" t="str">
        <f>'10'!B461</f>
        <v>Delaware</v>
      </c>
      <c r="C461" s="90">
        <f>'10'!C461</f>
        <v>600</v>
      </c>
      <c r="D461" s="90">
        <f>'10'!D461</f>
        <v>463</v>
      </c>
      <c r="E461" s="90">
        <f>'10'!E461</f>
        <v>1063</v>
      </c>
      <c r="F461" s="116"/>
      <c r="G461" s="116"/>
      <c r="H461" s="116">
        <v>0</v>
      </c>
      <c r="I461" s="20">
        <f t="shared" si="14"/>
        <v>0</v>
      </c>
      <c r="J461" s="116">
        <v>82.471874999999997</v>
      </c>
      <c r="K461" s="20">
        <f t="shared" si="15"/>
        <v>0</v>
      </c>
    </row>
    <row r="462" spans="1:11" x14ac:dyDescent="0.25">
      <c r="A462" s="9" t="str">
        <f>'10'!A462</f>
        <v>Warren County SD</v>
      </c>
      <c r="B462" s="10" t="str">
        <f>'10'!B462</f>
        <v>Warren</v>
      </c>
      <c r="C462" s="90">
        <f>'10'!C462</f>
        <v>984</v>
      </c>
      <c r="D462" s="90">
        <f>'10'!D462</f>
        <v>857</v>
      </c>
      <c r="E462" s="90">
        <f>'10'!E462</f>
        <v>1841</v>
      </c>
      <c r="F462" s="116" t="s">
        <v>757</v>
      </c>
      <c r="G462" s="116">
        <v>1</v>
      </c>
      <c r="H462" s="116">
        <v>26</v>
      </c>
      <c r="I462" s="20">
        <f t="shared" si="14"/>
        <v>3.0338389731621937E-2</v>
      </c>
      <c r="J462" s="116">
        <v>621.96600181323663</v>
      </c>
      <c r="K462" s="20">
        <f t="shared" si="15"/>
        <v>4.1802928012465955E-2</v>
      </c>
    </row>
    <row r="463" spans="1:11" x14ac:dyDescent="0.25">
      <c r="A463" s="9" t="str">
        <f>'10'!A463</f>
        <v>Warrior Run SD</v>
      </c>
      <c r="B463" s="10" t="str">
        <f>'10'!B463</f>
        <v>Northumberland</v>
      </c>
      <c r="C463" s="90">
        <f>'10'!C463</f>
        <v>470</v>
      </c>
      <c r="D463" s="90">
        <f>'10'!D463</f>
        <v>365</v>
      </c>
      <c r="E463" s="90">
        <f>'10'!E463</f>
        <v>835</v>
      </c>
      <c r="F463" s="116" t="s">
        <v>747</v>
      </c>
      <c r="G463" s="116">
        <v>1</v>
      </c>
      <c r="H463" s="116">
        <v>18</v>
      </c>
      <c r="I463" s="20">
        <f t="shared" si="14"/>
        <v>4.9315068493150684E-2</v>
      </c>
      <c r="J463" s="116">
        <v>274.04530744336569</v>
      </c>
      <c r="K463" s="20">
        <f t="shared" si="15"/>
        <v>6.5682569674067076E-2</v>
      </c>
    </row>
    <row r="464" spans="1:11" x14ac:dyDescent="0.25">
      <c r="A464" s="9" t="str">
        <f>'10'!A464</f>
        <v>Warwick SD</v>
      </c>
      <c r="B464" s="10" t="str">
        <f>'10'!B464</f>
        <v>Lancaster</v>
      </c>
      <c r="C464" s="90">
        <f>'10'!C464</f>
        <v>1217</v>
      </c>
      <c r="D464" s="90">
        <f>'10'!D464</f>
        <v>751</v>
      </c>
      <c r="E464" s="90">
        <f>'10'!E464</f>
        <v>1968</v>
      </c>
      <c r="F464" s="116" t="s">
        <v>956</v>
      </c>
      <c r="G464" s="116">
        <v>1</v>
      </c>
      <c r="H464" s="116">
        <v>16</v>
      </c>
      <c r="I464" s="20">
        <f t="shared" si="14"/>
        <v>2.1304926764314249E-2</v>
      </c>
      <c r="J464" s="116">
        <v>485.28073089700996</v>
      </c>
      <c r="K464" s="20">
        <f t="shared" si="15"/>
        <v>3.2970606457884771E-2</v>
      </c>
    </row>
    <row r="465" spans="1:11" x14ac:dyDescent="0.25">
      <c r="A465" s="9" t="str">
        <f>'10'!A465</f>
        <v>Washington SD</v>
      </c>
      <c r="B465" s="10" t="str">
        <f>'10'!B465</f>
        <v>Washington</v>
      </c>
      <c r="C465" s="90">
        <f>'10'!C465</f>
        <v>552</v>
      </c>
      <c r="D465" s="90">
        <f>'10'!D465</f>
        <v>296</v>
      </c>
      <c r="E465" s="90">
        <f>'10'!E465</f>
        <v>848</v>
      </c>
      <c r="F465" s="116" t="s">
        <v>706</v>
      </c>
      <c r="G465" s="116">
        <v>1</v>
      </c>
      <c r="H465" s="116">
        <v>52</v>
      </c>
      <c r="I465" s="20">
        <f t="shared" si="14"/>
        <v>0.17567567567567569</v>
      </c>
      <c r="J465" s="116">
        <v>244.67611777535441</v>
      </c>
      <c r="K465" s="20">
        <f t="shared" si="15"/>
        <v>0.21252585038864721</v>
      </c>
    </row>
    <row r="466" spans="1:11" x14ac:dyDescent="0.25">
      <c r="A466" s="9" t="str">
        <f>'10'!A466</f>
        <v>Wattsburg Area SD</v>
      </c>
      <c r="B466" s="10" t="str">
        <f>'10'!B466</f>
        <v>Erie</v>
      </c>
      <c r="C466" s="90">
        <f>'10'!C466</f>
        <v>400</v>
      </c>
      <c r="D466" s="90">
        <f>'10'!D466</f>
        <v>181</v>
      </c>
      <c r="E466" s="90">
        <f>'10'!E466</f>
        <v>581</v>
      </c>
      <c r="F466" s="116" t="s">
        <v>788</v>
      </c>
      <c r="G466" s="116">
        <v>1</v>
      </c>
      <c r="H466" s="116">
        <v>15</v>
      </c>
      <c r="I466" s="20">
        <f t="shared" si="14"/>
        <v>8.2872928176795577E-2</v>
      </c>
      <c r="J466" s="116">
        <v>109.81725146198831</v>
      </c>
      <c r="K466" s="20">
        <f t="shared" si="15"/>
        <v>0.13659056113958595</v>
      </c>
    </row>
    <row r="467" spans="1:11" x14ac:dyDescent="0.25">
      <c r="A467" s="9" t="str">
        <f>'10'!A467</f>
        <v>Wayne Highlands SD</v>
      </c>
      <c r="B467" s="10" t="str">
        <f>'10'!B467</f>
        <v>Wayne</v>
      </c>
      <c r="C467" s="90">
        <f>'10'!C467</f>
        <v>523</v>
      </c>
      <c r="D467" s="90">
        <f>'10'!D467</f>
        <v>442</v>
      </c>
      <c r="E467" s="90">
        <f>'10'!E467</f>
        <v>965</v>
      </c>
      <c r="F467" s="116" t="s">
        <v>813</v>
      </c>
      <c r="G467" s="116">
        <v>1</v>
      </c>
      <c r="H467" s="116">
        <v>14</v>
      </c>
      <c r="I467" s="20">
        <f t="shared" si="14"/>
        <v>3.1674208144796379E-2</v>
      </c>
      <c r="J467" s="116">
        <v>304.59253246753246</v>
      </c>
      <c r="K467" s="20">
        <f t="shared" si="15"/>
        <v>4.5963044092331144E-2</v>
      </c>
    </row>
    <row r="468" spans="1:11" x14ac:dyDescent="0.25">
      <c r="A468" s="9" t="str">
        <f>'10'!A468</f>
        <v>Waynesboro Area SD</v>
      </c>
      <c r="B468" s="10" t="str">
        <f>'10'!B468</f>
        <v>Franklin</v>
      </c>
      <c r="C468" s="90">
        <f>'10'!C468</f>
        <v>1315</v>
      </c>
      <c r="D468" s="90">
        <f>'10'!D468</f>
        <v>839</v>
      </c>
      <c r="E468" s="90">
        <f>'10'!E468</f>
        <v>2154</v>
      </c>
      <c r="F468" s="116"/>
      <c r="G468" s="116"/>
      <c r="H468" s="116">
        <v>0</v>
      </c>
      <c r="I468" s="20">
        <f t="shared" si="14"/>
        <v>0</v>
      </c>
      <c r="J468" s="116">
        <v>593.72312574375246</v>
      </c>
      <c r="K468" s="20">
        <f t="shared" si="15"/>
        <v>0</v>
      </c>
    </row>
    <row r="469" spans="1:11" x14ac:dyDescent="0.25">
      <c r="A469" s="9" t="str">
        <f>'10'!A469</f>
        <v>Weatherly Area SD</v>
      </c>
      <c r="B469" s="10" t="str">
        <f>'10'!B469</f>
        <v>Carbon</v>
      </c>
      <c r="C469" s="90">
        <f>'10'!C469</f>
        <v>102</v>
      </c>
      <c r="D469" s="90">
        <f>'10'!D469</f>
        <v>115</v>
      </c>
      <c r="E469" s="90">
        <f>'10'!E469</f>
        <v>217</v>
      </c>
      <c r="F469" s="116"/>
      <c r="G469" s="116"/>
      <c r="H469" s="116">
        <v>0</v>
      </c>
      <c r="I469" s="20">
        <f t="shared" si="14"/>
        <v>0</v>
      </c>
      <c r="J469" s="116">
        <v>78.104166666666671</v>
      </c>
      <c r="K469" s="20">
        <f t="shared" si="15"/>
        <v>0</v>
      </c>
    </row>
    <row r="470" spans="1:11" x14ac:dyDescent="0.25">
      <c r="A470" s="9" t="str">
        <f>'10'!A470</f>
        <v>Wellsboro Area SD</v>
      </c>
      <c r="B470" s="10" t="str">
        <f>'10'!B470</f>
        <v>Tioga</v>
      </c>
      <c r="C470" s="90">
        <f>'10'!C470</f>
        <v>479</v>
      </c>
      <c r="D470" s="90">
        <f>'10'!D470</f>
        <v>272</v>
      </c>
      <c r="E470" s="90">
        <f>'10'!E470</f>
        <v>751</v>
      </c>
      <c r="F470" s="116"/>
      <c r="G470" s="116"/>
      <c r="H470" s="116">
        <v>0</v>
      </c>
      <c r="I470" s="20">
        <f t="shared" si="14"/>
        <v>0</v>
      </c>
      <c r="J470" s="116">
        <v>175.23716381418095</v>
      </c>
      <c r="K470" s="20">
        <f t="shared" si="15"/>
        <v>0</v>
      </c>
    </row>
    <row r="471" spans="1:11" x14ac:dyDescent="0.25">
      <c r="A471" s="9" t="str">
        <f>'10'!A471</f>
        <v>West Allegheny SD</v>
      </c>
      <c r="B471" s="10" t="str">
        <f>'10'!B471</f>
        <v>Allegheny</v>
      </c>
      <c r="C471" s="90">
        <f>'10'!C471</f>
        <v>956</v>
      </c>
      <c r="D471" s="90">
        <f>'10'!D471</f>
        <v>488</v>
      </c>
      <c r="E471" s="90">
        <f>'10'!E471</f>
        <v>1444</v>
      </c>
      <c r="F471" s="116"/>
      <c r="G471" s="116"/>
      <c r="H471" s="116">
        <v>0</v>
      </c>
      <c r="I471" s="20">
        <f t="shared" si="14"/>
        <v>0</v>
      </c>
      <c r="J471" s="116">
        <v>240.88378033205618</v>
      </c>
      <c r="K471" s="20">
        <f t="shared" si="15"/>
        <v>0</v>
      </c>
    </row>
    <row r="472" spans="1:11" x14ac:dyDescent="0.25">
      <c r="A472" s="9" t="str">
        <f>'10'!A472</f>
        <v>West Branch Area SD</v>
      </c>
      <c r="B472" s="10" t="str">
        <f>'10'!B472</f>
        <v>Clearfield</v>
      </c>
      <c r="C472" s="90">
        <f>'10'!C472</f>
        <v>212</v>
      </c>
      <c r="D472" s="90">
        <f>'10'!D472</f>
        <v>130</v>
      </c>
      <c r="E472" s="90">
        <f>'10'!E472</f>
        <v>342</v>
      </c>
      <c r="F472" s="116" t="s">
        <v>702</v>
      </c>
      <c r="G472" s="116">
        <v>1</v>
      </c>
      <c r="H472" s="116">
        <v>27</v>
      </c>
      <c r="I472" s="20">
        <f t="shared" si="14"/>
        <v>0.2076923076923077</v>
      </c>
      <c r="J472" s="116">
        <v>96.186868686868692</v>
      </c>
      <c r="K472" s="20">
        <f t="shared" si="15"/>
        <v>0.28070359674455236</v>
      </c>
    </row>
    <row r="473" spans="1:11" x14ac:dyDescent="0.25">
      <c r="A473" s="9" t="str">
        <f>'10'!A473</f>
        <v>West Chester Area SD</v>
      </c>
      <c r="B473" s="10" t="str">
        <f>'10'!B473</f>
        <v>Chester</v>
      </c>
      <c r="C473" s="90">
        <f>'10'!C473</f>
        <v>2986</v>
      </c>
      <c r="D473" s="90">
        <f>'10'!D473</f>
        <v>2506</v>
      </c>
      <c r="E473" s="90">
        <f>'10'!E473</f>
        <v>5492</v>
      </c>
      <c r="F473" s="116" t="s">
        <v>701</v>
      </c>
      <c r="G473" s="116">
        <v>1</v>
      </c>
      <c r="H473" s="116">
        <v>20</v>
      </c>
      <c r="I473" s="20">
        <f t="shared" si="14"/>
        <v>7.9808459696727851E-3</v>
      </c>
      <c r="J473" s="116">
        <v>593.03454573124338</v>
      </c>
      <c r="K473" s="20">
        <f t="shared" si="15"/>
        <v>3.3724848145800561E-2</v>
      </c>
    </row>
    <row r="474" spans="1:11" x14ac:dyDescent="0.25">
      <c r="A474" s="9" t="str">
        <f>'10'!A474</f>
        <v>West Greene SD</v>
      </c>
      <c r="B474" s="10" t="str">
        <f>'10'!B474</f>
        <v>Greene</v>
      </c>
      <c r="C474" s="90">
        <f>'10'!C474</f>
        <v>129</v>
      </c>
      <c r="D474" s="90">
        <f>'10'!D474</f>
        <v>132</v>
      </c>
      <c r="E474" s="90">
        <f>'10'!E474</f>
        <v>261</v>
      </c>
      <c r="F474" s="116" t="s">
        <v>706</v>
      </c>
      <c r="G474" s="116">
        <v>1</v>
      </c>
      <c r="H474" s="116">
        <v>17</v>
      </c>
      <c r="I474" s="20">
        <f t="shared" si="14"/>
        <v>0.12878787878787878</v>
      </c>
      <c r="J474" s="116">
        <v>66.231578947368419</v>
      </c>
      <c r="K474" s="20">
        <f t="shared" si="15"/>
        <v>0.25667514303877942</v>
      </c>
    </row>
    <row r="475" spans="1:11" x14ac:dyDescent="0.25">
      <c r="A475" s="9" t="str">
        <f>'10'!A475</f>
        <v>West Jefferson Hills SD</v>
      </c>
      <c r="B475" s="10" t="str">
        <f>'10'!B475</f>
        <v>Allegheny</v>
      </c>
      <c r="C475" s="90">
        <f>'10'!C475</f>
        <v>584</v>
      </c>
      <c r="D475" s="90">
        <f>'10'!D475</f>
        <v>444</v>
      </c>
      <c r="E475" s="90">
        <f>'10'!E475</f>
        <v>1028</v>
      </c>
      <c r="F475" s="116"/>
      <c r="G475" s="116"/>
      <c r="H475" s="116">
        <v>0</v>
      </c>
      <c r="I475" s="20">
        <f t="shared" si="14"/>
        <v>0</v>
      </c>
      <c r="J475" s="116">
        <v>123.87460815047022</v>
      </c>
      <c r="K475" s="20">
        <f t="shared" si="15"/>
        <v>0</v>
      </c>
    </row>
    <row r="476" spans="1:11" x14ac:dyDescent="0.25">
      <c r="A476" s="9" t="str">
        <f>'10'!A476</f>
        <v>West Middlesex Area SD</v>
      </c>
      <c r="B476" s="10" t="str">
        <f>'10'!B476</f>
        <v>Mercer</v>
      </c>
      <c r="C476" s="90">
        <f>'10'!C476</f>
        <v>200</v>
      </c>
      <c r="D476" s="90">
        <f>'10'!D476</f>
        <v>116</v>
      </c>
      <c r="E476" s="90">
        <f>'10'!E476</f>
        <v>316</v>
      </c>
      <c r="F476" s="116"/>
      <c r="G476" s="116"/>
      <c r="H476" s="116">
        <v>0</v>
      </c>
      <c r="I476" s="20">
        <f t="shared" si="14"/>
        <v>0</v>
      </c>
      <c r="J476" s="116">
        <v>91.142857142857139</v>
      </c>
      <c r="K476" s="20">
        <f t="shared" si="15"/>
        <v>0</v>
      </c>
    </row>
    <row r="477" spans="1:11" x14ac:dyDescent="0.25">
      <c r="A477" s="9" t="str">
        <f>'10'!A477</f>
        <v>West Mifflin Area SD</v>
      </c>
      <c r="B477" s="10" t="str">
        <f>'10'!B477</f>
        <v>Allegheny</v>
      </c>
      <c r="C477" s="90">
        <f>'10'!C477</f>
        <v>575</v>
      </c>
      <c r="D477" s="90">
        <f>'10'!D477</f>
        <v>240</v>
      </c>
      <c r="E477" s="90">
        <f>'10'!E477</f>
        <v>815</v>
      </c>
      <c r="F477" s="116" t="s">
        <v>501</v>
      </c>
      <c r="G477" s="116">
        <v>1</v>
      </c>
      <c r="H477" s="116">
        <v>69</v>
      </c>
      <c r="I477" s="20">
        <f t="shared" si="14"/>
        <v>0.28749999999999998</v>
      </c>
      <c r="J477" s="116">
        <v>135.82150101419879</v>
      </c>
      <c r="K477" s="20">
        <f t="shared" si="15"/>
        <v>0.50801971326164874</v>
      </c>
    </row>
    <row r="478" spans="1:11" x14ac:dyDescent="0.25">
      <c r="A478" s="9" t="str">
        <f>'10'!A478</f>
        <v>West Perry SD</v>
      </c>
      <c r="B478" s="10" t="str">
        <f>'10'!B478</f>
        <v>Perry</v>
      </c>
      <c r="C478" s="90">
        <f>'10'!C478</f>
        <v>687</v>
      </c>
      <c r="D478" s="90">
        <f>'10'!D478</f>
        <v>587</v>
      </c>
      <c r="E478" s="90">
        <f>'10'!E478</f>
        <v>1274</v>
      </c>
      <c r="F478" s="116" t="s">
        <v>502</v>
      </c>
      <c r="G478" s="116">
        <v>1</v>
      </c>
      <c r="H478" s="116">
        <v>34</v>
      </c>
      <c r="I478" s="20">
        <f t="shared" si="14"/>
        <v>5.7921635434412269E-2</v>
      </c>
      <c r="J478" s="116">
        <v>402.18217821782179</v>
      </c>
      <c r="K478" s="20">
        <f t="shared" si="15"/>
        <v>8.4538803162942752E-2</v>
      </c>
    </row>
    <row r="479" spans="1:11" x14ac:dyDescent="0.25">
      <c r="A479" s="9" t="str">
        <f>'10'!A479</f>
        <v>West Shore SD</v>
      </c>
      <c r="B479" s="10" t="str">
        <f>'10'!B479</f>
        <v>York</v>
      </c>
      <c r="C479" s="90">
        <f>'10'!C479</f>
        <v>2175</v>
      </c>
      <c r="D479" s="90">
        <f>'10'!D479</f>
        <v>1285</v>
      </c>
      <c r="E479" s="90">
        <f>'10'!E479</f>
        <v>3460</v>
      </c>
      <c r="F479" s="116"/>
      <c r="G479" s="116"/>
      <c r="H479" s="116">
        <v>0</v>
      </c>
      <c r="I479" s="20">
        <f t="shared" si="14"/>
        <v>0</v>
      </c>
      <c r="J479" s="116">
        <v>657.49880895664603</v>
      </c>
      <c r="K479" s="20">
        <f t="shared" si="15"/>
        <v>0</v>
      </c>
    </row>
    <row r="480" spans="1:11" x14ac:dyDescent="0.25">
      <c r="A480" s="9" t="str">
        <f>'10'!A480</f>
        <v>West York Area SD</v>
      </c>
      <c r="B480" s="10" t="str">
        <f>'10'!B480</f>
        <v>York</v>
      </c>
      <c r="C480" s="90">
        <f>'10'!C480</f>
        <v>780</v>
      </c>
      <c r="D480" s="90">
        <f>'10'!D480</f>
        <v>597</v>
      </c>
      <c r="E480" s="90">
        <f>'10'!E480</f>
        <v>1377</v>
      </c>
      <c r="F480" s="116"/>
      <c r="G480" s="116"/>
      <c r="H480" s="116">
        <v>0</v>
      </c>
      <c r="I480" s="20">
        <f t="shared" si="14"/>
        <v>0</v>
      </c>
      <c r="J480" s="116">
        <v>271.65720081135902</v>
      </c>
      <c r="K480" s="20">
        <f t="shared" si="15"/>
        <v>0</v>
      </c>
    </row>
    <row r="481" spans="1:11" x14ac:dyDescent="0.25">
      <c r="A481" s="9" t="str">
        <f>'10'!A481</f>
        <v>Western Beaver County SD</v>
      </c>
      <c r="B481" s="10" t="str">
        <f>'10'!B481</f>
        <v>Beaver</v>
      </c>
      <c r="C481" s="90">
        <f>'10'!C481</f>
        <v>93</v>
      </c>
      <c r="D481" s="90">
        <f>'10'!D481</f>
        <v>50</v>
      </c>
      <c r="E481" s="90">
        <f>'10'!E481</f>
        <v>143</v>
      </c>
      <c r="F481" s="116" t="s">
        <v>505</v>
      </c>
      <c r="G481" s="116">
        <v>1</v>
      </c>
      <c r="H481" s="116">
        <v>19</v>
      </c>
      <c r="I481" s="20">
        <f t="shared" si="14"/>
        <v>0.38</v>
      </c>
      <c r="J481" s="116">
        <v>33.80952380952381</v>
      </c>
      <c r="K481" s="20">
        <f t="shared" si="15"/>
        <v>0.56197183098591552</v>
      </c>
    </row>
    <row r="482" spans="1:11" x14ac:dyDescent="0.25">
      <c r="A482" s="9" t="str">
        <f>'10'!A482</f>
        <v>Western Wayne SD</v>
      </c>
      <c r="B482" s="10" t="str">
        <f>'10'!B482</f>
        <v>Wayne</v>
      </c>
      <c r="C482" s="90">
        <f>'10'!C482</f>
        <v>306</v>
      </c>
      <c r="D482" s="90">
        <f>'10'!D482</f>
        <v>261</v>
      </c>
      <c r="E482" s="90">
        <f>'10'!E482</f>
        <v>567</v>
      </c>
      <c r="F482" s="116"/>
      <c r="G482" s="116"/>
      <c r="H482" s="116">
        <v>0</v>
      </c>
      <c r="I482" s="20">
        <f t="shared" si="14"/>
        <v>0</v>
      </c>
      <c r="J482" s="116">
        <v>153.17080291970805</v>
      </c>
      <c r="K482" s="20">
        <f t="shared" si="15"/>
        <v>0</v>
      </c>
    </row>
    <row r="483" spans="1:11" x14ac:dyDescent="0.25">
      <c r="A483" s="9" t="str">
        <f>'10'!A483</f>
        <v>Westmont Hilltop SD</v>
      </c>
      <c r="B483" s="10" t="str">
        <f>'10'!B483</f>
        <v>Cambria</v>
      </c>
      <c r="C483" s="90">
        <f>'10'!C483</f>
        <v>253</v>
      </c>
      <c r="D483" s="90">
        <f>'10'!D483</f>
        <v>155</v>
      </c>
      <c r="E483" s="90">
        <f>'10'!E483</f>
        <v>408</v>
      </c>
      <c r="F483" s="116" t="s">
        <v>911</v>
      </c>
      <c r="G483" s="116">
        <v>1</v>
      </c>
      <c r="H483" s="116">
        <v>18</v>
      </c>
      <c r="I483" s="20">
        <f t="shared" si="14"/>
        <v>0.11612903225806452</v>
      </c>
      <c r="J483" s="116">
        <v>66.904296875</v>
      </c>
      <c r="K483" s="20">
        <f t="shared" si="15"/>
        <v>0.26904101591008611</v>
      </c>
    </row>
    <row r="484" spans="1:11" x14ac:dyDescent="0.25">
      <c r="A484" s="9" t="str">
        <f>'10'!A484</f>
        <v>Whitehall-Coplay SD</v>
      </c>
      <c r="B484" s="10" t="str">
        <f>'10'!B484</f>
        <v>Lehigh</v>
      </c>
      <c r="C484" s="90">
        <f>'10'!C484</f>
        <v>873</v>
      </c>
      <c r="D484" s="90">
        <f>'10'!D484</f>
        <v>638</v>
      </c>
      <c r="E484" s="90">
        <f>'10'!E484</f>
        <v>1511</v>
      </c>
      <c r="F484" s="116" t="s">
        <v>970</v>
      </c>
      <c r="G484" s="116">
        <v>1</v>
      </c>
      <c r="H484" s="116">
        <v>20</v>
      </c>
      <c r="I484" s="20">
        <f t="shared" si="14"/>
        <v>3.1347962382445138E-2</v>
      </c>
      <c r="J484" s="116">
        <v>365.73248407643314</v>
      </c>
      <c r="K484" s="20">
        <f t="shared" si="15"/>
        <v>5.4684778822709855E-2</v>
      </c>
    </row>
    <row r="485" spans="1:11" ht="22.5" x14ac:dyDescent="0.25">
      <c r="A485" s="9" t="str">
        <f>'10'!A485</f>
        <v>Wilkes-Barre Area SD</v>
      </c>
      <c r="B485" s="10" t="str">
        <f>'10'!B485</f>
        <v>Luzerne</v>
      </c>
      <c r="C485" s="90">
        <f>'10'!C485</f>
        <v>2097</v>
      </c>
      <c r="D485" s="90">
        <f>'10'!D485</f>
        <v>1326</v>
      </c>
      <c r="E485" s="90">
        <f>'10'!E485</f>
        <v>3423</v>
      </c>
      <c r="F485" s="116" t="s">
        <v>843</v>
      </c>
      <c r="G485" s="116">
        <v>3</v>
      </c>
      <c r="H485" s="116">
        <v>201</v>
      </c>
      <c r="I485" s="20">
        <f t="shared" si="14"/>
        <v>0.15158371040723981</v>
      </c>
      <c r="J485" s="116">
        <v>1061.3387506348399</v>
      </c>
      <c r="K485" s="20">
        <f t="shared" si="15"/>
        <v>0.18938345545168478</v>
      </c>
    </row>
    <row r="486" spans="1:11" x14ac:dyDescent="0.25">
      <c r="A486" s="9" t="str">
        <f>'10'!A486</f>
        <v>Wilkinsburg Borough SD</v>
      </c>
      <c r="B486" s="10" t="str">
        <f>'10'!B486</f>
        <v>Allegheny</v>
      </c>
      <c r="C486" s="90">
        <f>'10'!C486</f>
        <v>490</v>
      </c>
      <c r="D486" s="90">
        <f>'10'!D486</f>
        <v>258</v>
      </c>
      <c r="E486" s="90">
        <f>'10'!E486</f>
        <v>748</v>
      </c>
      <c r="F486" s="116" t="s">
        <v>844</v>
      </c>
      <c r="G486" s="116">
        <v>2</v>
      </c>
      <c r="H486" s="116">
        <v>108</v>
      </c>
      <c r="I486" s="20">
        <f t="shared" si="14"/>
        <v>0.41860465116279072</v>
      </c>
      <c r="J486" s="116">
        <v>209.26666666666668</v>
      </c>
      <c r="K486" s="20">
        <f t="shared" si="15"/>
        <v>0.51608792609111176</v>
      </c>
    </row>
    <row r="487" spans="1:11" x14ac:dyDescent="0.25">
      <c r="A487" s="9" t="str">
        <f>'10'!A487</f>
        <v>William Penn SD</v>
      </c>
      <c r="B487" s="10" t="str">
        <f>'10'!B487</f>
        <v>Delaware</v>
      </c>
      <c r="C487" s="90">
        <f>'10'!C487</f>
        <v>1752</v>
      </c>
      <c r="D487" s="90">
        <f>'10'!D487</f>
        <v>959</v>
      </c>
      <c r="E487" s="90">
        <f>'10'!E487</f>
        <v>2711</v>
      </c>
      <c r="F487" s="116" t="s">
        <v>845</v>
      </c>
      <c r="G487" s="116">
        <v>2</v>
      </c>
      <c r="H487" s="116">
        <v>186</v>
      </c>
      <c r="I487" s="20">
        <f t="shared" si="14"/>
        <v>0.19395203336809178</v>
      </c>
      <c r="J487" s="116">
        <v>713.11043533930854</v>
      </c>
      <c r="K487" s="20">
        <f t="shared" si="15"/>
        <v>0.26082916583810534</v>
      </c>
    </row>
    <row r="488" spans="1:11" x14ac:dyDescent="0.25">
      <c r="A488" s="9" t="str">
        <f>'10'!A488</f>
        <v>Williams Valley SD</v>
      </c>
      <c r="B488" s="10" t="str">
        <f>'10'!B488</f>
        <v>Schuylkill</v>
      </c>
      <c r="C488" s="90">
        <f>'10'!C488</f>
        <v>208</v>
      </c>
      <c r="D488" s="90">
        <f>'10'!D488</f>
        <v>142</v>
      </c>
      <c r="E488" s="90">
        <f>'10'!E488</f>
        <v>350</v>
      </c>
      <c r="F488" s="116" t="s">
        <v>846</v>
      </c>
      <c r="G488" s="116">
        <v>1</v>
      </c>
      <c r="H488" s="116">
        <v>21</v>
      </c>
      <c r="I488" s="20">
        <f t="shared" si="14"/>
        <v>0.14788732394366197</v>
      </c>
      <c r="J488" s="116">
        <v>102.52155172413792</v>
      </c>
      <c r="K488" s="20">
        <f t="shared" si="15"/>
        <v>0.20483498002943032</v>
      </c>
    </row>
    <row r="489" spans="1:11" x14ac:dyDescent="0.25">
      <c r="A489" s="9" t="str">
        <f>'10'!A489</f>
        <v>Williamsburg Community SD</v>
      </c>
      <c r="B489" s="10" t="str">
        <f>'10'!B489</f>
        <v>Blair</v>
      </c>
      <c r="C489" s="90">
        <f>'10'!C489</f>
        <v>123</v>
      </c>
      <c r="D489" s="90">
        <f>'10'!D489</f>
        <v>115</v>
      </c>
      <c r="E489" s="90">
        <f>'10'!E489</f>
        <v>238</v>
      </c>
      <c r="F489" s="116" t="s">
        <v>696</v>
      </c>
      <c r="G489" s="116">
        <v>1</v>
      </c>
      <c r="H489" s="116">
        <v>17</v>
      </c>
      <c r="I489" s="20">
        <f t="shared" si="14"/>
        <v>0.14782608695652175</v>
      </c>
      <c r="J489" s="116">
        <v>77.973484848484844</v>
      </c>
      <c r="K489" s="20">
        <f t="shared" si="15"/>
        <v>0.21802283215933935</v>
      </c>
    </row>
    <row r="490" spans="1:11" x14ac:dyDescent="0.25">
      <c r="A490" s="9" t="str">
        <f>'10'!A490</f>
        <v>Williamsport Area SD</v>
      </c>
      <c r="B490" s="10" t="str">
        <f>'10'!B490</f>
        <v>Lycoming</v>
      </c>
      <c r="C490" s="90">
        <f>'10'!C490</f>
        <v>1394</v>
      </c>
      <c r="D490" s="90">
        <f>'10'!D490</f>
        <v>962</v>
      </c>
      <c r="E490" s="90">
        <f>'10'!E490</f>
        <v>2356</v>
      </c>
      <c r="F490" s="116" t="s">
        <v>971</v>
      </c>
      <c r="G490" s="116">
        <v>1</v>
      </c>
      <c r="H490" s="116">
        <v>84</v>
      </c>
      <c r="I490" s="20">
        <f t="shared" si="14"/>
        <v>8.7318087318087323E-2</v>
      </c>
      <c r="J490" s="116">
        <v>728.09379509379517</v>
      </c>
      <c r="K490" s="20">
        <f t="shared" si="15"/>
        <v>0.11536975121341184</v>
      </c>
    </row>
    <row r="491" spans="1:11" x14ac:dyDescent="0.25">
      <c r="A491" s="9" t="str">
        <f>'10'!A491</f>
        <v>Wilmington Area SD</v>
      </c>
      <c r="B491" s="10" t="str">
        <f>'10'!B491</f>
        <v>Lawrence</v>
      </c>
      <c r="C491" s="90">
        <f>'10'!C491</f>
        <v>321</v>
      </c>
      <c r="D491" s="90">
        <f>'10'!D491</f>
        <v>239</v>
      </c>
      <c r="E491" s="90">
        <f>'10'!E491</f>
        <v>560</v>
      </c>
      <c r="F491" s="116"/>
      <c r="G491" s="116"/>
      <c r="H491" s="116">
        <v>0</v>
      </c>
      <c r="I491" s="20">
        <f t="shared" si="14"/>
        <v>0</v>
      </c>
      <c r="J491" s="116">
        <v>173.8493543758967</v>
      </c>
      <c r="K491" s="20">
        <f t="shared" si="15"/>
        <v>0</v>
      </c>
    </row>
    <row r="492" spans="1:11" x14ac:dyDescent="0.25">
      <c r="A492" s="9" t="str">
        <f>'10'!A492</f>
        <v>Wilson Area SD</v>
      </c>
      <c r="B492" s="10" t="str">
        <f>'10'!B492</f>
        <v>Northampton</v>
      </c>
      <c r="C492" s="90">
        <f>'10'!C492</f>
        <v>377</v>
      </c>
      <c r="D492" s="90">
        <f>'10'!D492</f>
        <v>345</v>
      </c>
      <c r="E492" s="90">
        <f>'10'!E492</f>
        <v>722</v>
      </c>
      <c r="F492" s="116"/>
      <c r="G492" s="116"/>
      <c r="H492" s="116">
        <v>0</v>
      </c>
      <c r="I492" s="20">
        <f t="shared" si="14"/>
        <v>0</v>
      </c>
      <c r="J492" s="116">
        <v>225.191637630662</v>
      </c>
      <c r="K492" s="20">
        <f t="shared" si="15"/>
        <v>0</v>
      </c>
    </row>
    <row r="493" spans="1:11" x14ac:dyDescent="0.25">
      <c r="A493" s="9" t="str">
        <f>'10'!A493</f>
        <v>Wilson SD</v>
      </c>
      <c r="B493" s="10" t="str">
        <f>'10'!B493</f>
        <v>Berks</v>
      </c>
      <c r="C493" s="90">
        <f>'10'!C493</f>
        <v>1144</v>
      </c>
      <c r="D493" s="90">
        <f>'10'!D493</f>
        <v>917</v>
      </c>
      <c r="E493" s="90">
        <f>'10'!E493</f>
        <v>2061</v>
      </c>
      <c r="F493" s="116"/>
      <c r="G493" s="116"/>
      <c r="H493" s="116">
        <v>0</v>
      </c>
      <c r="I493" s="20">
        <f t="shared" si="14"/>
        <v>0</v>
      </c>
      <c r="J493" s="116">
        <v>475.12017336485422</v>
      </c>
      <c r="K493" s="20">
        <f t="shared" si="15"/>
        <v>0</v>
      </c>
    </row>
    <row r="494" spans="1:11" x14ac:dyDescent="0.25">
      <c r="A494" s="9" t="str">
        <f>'10'!A494</f>
        <v>Windber Area SD</v>
      </c>
      <c r="B494" s="10" t="str">
        <f>'10'!B494</f>
        <v>Somerset</v>
      </c>
      <c r="C494" s="90">
        <f>'10'!C494</f>
        <v>337</v>
      </c>
      <c r="D494" s="90">
        <f>'10'!D494</f>
        <v>116</v>
      </c>
      <c r="E494" s="90">
        <f>'10'!E494</f>
        <v>453</v>
      </c>
      <c r="F494" s="116"/>
      <c r="G494" s="116"/>
      <c r="H494" s="116">
        <v>0</v>
      </c>
      <c r="I494" s="20">
        <f t="shared" si="14"/>
        <v>0</v>
      </c>
      <c r="J494" s="116">
        <v>55.836589698046183</v>
      </c>
      <c r="K494" s="20">
        <f t="shared" si="15"/>
        <v>0</v>
      </c>
    </row>
    <row r="495" spans="1:11" x14ac:dyDescent="0.25">
      <c r="A495" s="9" t="str">
        <f>'10'!A495</f>
        <v>Wissahickon SD</v>
      </c>
      <c r="B495" s="10" t="str">
        <f>'10'!B495</f>
        <v>Montgomery</v>
      </c>
      <c r="C495" s="90">
        <f>'10'!C495</f>
        <v>871</v>
      </c>
      <c r="D495" s="90">
        <f>'10'!D495</f>
        <v>711</v>
      </c>
      <c r="E495" s="90">
        <f>'10'!E495</f>
        <v>1582</v>
      </c>
      <c r="F495" s="116" t="s">
        <v>794</v>
      </c>
      <c r="G495" s="116">
        <v>1</v>
      </c>
      <c r="H495" s="116">
        <v>10</v>
      </c>
      <c r="I495" s="20">
        <f t="shared" si="14"/>
        <v>1.4064697609001406E-2</v>
      </c>
      <c r="J495" s="116">
        <v>168.61660079051381</v>
      </c>
      <c r="K495" s="20">
        <f t="shared" si="15"/>
        <v>5.9306141584622607E-2</v>
      </c>
    </row>
    <row r="496" spans="1:11" x14ac:dyDescent="0.25">
      <c r="A496" s="9" t="str">
        <f>'10'!A496</f>
        <v>Woodland Hills SD</v>
      </c>
      <c r="B496" s="10" t="str">
        <f>'10'!B496</f>
        <v>Allegheny</v>
      </c>
      <c r="C496" s="90">
        <f>'10'!C496</f>
        <v>1547</v>
      </c>
      <c r="D496" s="90">
        <f>'10'!D496</f>
        <v>1127</v>
      </c>
      <c r="E496" s="90">
        <f>'10'!E496</f>
        <v>2674</v>
      </c>
      <c r="F496" s="116" t="s">
        <v>847</v>
      </c>
      <c r="G496" s="116">
        <v>2</v>
      </c>
      <c r="H496" s="116">
        <v>36</v>
      </c>
      <c r="I496" s="20">
        <f t="shared" si="14"/>
        <v>3.1943212067435667E-2</v>
      </c>
      <c r="J496" s="116">
        <v>764.60292326431181</v>
      </c>
      <c r="K496" s="20">
        <f t="shared" si="15"/>
        <v>4.7083262311247188E-2</v>
      </c>
    </row>
    <row r="497" spans="1:11" x14ac:dyDescent="0.25">
      <c r="A497" s="9" t="str">
        <f>'10'!A497</f>
        <v>Wyalusing Area SD</v>
      </c>
      <c r="B497" s="10" t="str">
        <f>'10'!B497</f>
        <v>Bradford</v>
      </c>
      <c r="C497" s="90">
        <f>'10'!C497</f>
        <v>313</v>
      </c>
      <c r="D497" s="90">
        <f>'10'!D497</f>
        <v>254</v>
      </c>
      <c r="E497" s="90">
        <f>'10'!E497</f>
        <v>567</v>
      </c>
      <c r="F497" s="116" t="s">
        <v>848</v>
      </c>
      <c r="G497" s="116">
        <v>2</v>
      </c>
      <c r="H497" s="116">
        <v>107</v>
      </c>
      <c r="I497" s="20">
        <f t="shared" si="14"/>
        <v>0.42125984251968501</v>
      </c>
      <c r="J497" s="116">
        <v>146.16272189349112</v>
      </c>
      <c r="K497" s="20">
        <f t="shared" si="15"/>
        <v>0.73206080602392565</v>
      </c>
    </row>
    <row r="498" spans="1:11" x14ac:dyDescent="0.25">
      <c r="A498" s="9" t="str">
        <f>'10'!A498</f>
        <v>Wyoming Area SD</v>
      </c>
      <c r="B498" s="10" t="str">
        <f>'10'!B498</f>
        <v>Luzerne</v>
      </c>
      <c r="C498" s="90">
        <f>'10'!C498</f>
        <v>443</v>
      </c>
      <c r="D498" s="90">
        <f>'10'!D498</f>
        <v>370</v>
      </c>
      <c r="E498" s="90">
        <f>'10'!E498</f>
        <v>813</v>
      </c>
      <c r="F498" s="116"/>
      <c r="G498" s="116"/>
      <c r="H498" s="116">
        <v>0</v>
      </c>
      <c r="I498" s="20">
        <f t="shared" si="14"/>
        <v>0</v>
      </c>
      <c r="J498" s="116">
        <v>226.9747899159664</v>
      </c>
      <c r="K498" s="20">
        <f t="shared" si="15"/>
        <v>0</v>
      </c>
    </row>
    <row r="499" spans="1:11" ht="22.5" x14ac:dyDescent="0.25">
      <c r="A499" s="9" t="str">
        <f>'10'!A499</f>
        <v>Wyoming Valley West SD</v>
      </c>
      <c r="B499" s="10" t="str">
        <f>'10'!B499</f>
        <v>Luzerne</v>
      </c>
      <c r="C499" s="90">
        <f>'10'!C499</f>
        <v>1361</v>
      </c>
      <c r="D499" s="90">
        <f>'10'!D499</f>
        <v>1014</v>
      </c>
      <c r="E499" s="90">
        <f>'10'!E499</f>
        <v>2375</v>
      </c>
      <c r="F499" s="116" t="s">
        <v>972</v>
      </c>
      <c r="G499" s="116">
        <v>3</v>
      </c>
      <c r="H499" s="116">
        <v>66</v>
      </c>
      <c r="I499" s="20">
        <f t="shared" si="14"/>
        <v>6.5088757396449703E-2</v>
      </c>
      <c r="J499" s="116">
        <v>731.13055652782634</v>
      </c>
      <c r="K499" s="20">
        <f t="shared" si="15"/>
        <v>9.0271155282357685E-2</v>
      </c>
    </row>
    <row r="500" spans="1:11" x14ac:dyDescent="0.25">
      <c r="A500" s="9" t="str">
        <f>'10'!A500</f>
        <v>Wyomissing Area SD</v>
      </c>
      <c r="B500" s="10" t="str">
        <f>'10'!B500</f>
        <v>Berks</v>
      </c>
      <c r="C500" s="90">
        <f>'10'!C500</f>
        <v>344</v>
      </c>
      <c r="D500" s="90">
        <f>'10'!D500</f>
        <v>352</v>
      </c>
      <c r="E500" s="90">
        <f>'10'!E500</f>
        <v>696</v>
      </c>
      <c r="F500" s="116"/>
      <c r="G500" s="116"/>
      <c r="H500" s="116">
        <v>0</v>
      </c>
      <c r="I500" s="20">
        <f t="shared" si="14"/>
        <v>0</v>
      </c>
      <c r="J500" s="116">
        <v>160.73469387755102</v>
      </c>
      <c r="K500" s="20">
        <f t="shared" si="15"/>
        <v>0</v>
      </c>
    </row>
    <row r="501" spans="1:11" ht="22.5" x14ac:dyDescent="0.25">
      <c r="A501" s="9" t="str">
        <f>'10'!A501</f>
        <v>York City SD</v>
      </c>
      <c r="B501" s="10" t="str">
        <f>'10'!B501</f>
        <v>York</v>
      </c>
      <c r="C501" s="90">
        <f>'10'!C501</f>
        <v>1901</v>
      </c>
      <c r="D501" s="90">
        <f>'10'!D501</f>
        <v>1499</v>
      </c>
      <c r="E501" s="90">
        <f>'10'!E501</f>
        <v>3400</v>
      </c>
      <c r="F501" s="116" t="s">
        <v>849</v>
      </c>
      <c r="G501" s="116">
        <v>4</v>
      </c>
      <c r="H501" s="116">
        <v>331</v>
      </c>
      <c r="I501" s="20">
        <f t="shared" si="14"/>
        <v>0.22081387591727819</v>
      </c>
      <c r="J501" s="116">
        <v>1390.3297206165703</v>
      </c>
      <c r="K501" s="20">
        <f t="shared" si="15"/>
        <v>0.23807302332083591</v>
      </c>
    </row>
    <row r="502" spans="1:11" ht="22.5" x14ac:dyDescent="0.25">
      <c r="A502" s="9" t="str">
        <f>'10'!A502</f>
        <v>York Suburban SD</v>
      </c>
      <c r="B502" s="10" t="str">
        <f>'10'!B502</f>
        <v>York</v>
      </c>
      <c r="C502" s="90">
        <f>'10'!C502</f>
        <v>575</v>
      </c>
      <c r="D502" s="90">
        <f>'10'!D502</f>
        <v>428</v>
      </c>
      <c r="E502" s="90">
        <f>'10'!E502</f>
        <v>1003</v>
      </c>
      <c r="F502" s="116" t="s">
        <v>850</v>
      </c>
      <c r="G502" s="116">
        <v>2</v>
      </c>
      <c r="H502" s="116">
        <v>38</v>
      </c>
      <c r="I502" s="20">
        <f t="shared" si="14"/>
        <v>8.8785046728971959E-2</v>
      </c>
      <c r="J502" s="116">
        <v>219.99679743795039</v>
      </c>
      <c r="K502" s="20">
        <f t="shared" si="15"/>
        <v>0.17272978717209653</v>
      </c>
    </row>
    <row r="503" spans="1:11" x14ac:dyDescent="0.25">
      <c r="A503" s="9" t="str">
        <f>'10'!A503</f>
        <v>Yough SD</v>
      </c>
      <c r="B503" s="10" t="str">
        <f>'10'!B503</f>
        <v>Westmoreland</v>
      </c>
      <c r="C503" s="90">
        <f>'10'!C503</f>
        <v>308</v>
      </c>
      <c r="D503" s="90">
        <f>'10'!D503</f>
        <v>259</v>
      </c>
      <c r="E503" s="90">
        <f>'10'!E503</f>
        <v>567</v>
      </c>
      <c r="F503" s="116" t="s">
        <v>704</v>
      </c>
      <c r="G503" s="116">
        <v>1</v>
      </c>
      <c r="H503" s="116">
        <v>20</v>
      </c>
      <c r="I503" s="20">
        <f t="shared" si="14"/>
        <v>7.7220077220077218E-2</v>
      </c>
      <c r="J503" s="116">
        <v>170.65616438356165</v>
      </c>
      <c r="K503" s="20">
        <f t="shared" si="15"/>
        <v>0.11719471178930638</v>
      </c>
    </row>
    <row r="504" spans="1:11" x14ac:dyDescent="0.25">
      <c r="A504" s="196" t="s">
        <v>528</v>
      </c>
      <c r="B504" s="196"/>
      <c r="C504" s="47">
        <f>'10'!C504</f>
        <v>419263</v>
      </c>
      <c r="D504" s="47">
        <f>'10'!D504</f>
        <v>295074</v>
      </c>
      <c r="E504" s="47">
        <f>'10'!E504</f>
        <v>714337</v>
      </c>
      <c r="F504" s="158"/>
      <c r="G504" s="87">
        <v>204</v>
      </c>
      <c r="H504" s="87">
        <f>SUM(H4:H503)</f>
        <v>18315</v>
      </c>
      <c r="I504" s="136">
        <f>H504/D504</f>
        <v>6.2069175867748426E-2</v>
      </c>
      <c r="J504" s="87">
        <f>SUM(J4:J503)</f>
        <v>174593.06909286234</v>
      </c>
      <c r="K504" s="136">
        <f>H504/J504</f>
        <v>0.1049010713607345</v>
      </c>
    </row>
    <row r="505" spans="1:11" s="149" customFormat="1" x14ac:dyDescent="0.25">
      <c r="A505" s="206" t="str">
        <f>'1'!A505</f>
        <v>* 2012-2016 American Community Survey</v>
      </c>
      <c r="B505" s="206"/>
      <c r="C505" s="206"/>
      <c r="D505" s="206"/>
      <c r="E505" s="206"/>
      <c r="F505" s="206"/>
      <c r="G505" s="206"/>
      <c r="H505" s="206"/>
      <c r="I505" s="206"/>
      <c r="J505" s="206"/>
      <c r="K505" s="206"/>
    </row>
    <row r="506" spans="1:11" s="149" customFormat="1" x14ac:dyDescent="0.25">
      <c r="A506" s="206" t="s">
        <v>973</v>
      </c>
      <c r="B506" s="206"/>
      <c r="C506" s="206"/>
      <c r="D506" s="206"/>
      <c r="E506" s="206"/>
      <c r="F506" s="206"/>
      <c r="G506" s="206"/>
      <c r="H506" s="206"/>
      <c r="I506" s="206"/>
      <c r="J506" s="206"/>
      <c r="K506" s="206"/>
    </row>
    <row r="507" spans="1:11" s="149" customFormat="1" x14ac:dyDescent="0.25">
      <c r="A507" s="167" t="s">
        <v>985</v>
      </c>
      <c r="B507" s="145"/>
      <c r="C507" s="145"/>
      <c r="D507" s="145"/>
      <c r="E507" s="145"/>
      <c r="F507" s="144"/>
      <c r="G507" s="144"/>
      <c r="H507" s="144"/>
      <c r="I507" s="145"/>
      <c r="J507" s="144"/>
      <c r="K507" s="145"/>
    </row>
    <row r="508" spans="1:11" s="149" customFormat="1" x14ac:dyDescent="0.25">
      <c r="A508" s="206" t="s">
        <v>560</v>
      </c>
      <c r="B508" s="206"/>
      <c r="C508" s="206"/>
      <c r="D508" s="206"/>
      <c r="E508" s="206"/>
      <c r="F508" s="206"/>
      <c r="G508" s="206"/>
      <c r="H508" s="206"/>
      <c r="I508" s="206"/>
      <c r="J508" s="206"/>
      <c r="K508" s="206"/>
    </row>
    <row r="509" spans="1:11" s="149" customFormat="1" x14ac:dyDescent="0.25">
      <c r="A509" s="206" t="s">
        <v>561</v>
      </c>
      <c r="B509" s="206"/>
      <c r="C509" s="206"/>
      <c r="D509" s="206"/>
      <c r="E509" s="206"/>
      <c r="F509" s="206"/>
      <c r="G509" s="206"/>
      <c r="H509" s="206"/>
      <c r="I509" s="206"/>
      <c r="J509" s="206"/>
      <c r="K509" s="206"/>
    </row>
  </sheetData>
  <mergeCells count="8">
    <mergeCell ref="A1:K1"/>
    <mergeCell ref="A506:K506"/>
    <mergeCell ref="A509:K509"/>
    <mergeCell ref="A508:K508"/>
    <mergeCell ref="A504:B504"/>
    <mergeCell ref="A2:E2"/>
    <mergeCell ref="A505:K505"/>
    <mergeCell ref="F2:K2"/>
  </mergeCells>
  <pageMargins left="0.3" right="0.3" top="0.4" bottom="0.5" header="0.3" footer="0.3"/>
  <pageSetup orientation="portrait" r:id="rId1"/>
  <headerFooter>
    <oddFooter>&amp;L&amp;8Prepared by:  Office of Child Development and Early Learning&amp;C&amp;8&amp;P&amp;R&amp;8Updated 11/1/2011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8" tint="-0.249977111117893"/>
  </sheetPr>
  <dimension ref="A1:Q507"/>
  <sheetViews>
    <sheetView workbookViewId="0">
      <pane xSplit="2" ySplit="3" topLeftCell="C4" activePane="bottomRight" state="frozen"/>
      <selection activeCell="C504" sqref="C504:E504"/>
      <selection pane="topRight" activeCell="C504" sqref="C504:E504"/>
      <selection pane="bottomLeft" activeCell="C504" sqref="C504:E504"/>
      <selection pane="bottomRight" sqref="A1:H1"/>
    </sheetView>
  </sheetViews>
  <sheetFormatPr defaultRowHeight="15" x14ac:dyDescent="0.25"/>
  <cols>
    <col min="1" max="1" width="23.7109375" customWidth="1"/>
    <col min="2" max="2" width="11.85546875" customWidth="1"/>
    <col min="3" max="5" width="11.140625" style="88" bestFit="1" customWidth="1"/>
    <col min="6" max="6" width="7.7109375" bestFit="1" customWidth="1"/>
    <col min="7" max="7" width="24.85546875" customWidth="1"/>
    <col min="8" max="8" width="14" bestFit="1" customWidth="1"/>
  </cols>
  <sheetData>
    <row r="1" spans="1:15" x14ac:dyDescent="0.25">
      <c r="A1" s="187" t="str">
        <f>'Table of Contents'!B12&amp;": "&amp;'Table of Contents'!C12</f>
        <v>Tab 7: School District Based Pre-K Reach Data</v>
      </c>
      <c r="B1" s="187"/>
      <c r="C1" s="187"/>
      <c r="D1" s="187"/>
      <c r="E1" s="187"/>
      <c r="F1" s="187"/>
      <c r="G1" s="187"/>
      <c r="H1" s="211"/>
      <c r="I1" s="5"/>
      <c r="J1" s="5"/>
      <c r="K1" s="5"/>
      <c r="L1" s="5"/>
      <c r="M1" s="5"/>
      <c r="N1" s="5"/>
      <c r="O1" s="5"/>
    </row>
    <row r="2" spans="1:15" x14ac:dyDescent="0.25">
      <c r="A2" s="212" t="str">
        <f>'5'!A2:E2</f>
        <v>2016-17</v>
      </c>
      <c r="B2" s="213"/>
      <c r="C2" s="213"/>
      <c r="D2" s="213"/>
      <c r="E2" s="214"/>
      <c r="F2" s="215" t="s">
        <v>682</v>
      </c>
      <c r="G2" s="214"/>
      <c r="H2" s="64"/>
      <c r="I2" s="5"/>
      <c r="J2" s="5"/>
      <c r="K2" s="5"/>
      <c r="L2" s="5"/>
      <c r="M2" s="5"/>
      <c r="N2" s="5"/>
    </row>
    <row r="3" spans="1:15" ht="36" x14ac:dyDescent="0.25">
      <c r="A3" s="18" t="str">
        <f>'1'!A3</f>
        <v>School District</v>
      </c>
      <c r="B3" s="63" t="str">
        <f>'1'!B3</f>
        <v>County</v>
      </c>
      <c r="C3" s="82" t="str">
        <f>'6'!C3</f>
        <v># of Children Ages 0-2*</v>
      </c>
      <c r="D3" s="82" t="str">
        <f>'6'!D3</f>
        <v># of Children Ages 3-4*</v>
      </c>
      <c r="E3" s="82" t="str">
        <f>'6'!E3</f>
        <v># of Children Under 5*</v>
      </c>
      <c r="F3" s="19" t="s">
        <v>638</v>
      </c>
      <c r="G3" s="21" t="s">
        <v>639</v>
      </c>
      <c r="H3" s="5"/>
      <c r="I3" s="5"/>
      <c r="J3" s="5"/>
      <c r="K3" s="5"/>
      <c r="L3" s="5"/>
      <c r="M3" s="5"/>
      <c r="N3" s="5"/>
    </row>
    <row r="4" spans="1:15" x14ac:dyDescent="0.25">
      <c r="A4" s="9" t="str">
        <f>'10'!A4</f>
        <v>Abington Heights SD</v>
      </c>
      <c r="B4" s="10" t="str">
        <f>'10'!B4</f>
        <v>Lackawanna</v>
      </c>
      <c r="C4" s="90">
        <f>'10'!C4</f>
        <v>625</v>
      </c>
      <c r="D4" s="90">
        <f>'10'!D4</f>
        <v>495</v>
      </c>
      <c r="E4" s="90">
        <f>'10'!E4</f>
        <v>1120</v>
      </c>
      <c r="F4" s="118">
        <v>0</v>
      </c>
      <c r="G4" s="20">
        <f t="shared" ref="G4:G67" si="0">F4/D4</f>
        <v>0</v>
      </c>
      <c r="H4" s="5"/>
      <c r="I4" s="5"/>
      <c r="J4" s="5"/>
      <c r="K4" s="5"/>
      <c r="L4" s="5"/>
      <c r="M4" s="5"/>
      <c r="N4" s="5"/>
    </row>
    <row r="5" spans="1:15" x14ac:dyDescent="0.25">
      <c r="A5" s="9" t="str">
        <f>'10'!A5</f>
        <v>Abington SD</v>
      </c>
      <c r="B5" s="10" t="str">
        <f>'10'!B5</f>
        <v>Montgomery</v>
      </c>
      <c r="C5" s="90">
        <f>'10'!C5</f>
        <v>2106</v>
      </c>
      <c r="D5" s="90">
        <f>'10'!D5</f>
        <v>1445</v>
      </c>
      <c r="E5" s="90">
        <f>'10'!E5</f>
        <v>3551</v>
      </c>
      <c r="F5" s="118">
        <v>0</v>
      </c>
      <c r="G5" s="20">
        <f t="shared" si="0"/>
        <v>0</v>
      </c>
      <c r="H5" s="5"/>
      <c r="I5" s="5"/>
      <c r="J5" s="5"/>
      <c r="K5" s="5"/>
      <c r="L5" s="5"/>
      <c r="M5" s="5"/>
      <c r="N5" s="5"/>
    </row>
    <row r="6" spans="1:15" x14ac:dyDescent="0.25">
      <c r="A6" s="9" t="str">
        <f>'10'!A6</f>
        <v>Albert Gallatin Area SD</v>
      </c>
      <c r="B6" s="10" t="str">
        <f>'10'!B6</f>
        <v>Fayette</v>
      </c>
      <c r="C6" s="90">
        <f>'10'!C6</f>
        <v>710</v>
      </c>
      <c r="D6" s="90">
        <f>'10'!D6</f>
        <v>548</v>
      </c>
      <c r="E6" s="90">
        <f>'10'!E6</f>
        <v>1258</v>
      </c>
      <c r="F6" s="118">
        <v>0</v>
      </c>
      <c r="G6" s="20">
        <f t="shared" si="0"/>
        <v>0</v>
      </c>
      <c r="H6" s="5"/>
      <c r="I6" s="5"/>
      <c r="J6" s="5"/>
      <c r="K6" s="5"/>
      <c r="L6" s="5"/>
      <c r="M6" s="5"/>
      <c r="N6" s="5"/>
    </row>
    <row r="7" spans="1:15" x14ac:dyDescent="0.25">
      <c r="A7" s="9" t="str">
        <f>'10'!A7</f>
        <v>Aliquippa SD</v>
      </c>
      <c r="B7" s="10" t="str">
        <f>'10'!B7</f>
        <v>Beaver</v>
      </c>
      <c r="C7" s="90">
        <f>'10'!C7</f>
        <v>350</v>
      </c>
      <c r="D7" s="90">
        <f>'10'!D7</f>
        <v>217</v>
      </c>
      <c r="E7" s="90">
        <f>'10'!E7</f>
        <v>567</v>
      </c>
      <c r="F7" s="118">
        <v>0</v>
      </c>
      <c r="G7" s="20">
        <f t="shared" si="0"/>
        <v>0</v>
      </c>
      <c r="H7" s="5"/>
      <c r="I7" s="5"/>
      <c r="J7" s="5"/>
      <c r="K7" s="5"/>
      <c r="L7" s="5"/>
      <c r="M7" s="5"/>
      <c r="N7" s="5"/>
    </row>
    <row r="8" spans="1:15" x14ac:dyDescent="0.25">
      <c r="A8" s="9" t="str">
        <f>'10'!A8</f>
        <v>Allegheny Valley SD</v>
      </c>
      <c r="B8" s="10" t="str">
        <f>'10'!B8</f>
        <v>Allegheny</v>
      </c>
      <c r="C8" s="90">
        <f>'10'!C8</f>
        <v>304</v>
      </c>
      <c r="D8" s="90">
        <f>'10'!D8</f>
        <v>193</v>
      </c>
      <c r="E8" s="90">
        <f>'10'!E8</f>
        <v>497</v>
      </c>
      <c r="F8" s="118">
        <v>0</v>
      </c>
      <c r="G8" s="20">
        <f t="shared" si="0"/>
        <v>0</v>
      </c>
      <c r="H8" s="5"/>
      <c r="I8" s="5"/>
      <c r="J8" s="5"/>
      <c r="K8" s="5"/>
      <c r="L8" s="5"/>
      <c r="M8" s="5"/>
      <c r="N8" s="5"/>
    </row>
    <row r="9" spans="1:15" x14ac:dyDescent="0.25">
      <c r="A9" s="9" t="str">
        <f>'10'!A9</f>
        <v>Allegheny-Clarion Valley SD</v>
      </c>
      <c r="B9" s="10" t="str">
        <f>'10'!B9</f>
        <v>Clarion</v>
      </c>
      <c r="C9" s="90">
        <f>'10'!C9</f>
        <v>120</v>
      </c>
      <c r="D9" s="90">
        <f>'10'!D9</f>
        <v>113</v>
      </c>
      <c r="E9" s="90">
        <f>'10'!E9</f>
        <v>233</v>
      </c>
      <c r="F9" s="118">
        <v>0</v>
      </c>
      <c r="G9" s="20">
        <f t="shared" si="0"/>
        <v>0</v>
      </c>
      <c r="H9" s="5"/>
      <c r="I9" s="5"/>
      <c r="J9" s="5"/>
      <c r="K9" s="5"/>
      <c r="L9" s="5"/>
      <c r="M9" s="5"/>
      <c r="N9" s="5"/>
    </row>
    <row r="10" spans="1:15" x14ac:dyDescent="0.25">
      <c r="A10" s="9" t="str">
        <f>'10'!A10</f>
        <v>Allentown City SD</v>
      </c>
      <c r="B10" s="10" t="str">
        <f>'10'!B10</f>
        <v>Lehigh</v>
      </c>
      <c r="C10" s="90">
        <f>'10'!C10</f>
        <v>5199</v>
      </c>
      <c r="D10" s="90">
        <f>'10'!D10</f>
        <v>3488</v>
      </c>
      <c r="E10" s="90">
        <f>'10'!E10</f>
        <v>8687</v>
      </c>
      <c r="F10" s="118">
        <v>0</v>
      </c>
      <c r="G10" s="20">
        <f t="shared" si="0"/>
        <v>0</v>
      </c>
      <c r="H10" s="5"/>
      <c r="I10" s="5"/>
      <c r="J10" s="5"/>
      <c r="K10" s="5"/>
      <c r="L10" s="5"/>
      <c r="M10" s="5"/>
      <c r="N10" s="5"/>
    </row>
    <row r="11" spans="1:15" x14ac:dyDescent="0.25">
      <c r="A11" s="9" t="str">
        <f>'10'!A11</f>
        <v>Altoona Area SD</v>
      </c>
      <c r="B11" s="10" t="str">
        <f>'10'!B11</f>
        <v>Blair</v>
      </c>
      <c r="C11" s="90">
        <f>'10'!C11</f>
        <v>1832</v>
      </c>
      <c r="D11" s="90">
        <f>'10'!D11</f>
        <v>1289</v>
      </c>
      <c r="E11" s="90">
        <f>'10'!E11</f>
        <v>3121</v>
      </c>
      <c r="F11" s="118">
        <v>0</v>
      </c>
      <c r="G11" s="20">
        <f t="shared" si="0"/>
        <v>0</v>
      </c>
      <c r="H11" s="5"/>
      <c r="I11" s="5"/>
      <c r="J11" s="5"/>
      <c r="K11" s="5"/>
      <c r="L11" s="5"/>
      <c r="M11" s="5"/>
      <c r="N11" s="5"/>
    </row>
    <row r="12" spans="1:15" x14ac:dyDescent="0.25">
      <c r="A12" s="9" t="str">
        <f>'10'!A12</f>
        <v>Ambridge Area SD</v>
      </c>
      <c r="B12" s="10" t="str">
        <f>'10'!B12</f>
        <v>Beaver</v>
      </c>
      <c r="C12" s="90">
        <f>'10'!C12</f>
        <v>641</v>
      </c>
      <c r="D12" s="90">
        <f>'10'!D12</f>
        <v>492</v>
      </c>
      <c r="E12" s="90">
        <f>'10'!E12</f>
        <v>1133</v>
      </c>
      <c r="F12" s="118">
        <v>0</v>
      </c>
      <c r="G12" s="20">
        <f t="shared" si="0"/>
        <v>0</v>
      </c>
      <c r="H12" s="5"/>
      <c r="I12" s="5"/>
      <c r="J12" s="5"/>
      <c r="K12" s="5"/>
      <c r="L12" s="5"/>
      <c r="M12" s="5"/>
      <c r="N12" s="5"/>
    </row>
    <row r="13" spans="1:15" x14ac:dyDescent="0.25">
      <c r="A13" s="9" t="str">
        <f>'10'!A13</f>
        <v>Annville-Cleona SD</v>
      </c>
      <c r="B13" s="10" t="str">
        <f>'10'!B13</f>
        <v>Lebanon</v>
      </c>
      <c r="C13" s="90">
        <f>'10'!C13</f>
        <v>280</v>
      </c>
      <c r="D13" s="90">
        <f>'10'!D13</f>
        <v>217</v>
      </c>
      <c r="E13" s="90">
        <f>'10'!E13</f>
        <v>497</v>
      </c>
      <c r="F13" s="118">
        <v>0</v>
      </c>
      <c r="G13" s="20">
        <f t="shared" si="0"/>
        <v>0</v>
      </c>
      <c r="H13" s="5"/>
      <c r="I13" s="5"/>
      <c r="J13" s="5"/>
      <c r="K13" s="5"/>
      <c r="L13" s="5"/>
      <c r="M13" s="5"/>
      <c r="N13" s="5"/>
    </row>
    <row r="14" spans="1:15" x14ac:dyDescent="0.25">
      <c r="A14" s="9" t="str">
        <f>'10'!A14</f>
        <v>Antietam SD</v>
      </c>
      <c r="B14" s="10" t="str">
        <f>'10'!B14</f>
        <v>Berks</v>
      </c>
      <c r="C14" s="90">
        <f>'10'!C14</f>
        <v>363</v>
      </c>
      <c r="D14" s="90">
        <f>'10'!D14</f>
        <v>269</v>
      </c>
      <c r="E14" s="90">
        <f>'10'!E14</f>
        <v>632</v>
      </c>
      <c r="F14" s="118">
        <v>0</v>
      </c>
      <c r="G14" s="20">
        <f t="shared" si="0"/>
        <v>0</v>
      </c>
      <c r="H14" s="5"/>
      <c r="I14" s="5"/>
      <c r="J14" s="5"/>
      <c r="K14" s="5"/>
      <c r="L14" s="5"/>
      <c r="M14" s="5"/>
      <c r="N14" s="5"/>
    </row>
    <row r="15" spans="1:15" x14ac:dyDescent="0.25">
      <c r="A15" s="9" t="str">
        <f>'10'!A15</f>
        <v>Apollo-Ridge SD</v>
      </c>
      <c r="B15" s="10" t="str">
        <f>'10'!B15</f>
        <v>Armstrong</v>
      </c>
      <c r="C15" s="90">
        <f>'10'!C15</f>
        <v>184</v>
      </c>
      <c r="D15" s="90">
        <f>'10'!D15</f>
        <v>127</v>
      </c>
      <c r="E15" s="90">
        <f>'10'!E15</f>
        <v>311</v>
      </c>
      <c r="F15" s="118">
        <v>0</v>
      </c>
      <c r="G15" s="20">
        <f t="shared" si="0"/>
        <v>0</v>
      </c>
      <c r="H15" s="5"/>
      <c r="I15" s="5"/>
      <c r="J15" s="5"/>
      <c r="K15" s="5"/>
      <c r="L15" s="5"/>
      <c r="M15" s="5"/>
      <c r="N15" s="5"/>
    </row>
    <row r="16" spans="1:15" x14ac:dyDescent="0.25">
      <c r="A16" s="9" t="str">
        <f>'10'!A16</f>
        <v>Armstrong SD</v>
      </c>
      <c r="B16" s="10" t="str">
        <f>'10'!B16</f>
        <v>Armstrong</v>
      </c>
      <c r="C16" s="90">
        <f>'10'!C16</f>
        <v>1409</v>
      </c>
      <c r="D16" s="90">
        <f>'10'!D16</f>
        <v>1035</v>
      </c>
      <c r="E16" s="90">
        <f>'10'!E16</f>
        <v>2444</v>
      </c>
      <c r="F16" s="118">
        <v>0</v>
      </c>
      <c r="G16" s="20">
        <f t="shared" si="0"/>
        <v>0</v>
      </c>
      <c r="H16" s="5"/>
      <c r="I16" s="5"/>
      <c r="J16" s="5"/>
      <c r="K16" s="5"/>
      <c r="L16" s="5"/>
      <c r="M16" s="5"/>
      <c r="N16" s="5"/>
    </row>
    <row r="17" spans="1:14" x14ac:dyDescent="0.25">
      <c r="A17" s="9" t="str">
        <f>'10'!A17</f>
        <v>Athens Area SD</v>
      </c>
      <c r="B17" s="10" t="str">
        <f>'10'!B17</f>
        <v>Bradford</v>
      </c>
      <c r="C17" s="90">
        <f>'10'!C17</f>
        <v>408</v>
      </c>
      <c r="D17" s="90">
        <f>'10'!D17</f>
        <v>356</v>
      </c>
      <c r="E17" s="90">
        <f>'10'!E17</f>
        <v>764</v>
      </c>
      <c r="F17" s="118">
        <v>0</v>
      </c>
      <c r="G17" s="20">
        <f t="shared" si="0"/>
        <v>0</v>
      </c>
      <c r="H17" s="5"/>
      <c r="I17" s="5"/>
      <c r="J17" s="5"/>
      <c r="K17" s="5"/>
      <c r="L17" s="5"/>
      <c r="M17" s="5"/>
      <c r="N17" s="5"/>
    </row>
    <row r="18" spans="1:14" x14ac:dyDescent="0.25">
      <c r="A18" s="9" t="str">
        <f>'10'!A18</f>
        <v>Austin Area SD</v>
      </c>
      <c r="B18" s="10" t="str">
        <f>'10'!B18</f>
        <v>Potter</v>
      </c>
      <c r="C18" s="90">
        <f>'10'!C18</f>
        <v>41</v>
      </c>
      <c r="D18" s="90">
        <f>'10'!D18</f>
        <v>16</v>
      </c>
      <c r="E18" s="90">
        <f>'10'!E18</f>
        <v>57</v>
      </c>
      <c r="F18" s="118">
        <v>10</v>
      </c>
      <c r="G18" s="20">
        <f t="shared" si="0"/>
        <v>0.625</v>
      </c>
      <c r="H18" s="5"/>
      <c r="I18" s="5"/>
      <c r="J18" s="5"/>
      <c r="K18" s="5"/>
      <c r="L18" s="5"/>
      <c r="M18" s="5"/>
      <c r="N18" s="5"/>
    </row>
    <row r="19" spans="1:14" x14ac:dyDescent="0.25">
      <c r="A19" s="9" t="str">
        <f>'10'!A19</f>
        <v>Avella Area SD</v>
      </c>
      <c r="B19" s="10" t="str">
        <f>'10'!B19</f>
        <v>Washington</v>
      </c>
      <c r="C19" s="90">
        <f>'10'!C19</f>
        <v>121</v>
      </c>
      <c r="D19" s="90">
        <f>'10'!D19</f>
        <v>52</v>
      </c>
      <c r="E19" s="90">
        <f>'10'!E19</f>
        <v>173</v>
      </c>
      <c r="F19" s="118">
        <v>0</v>
      </c>
      <c r="G19" s="20">
        <f t="shared" si="0"/>
        <v>0</v>
      </c>
      <c r="H19" s="5"/>
      <c r="I19" s="5"/>
      <c r="J19" s="5"/>
      <c r="K19" s="5"/>
      <c r="L19" s="5"/>
      <c r="M19" s="5"/>
      <c r="N19" s="5"/>
    </row>
    <row r="20" spans="1:14" x14ac:dyDescent="0.25">
      <c r="A20" s="9" t="str">
        <f>'10'!A20</f>
        <v>Avon Grove SD</v>
      </c>
      <c r="B20" s="10" t="str">
        <f>'10'!B20</f>
        <v>Chester</v>
      </c>
      <c r="C20" s="90">
        <f>'10'!C20</f>
        <v>1264</v>
      </c>
      <c r="D20" s="90">
        <f>'10'!D20</f>
        <v>761</v>
      </c>
      <c r="E20" s="90">
        <f>'10'!E20</f>
        <v>2025</v>
      </c>
      <c r="F20" s="118">
        <v>0</v>
      </c>
      <c r="G20" s="20">
        <f t="shared" si="0"/>
        <v>0</v>
      </c>
      <c r="H20" s="5"/>
      <c r="I20" s="5"/>
      <c r="J20" s="5"/>
      <c r="K20" s="5"/>
      <c r="L20" s="5"/>
      <c r="M20" s="5"/>
      <c r="N20" s="5"/>
    </row>
    <row r="21" spans="1:14" x14ac:dyDescent="0.25">
      <c r="A21" s="9" t="str">
        <f>'10'!A21</f>
        <v>Avonworth SD</v>
      </c>
      <c r="B21" s="10" t="str">
        <f>'10'!B21</f>
        <v>Allegheny</v>
      </c>
      <c r="C21" s="90">
        <f>'10'!C21</f>
        <v>402</v>
      </c>
      <c r="D21" s="90">
        <f>'10'!D21</f>
        <v>311</v>
      </c>
      <c r="E21" s="90">
        <f>'10'!E21</f>
        <v>713</v>
      </c>
      <c r="F21" s="118">
        <v>0</v>
      </c>
      <c r="G21" s="20">
        <f t="shared" si="0"/>
        <v>0</v>
      </c>
      <c r="H21" s="5"/>
      <c r="I21" s="5"/>
      <c r="J21" s="5"/>
      <c r="K21" s="5"/>
      <c r="L21" s="5"/>
      <c r="M21" s="5"/>
      <c r="N21" s="5"/>
    </row>
    <row r="22" spans="1:14" x14ac:dyDescent="0.25">
      <c r="A22" s="9" t="str">
        <f>'10'!A22</f>
        <v>Bald Eagle Area SD</v>
      </c>
      <c r="B22" s="10" t="str">
        <f>'10'!B22</f>
        <v>Centre</v>
      </c>
      <c r="C22" s="90">
        <f>'10'!C22</f>
        <v>402</v>
      </c>
      <c r="D22" s="90">
        <f>'10'!D22</f>
        <v>221</v>
      </c>
      <c r="E22" s="90">
        <f>'10'!E22</f>
        <v>623</v>
      </c>
      <c r="F22" s="118">
        <v>0</v>
      </c>
      <c r="G22" s="20">
        <f t="shared" si="0"/>
        <v>0</v>
      </c>
      <c r="H22" s="5"/>
      <c r="I22" s="5"/>
      <c r="J22" s="5"/>
      <c r="K22" s="5"/>
      <c r="L22" s="5"/>
      <c r="M22" s="5"/>
      <c r="N22" s="5"/>
    </row>
    <row r="23" spans="1:14" x14ac:dyDescent="0.25">
      <c r="A23" s="9" t="str">
        <f>'10'!A23</f>
        <v>Baldwin-Whitehall SD</v>
      </c>
      <c r="B23" s="10" t="str">
        <f>'10'!B23</f>
        <v>Allegheny</v>
      </c>
      <c r="C23" s="90">
        <f>'10'!C23</f>
        <v>1433</v>
      </c>
      <c r="D23" s="90">
        <f>'10'!D23</f>
        <v>678</v>
      </c>
      <c r="E23" s="90">
        <f>'10'!E23</f>
        <v>2111</v>
      </c>
      <c r="F23" s="118">
        <v>0</v>
      </c>
      <c r="G23" s="20">
        <f t="shared" si="0"/>
        <v>0</v>
      </c>
      <c r="H23" s="5"/>
      <c r="I23" s="5"/>
      <c r="J23" s="5"/>
      <c r="K23" s="5"/>
      <c r="L23" s="5"/>
      <c r="M23" s="5"/>
      <c r="N23" s="5"/>
    </row>
    <row r="24" spans="1:14" x14ac:dyDescent="0.25">
      <c r="A24" s="9" t="str">
        <f>'10'!A24</f>
        <v>Bangor Area SD</v>
      </c>
      <c r="B24" s="10" t="str">
        <f>'10'!B24</f>
        <v>Northampton</v>
      </c>
      <c r="C24" s="90">
        <f>'10'!C24</f>
        <v>642</v>
      </c>
      <c r="D24" s="90">
        <f>'10'!D24</f>
        <v>462</v>
      </c>
      <c r="E24" s="90">
        <f>'10'!E24</f>
        <v>1104</v>
      </c>
      <c r="F24" s="118">
        <v>0</v>
      </c>
      <c r="G24" s="20">
        <f t="shared" si="0"/>
        <v>0</v>
      </c>
      <c r="H24" s="5"/>
      <c r="I24" s="5"/>
      <c r="J24" s="5"/>
      <c r="K24" s="5"/>
      <c r="L24" s="5"/>
      <c r="M24" s="5"/>
      <c r="N24" s="5"/>
    </row>
    <row r="25" spans="1:14" x14ac:dyDescent="0.25">
      <c r="A25" s="9" t="str">
        <f>'10'!A25</f>
        <v>Beaver Area SD</v>
      </c>
      <c r="B25" s="10" t="str">
        <f>'10'!B25</f>
        <v>Beaver</v>
      </c>
      <c r="C25" s="90">
        <f>'10'!C25</f>
        <v>511</v>
      </c>
      <c r="D25" s="90">
        <f>'10'!D25</f>
        <v>328</v>
      </c>
      <c r="E25" s="90">
        <f>'10'!E25</f>
        <v>839</v>
      </c>
      <c r="F25" s="118">
        <v>0</v>
      </c>
      <c r="G25" s="20">
        <f t="shared" si="0"/>
        <v>0</v>
      </c>
      <c r="H25" s="5"/>
      <c r="I25" s="5"/>
      <c r="J25" s="5"/>
      <c r="K25" s="5"/>
      <c r="L25" s="5"/>
      <c r="M25" s="5"/>
      <c r="N25" s="5"/>
    </row>
    <row r="26" spans="1:14" x14ac:dyDescent="0.25">
      <c r="A26" s="9" t="str">
        <f>'10'!A26</f>
        <v>Bedford Area SD</v>
      </c>
      <c r="B26" s="10" t="str">
        <f>'10'!B26</f>
        <v>Bedford</v>
      </c>
      <c r="C26" s="90">
        <f>'10'!C26</f>
        <v>404</v>
      </c>
      <c r="D26" s="90">
        <f>'10'!D26</f>
        <v>248</v>
      </c>
      <c r="E26" s="90">
        <f>'10'!E26</f>
        <v>652</v>
      </c>
      <c r="F26" s="118">
        <v>0</v>
      </c>
      <c r="G26" s="20">
        <f t="shared" si="0"/>
        <v>0</v>
      </c>
      <c r="H26" s="5"/>
      <c r="I26" s="5"/>
      <c r="J26" s="5"/>
      <c r="K26" s="5"/>
      <c r="L26" s="5"/>
      <c r="M26" s="5"/>
      <c r="N26" s="5"/>
    </row>
    <row r="27" spans="1:14" x14ac:dyDescent="0.25">
      <c r="A27" s="9" t="str">
        <f>'10'!A27</f>
        <v>Belle Vernon Area SD</v>
      </c>
      <c r="B27" s="10" t="str">
        <f>'10'!B27</f>
        <v>Westmoreland</v>
      </c>
      <c r="C27" s="90">
        <f>'10'!C27</f>
        <v>459</v>
      </c>
      <c r="D27" s="90">
        <f>'10'!D27</f>
        <v>324</v>
      </c>
      <c r="E27" s="90">
        <f>'10'!E27</f>
        <v>783</v>
      </c>
      <c r="F27" s="118">
        <v>0</v>
      </c>
      <c r="G27" s="20">
        <f t="shared" si="0"/>
        <v>0</v>
      </c>
      <c r="H27" s="5"/>
      <c r="I27" s="5"/>
      <c r="J27" s="5"/>
      <c r="K27" s="5"/>
      <c r="L27" s="5"/>
      <c r="M27" s="5"/>
      <c r="N27" s="5"/>
    </row>
    <row r="28" spans="1:14" x14ac:dyDescent="0.25">
      <c r="A28" s="9" t="str">
        <f>'10'!A28</f>
        <v>Bellefonte Area SD</v>
      </c>
      <c r="B28" s="10" t="str">
        <f>'10'!B28</f>
        <v>Centre</v>
      </c>
      <c r="C28" s="90">
        <f>'10'!C28</f>
        <v>1067</v>
      </c>
      <c r="D28" s="90">
        <f>'10'!D28</f>
        <v>567</v>
      </c>
      <c r="E28" s="90">
        <f>'10'!E28</f>
        <v>1634</v>
      </c>
      <c r="F28" s="118">
        <v>0</v>
      </c>
      <c r="G28" s="20">
        <f t="shared" si="0"/>
        <v>0</v>
      </c>
      <c r="H28" s="5"/>
      <c r="I28" s="5"/>
      <c r="J28" s="5"/>
      <c r="K28" s="5"/>
      <c r="L28" s="5"/>
      <c r="M28" s="5"/>
      <c r="N28" s="5"/>
    </row>
    <row r="29" spans="1:14" x14ac:dyDescent="0.25">
      <c r="A29" s="9" t="str">
        <f>'10'!A29</f>
        <v>Bellwood-Antis SD</v>
      </c>
      <c r="B29" s="10" t="str">
        <f>'10'!B29</f>
        <v>Blair</v>
      </c>
      <c r="C29" s="90">
        <f>'10'!C29</f>
        <v>300</v>
      </c>
      <c r="D29" s="90">
        <f>'10'!D29</f>
        <v>150</v>
      </c>
      <c r="E29" s="90">
        <f>'10'!E29</f>
        <v>450</v>
      </c>
      <c r="F29" s="118">
        <v>0</v>
      </c>
      <c r="G29" s="20">
        <f t="shared" si="0"/>
        <v>0</v>
      </c>
      <c r="H29" s="5"/>
      <c r="I29" s="5"/>
      <c r="J29" s="5"/>
      <c r="K29" s="5"/>
      <c r="L29" s="5"/>
      <c r="M29" s="5"/>
      <c r="N29" s="5"/>
    </row>
    <row r="30" spans="1:14" x14ac:dyDescent="0.25">
      <c r="A30" s="9" t="str">
        <f>'10'!A30</f>
        <v>Bensalem Township SD</v>
      </c>
      <c r="B30" s="10" t="str">
        <f>'10'!B30</f>
        <v>Bucks</v>
      </c>
      <c r="C30" s="90">
        <f>'10'!C30</f>
        <v>2280</v>
      </c>
      <c r="D30" s="90">
        <f>'10'!D30</f>
        <v>1224</v>
      </c>
      <c r="E30" s="90">
        <f>'10'!E30</f>
        <v>3504</v>
      </c>
      <c r="F30" s="118">
        <v>0</v>
      </c>
      <c r="G30" s="20">
        <f t="shared" si="0"/>
        <v>0</v>
      </c>
      <c r="H30" s="5"/>
      <c r="I30" s="5"/>
      <c r="J30" s="5"/>
      <c r="K30" s="5"/>
      <c r="L30" s="5"/>
      <c r="M30" s="5"/>
      <c r="N30" s="5"/>
    </row>
    <row r="31" spans="1:14" x14ac:dyDescent="0.25">
      <c r="A31" s="9" t="str">
        <f>'10'!A31</f>
        <v>Benton Area SD</v>
      </c>
      <c r="B31" s="10" t="str">
        <f>'10'!B31</f>
        <v>Columbia</v>
      </c>
      <c r="C31" s="90">
        <f>'10'!C31</f>
        <v>93</v>
      </c>
      <c r="D31" s="90">
        <f>'10'!D31</f>
        <v>80</v>
      </c>
      <c r="E31" s="90">
        <f>'10'!E31</f>
        <v>173</v>
      </c>
      <c r="F31" s="118">
        <v>0</v>
      </c>
      <c r="G31" s="20">
        <f t="shared" si="0"/>
        <v>0</v>
      </c>
    </row>
    <row r="32" spans="1:14" x14ac:dyDescent="0.25">
      <c r="A32" s="9" t="str">
        <f>'10'!A32</f>
        <v>Bentworth SD</v>
      </c>
      <c r="B32" s="10" t="str">
        <f>'10'!B32</f>
        <v>Washington</v>
      </c>
      <c r="C32" s="90">
        <f>'10'!C32</f>
        <v>253</v>
      </c>
      <c r="D32" s="90">
        <f>'10'!D32</f>
        <v>189</v>
      </c>
      <c r="E32" s="90">
        <f>'10'!E32</f>
        <v>442</v>
      </c>
      <c r="F32" s="118">
        <v>0</v>
      </c>
      <c r="G32" s="20">
        <f t="shared" si="0"/>
        <v>0</v>
      </c>
    </row>
    <row r="33" spans="1:7" x14ac:dyDescent="0.25">
      <c r="A33" s="9" t="str">
        <f>'10'!A33</f>
        <v>Berlin Brothersvalley SD</v>
      </c>
      <c r="B33" s="10" t="str">
        <f>'10'!B33</f>
        <v>Somerset</v>
      </c>
      <c r="C33" s="90">
        <f>'10'!C33</f>
        <v>149</v>
      </c>
      <c r="D33" s="90">
        <f>'10'!D33</f>
        <v>90</v>
      </c>
      <c r="E33" s="90">
        <f>'10'!E33</f>
        <v>239</v>
      </c>
      <c r="F33" s="118">
        <v>0</v>
      </c>
      <c r="G33" s="20">
        <f t="shared" si="0"/>
        <v>0</v>
      </c>
    </row>
    <row r="34" spans="1:7" x14ac:dyDescent="0.25">
      <c r="A34" s="9" t="str">
        <f>'10'!A34</f>
        <v>Bermudian Springs SD</v>
      </c>
      <c r="B34" s="10" t="str">
        <f>'10'!B34</f>
        <v>Adams</v>
      </c>
      <c r="C34" s="90">
        <f>'10'!C34</f>
        <v>335</v>
      </c>
      <c r="D34" s="90">
        <f>'10'!D34</f>
        <v>393</v>
      </c>
      <c r="E34" s="90">
        <f>'10'!E34</f>
        <v>728</v>
      </c>
      <c r="F34" s="118">
        <v>0</v>
      </c>
      <c r="G34" s="20">
        <f t="shared" si="0"/>
        <v>0</v>
      </c>
    </row>
    <row r="35" spans="1:7" x14ac:dyDescent="0.25">
      <c r="A35" s="9" t="str">
        <f>'10'!A35</f>
        <v>Berwick Area SD</v>
      </c>
      <c r="B35" s="10" t="str">
        <f>'10'!B35</f>
        <v>Columbia</v>
      </c>
      <c r="C35" s="90">
        <f>'10'!C35</f>
        <v>637</v>
      </c>
      <c r="D35" s="90">
        <f>'10'!D35</f>
        <v>457</v>
      </c>
      <c r="E35" s="90">
        <f>'10'!E35</f>
        <v>1094</v>
      </c>
      <c r="F35" s="118">
        <v>28</v>
      </c>
      <c r="G35" s="20">
        <f t="shared" si="0"/>
        <v>6.1269146608315096E-2</v>
      </c>
    </row>
    <row r="36" spans="1:7" x14ac:dyDescent="0.25">
      <c r="A36" s="9" t="str">
        <f>'10'!A36</f>
        <v>Bethel Park SD</v>
      </c>
      <c r="B36" s="10" t="str">
        <f>'10'!B36</f>
        <v>Allegheny</v>
      </c>
      <c r="C36" s="90">
        <f>'10'!C36</f>
        <v>887</v>
      </c>
      <c r="D36" s="90">
        <f>'10'!D36</f>
        <v>609</v>
      </c>
      <c r="E36" s="90">
        <f>'10'!E36</f>
        <v>1496</v>
      </c>
      <c r="F36" s="118">
        <v>0</v>
      </c>
      <c r="G36" s="20">
        <f t="shared" si="0"/>
        <v>0</v>
      </c>
    </row>
    <row r="37" spans="1:7" x14ac:dyDescent="0.25">
      <c r="A37" s="9" t="str">
        <f>'10'!A37</f>
        <v>Bethlehem Area SD</v>
      </c>
      <c r="B37" s="10" t="str">
        <f>'10'!B37</f>
        <v>Northampton</v>
      </c>
      <c r="C37" s="90">
        <f>'10'!C37</f>
        <v>3721</v>
      </c>
      <c r="D37" s="90">
        <f>'10'!D37</f>
        <v>2313</v>
      </c>
      <c r="E37" s="90">
        <f>'10'!E37</f>
        <v>6034</v>
      </c>
      <c r="F37" s="118">
        <v>75</v>
      </c>
      <c r="G37" s="20">
        <f t="shared" si="0"/>
        <v>3.2425421530479899E-2</v>
      </c>
    </row>
    <row r="38" spans="1:7" x14ac:dyDescent="0.25">
      <c r="A38" s="9" t="str">
        <f>'10'!A38</f>
        <v>Bethlehem-Center SD</v>
      </c>
      <c r="B38" s="10" t="str">
        <f>'10'!B38</f>
        <v>Washington</v>
      </c>
      <c r="C38" s="90">
        <f>'10'!C38</f>
        <v>261</v>
      </c>
      <c r="D38" s="90">
        <f>'10'!D38</f>
        <v>163</v>
      </c>
      <c r="E38" s="90">
        <f>'10'!E38</f>
        <v>424</v>
      </c>
      <c r="F38" s="118">
        <v>0</v>
      </c>
      <c r="G38" s="20">
        <f t="shared" si="0"/>
        <v>0</v>
      </c>
    </row>
    <row r="39" spans="1:7" x14ac:dyDescent="0.25">
      <c r="A39" s="9" t="str">
        <f>'10'!A39</f>
        <v>Big Beaver Falls Area SD</v>
      </c>
      <c r="B39" s="10" t="str">
        <f>'10'!B39</f>
        <v>Beaver</v>
      </c>
      <c r="C39" s="90">
        <f>'10'!C39</f>
        <v>418</v>
      </c>
      <c r="D39" s="90">
        <f>'10'!D39</f>
        <v>406</v>
      </c>
      <c r="E39" s="90">
        <f>'10'!E39</f>
        <v>824</v>
      </c>
      <c r="F39" s="118">
        <v>27</v>
      </c>
      <c r="G39" s="20">
        <f t="shared" si="0"/>
        <v>6.6502463054187194E-2</v>
      </c>
    </row>
    <row r="40" spans="1:7" x14ac:dyDescent="0.25">
      <c r="A40" s="9" t="str">
        <f>'10'!A40</f>
        <v>Big Spring SD</v>
      </c>
      <c r="B40" s="10" t="str">
        <f>'10'!B40</f>
        <v>Cumberland</v>
      </c>
      <c r="C40" s="90">
        <f>'10'!C40</f>
        <v>798</v>
      </c>
      <c r="D40" s="90">
        <f>'10'!D40</f>
        <v>531</v>
      </c>
      <c r="E40" s="90">
        <f>'10'!E40</f>
        <v>1329</v>
      </c>
      <c r="F40" s="118">
        <v>0</v>
      </c>
      <c r="G40" s="20">
        <f t="shared" si="0"/>
        <v>0</v>
      </c>
    </row>
    <row r="41" spans="1:7" x14ac:dyDescent="0.25">
      <c r="A41" s="9" t="str">
        <f>'10'!A41</f>
        <v>Blackhawk SD</v>
      </c>
      <c r="B41" s="10" t="str">
        <f>'10'!B41</f>
        <v>Beaver</v>
      </c>
      <c r="C41" s="90">
        <f>'10'!C41</f>
        <v>488</v>
      </c>
      <c r="D41" s="90">
        <f>'10'!D41</f>
        <v>266</v>
      </c>
      <c r="E41" s="90">
        <f>'10'!E41</f>
        <v>754</v>
      </c>
      <c r="F41" s="118">
        <v>0</v>
      </c>
      <c r="G41" s="20">
        <f t="shared" si="0"/>
        <v>0</v>
      </c>
    </row>
    <row r="42" spans="1:7" x14ac:dyDescent="0.25">
      <c r="A42" s="9" t="str">
        <f>'10'!A42</f>
        <v>Blacklick Valley SD</v>
      </c>
      <c r="B42" s="10" t="str">
        <f>'10'!B42</f>
        <v>Cambria</v>
      </c>
      <c r="C42" s="90">
        <f>'10'!C42</f>
        <v>168</v>
      </c>
      <c r="D42" s="90">
        <f>'10'!D42</f>
        <v>116</v>
      </c>
      <c r="E42" s="90">
        <f>'10'!E42</f>
        <v>284</v>
      </c>
      <c r="F42" s="118">
        <v>25</v>
      </c>
      <c r="G42" s="20">
        <f t="shared" si="0"/>
        <v>0.21551724137931033</v>
      </c>
    </row>
    <row r="43" spans="1:7" x14ac:dyDescent="0.25">
      <c r="A43" s="9" t="str">
        <f>'10'!A43</f>
        <v>Blairsville-Saltsburg SD</v>
      </c>
      <c r="B43" s="10" t="str">
        <f>'10'!B43</f>
        <v>Indiana</v>
      </c>
      <c r="C43" s="90">
        <f>'10'!C43</f>
        <v>478</v>
      </c>
      <c r="D43" s="90">
        <f>'10'!D43</f>
        <v>340</v>
      </c>
      <c r="E43" s="90">
        <f>'10'!E43</f>
        <v>818</v>
      </c>
      <c r="F43" s="118">
        <v>40</v>
      </c>
      <c r="G43" s="20">
        <f t="shared" si="0"/>
        <v>0.11764705882352941</v>
      </c>
    </row>
    <row r="44" spans="1:7" x14ac:dyDescent="0.25">
      <c r="A44" s="9" t="str">
        <f>'10'!A44</f>
        <v>Bloomsburg Area SD</v>
      </c>
      <c r="B44" s="10" t="str">
        <f>'10'!B44</f>
        <v>Columbia</v>
      </c>
      <c r="C44" s="90">
        <f>'10'!C44</f>
        <v>528</v>
      </c>
      <c r="D44" s="90">
        <f>'10'!D44</f>
        <v>264</v>
      </c>
      <c r="E44" s="90">
        <f>'10'!E44</f>
        <v>792</v>
      </c>
      <c r="F44" s="118">
        <v>0</v>
      </c>
      <c r="G44" s="20">
        <f t="shared" si="0"/>
        <v>0</v>
      </c>
    </row>
    <row r="45" spans="1:7" x14ac:dyDescent="0.25">
      <c r="A45" s="9" t="str">
        <f>'10'!A45</f>
        <v>Blue Mountain SD</v>
      </c>
      <c r="B45" s="10" t="str">
        <f>'10'!B45</f>
        <v>Schuylkill</v>
      </c>
      <c r="C45" s="90">
        <f>'10'!C45</f>
        <v>443</v>
      </c>
      <c r="D45" s="90">
        <f>'10'!D45</f>
        <v>420</v>
      </c>
      <c r="E45" s="90">
        <f>'10'!E45</f>
        <v>863</v>
      </c>
      <c r="F45" s="118">
        <v>0</v>
      </c>
      <c r="G45" s="20">
        <f t="shared" si="0"/>
        <v>0</v>
      </c>
    </row>
    <row r="46" spans="1:7" x14ac:dyDescent="0.25">
      <c r="A46" s="9" t="str">
        <f>'10'!A46</f>
        <v>Blue Ridge SD</v>
      </c>
      <c r="B46" s="10" t="str">
        <f>'10'!B46</f>
        <v>Susquehanna</v>
      </c>
      <c r="C46" s="90">
        <f>'10'!C46</f>
        <v>233</v>
      </c>
      <c r="D46" s="90">
        <f>'10'!D46</f>
        <v>89</v>
      </c>
      <c r="E46" s="90">
        <f>'10'!E46</f>
        <v>322</v>
      </c>
      <c r="F46" s="118">
        <v>67</v>
      </c>
      <c r="G46" s="20">
        <f t="shared" si="0"/>
        <v>0.7528089887640449</v>
      </c>
    </row>
    <row r="47" spans="1:7" x14ac:dyDescent="0.25">
      <c r="A47" s="9" t="str">
        <f>'10'!A47</f>
        <v>Boyertown Area SD</v>
      </c>
      <c r="B47" s="10" t="str">
        <f>'10'!B47</f>
        <v>Berks</v>
      </c>
      <c r="C47" s="90">
        <f>'10'!C47</f>
        <v>1714</v>
      </c>
      <c r="D47" s="90">
        <f>'10'!D47</f>
        <v>885</v>
      </c>
      <c r="E47" s="90">
        <f>'10'!E47</f>
        <v>2599</v>
      </c>
      <c r="F47" s="118">
        <v>0</v>
      </c>
      <c r="G47" s="20">
        <f t="shared" si="0"/>
        <v>0</v>
      </c>
    </row>
    <row r="48" spans="1:7" x14ac:dyDescent="0.25">
      <c r="A48" s="9" t="str">
        <f>'10'!A48</f>
        <v>Bradford Area SD</v>
      </c>
      <c r="B48" s="10" t="str">
        <f>'10'!B48</f>
        <v>McKean</v>
      </c>
      <c r="C48" s="90">
        <f>'10'!C48</f>
        <v>633</v>
      </c>
      <c r="D48" s="90">
        <f>'10'!D48</f>
        <v>481</v>
      </c>
      <c r="E48" s="90">
        <f>'10'!E48</f>
        <v>1114</v>
      </c>
      <c r="F48" s="118">
        <v>110</v>
      </c>
      <c r="G48" s="20">
        <f t="shared" si="0"/>
        <v>0.2286902286902287</v>
      </c>
    </row>
    <row r="49" spans="1:7" x14ac:dyDescent="0.25">
      <c r="A49" s="9" t="str">
        <f>'10'!A49</f>
        <v>Brandywine Heights Area SD</v>
      </c>
      <c r="B49" s="10" t="str">
        <f>'10'!B49</f>
        <v>Berks</v>
      </c>
      <c r="C49" s="90">
        <f>'10'!C49</f>
        <v>286</v>
      </c>
      <c r="D49" s="90">
        <f>'10'!D49</f>
        <v>351</v>
      </c>
      <c r="E49" s="90">
        <f>'10'!E49</f>
        <v>637</v>
      </c>
      <c r="F49" s="118">
        <v>0</v>
      </c>
      <c r="G49" s="20">
        <f t="shared" si="0"/>
        <v>0</v>
      </c>
    </row>
    <row r="50" spans="1:7" x14ac:dyDescent="0.25">
      <c r="A50" s="9" t="str">
        <f>'10'!A50</f>
        <v>Brentwood Borough SD</v>
      </c>
      <c r="B50" s="10" t="str">
        <f>'10'!B50</f>
        <v>Allegheny</v>
      </c>
      <c r="C50" s="90">
        <f>'10'!C50</f>
        <v>423</v>
      </c>
      <c r="D50" s="90">
        <f>'10'!D50</f>
        <v>218</v>
      </c>
      <c r="E50" s="90">
        <f>'10'!E50</f>
        <v>641</v>
      </c>
      <c r="F50" s="118">
        <v>0</v>
      </c>
      <c r="G50" s="20">
        <f t="shared" si="0"/>
        <v>0</v>
      </c>
    </row>
    <row r="51" spans="1:7" x14ac:dyDescent="0.25">
      <c r="A51" s="9" t="str">
        <f>'10'!A51</f>
        <v>Bristol Borough SD</v>
      </c>
      <c r="B51" s="10" t="str">
        <f>'10'!B51</f>
        <v>Bucks</v>
      </c>
      <c r="C51" s="90">
        <f>'10'!C51</f>
        <v>213</v>
      </c>
      <c r="D51" s="90">
        <f>'10'!D51</f>
        <v>231</v>
      </c>
      <c r="E51" s="90">
        <f>'10'!E51</f>
        <v>444</v>
      </c>
      <c r="F51" s="118">
        <v>0</v>
      </c>
      <c r="G51" s="20">
        <f t="shared" si="0"/>
        <v>0</v>
      </c>
    </row>
    <row r="52" spans="1:7" x14ac:dyDescent="0.25">
      <c r="A52" s="9" t="str">
        <f>'10'!A52</f>
        <v>Bristol Township SD</v>
      </c>
      <c r="B52" s="10" t="str">
        <f>'10'!B52</f>
        <v>Bucks</v>
      </c>
      <c r="C52" s="90">
        <f>'10'!C52</f>
        <v>2017</v>
      </c>
      <c r="D52" s="90">
        <f>'10'!D52</f>
        <v>1260</v>
      </c>
      <c r="E52" s="90">
        <f>'10'!E52</f>
        <v>3277</v>
      </c>
      <c r="F52" s="118">
        <v>0</v>
      </c>
      <c r="G52" s="20">
        <f t="shared" si="0"/>
        <v>0</v>
      </c>
    </row>
    <row r="53" spans="1:7" x14ac:dyDescent="0.25">
      <c r="A53" s="9" t="str">
        <f>'10'!A53</f>
        <v>Brockway Area SD</v>
      </c>
      <c r="B53" s="10" t="str">
        <f>'10'!B53</f>
        <v>Jefferson</v>
      </c>
      <c r="C53" s="90">
        <f>'10'!C53</f>
        <v>244</v>
      </c>
      <c r="D53" s="90">
        <f>'10'!D53</f>
        <v>188</v>
      </c>
      <c r="E53" s="90">
        <f>'10'!E53</f>
        <v>432</v>
      </c>
      <c r="F53" s="118">
        <v>0</v>
      </c>
      <c r="G53" s="20">
        <f t="shared" si="0"/>
        <v>0</v>
      </c>
    </row>
    <row r="54" spans="1:7" x14ac:dyDescent="0.25">
      <c r="A54" s="9" t="str">
        <f>'10'!A54</f>
        <v>Brookville Area SD</v>
      </c>
      <c r="B54" s="10" t="str">
        <f>'10'!B54</f>
        <v>Jefferson</v>
      </c>
      <c r="C54" s="90">
        <f>'10'!C54</f>
        <v>315</v>
      </c>
      <c r="D54" s="90">
        <f>'10'!D54</f>
        <v>221</v>
      </c>
      <c r="E54" s="90">
        <f>'10'!E54</f>
        <v>536</v>
      </c>
      <c r="F54" s="118">
        <v>0</v>
      </c>
      <c r="G54" s="20">
        <f t="shared" si="0"/>
        <v>0</v>
      </c>
    </row>
    <row r="55" spans="1:7" x14ac:dyDescent="0.25">
      <c r="A55" s="9" t="str">
        <f>'10'!A55</f>
        <v>Brownsville Area SD</v>
      </c>
      <c r="B55" s="10" t="str">
        <f>'10'!B55</f>
        <v>Fayette</v>
      </c>
      <c r="C55" s="90">
        <f>'10'!C55</f>
        <v>494</v>
      </c>
      <c r="D55" s="90">
        <f>'10'!D55</f>
        <v>277</v>
      </c>
      <c r="E55" s="90">
        <f>'10'!E55</f>
        <v>771</v>
      </c>
      <c r="F55" s="118">
        <v>0</v>
      </c>
      <c r="G55" s="20">
        <f t="shared" si="0"/>
        <v>0</v>
      </c>
    </row>
    <row r="56" spans="1:7" x14ac:dyDescent="0.25">
      <c r="A56" s="9" t="str">
        <f>'10'!A56</f>
        <v>Bryn Athyn SD</v>
      </c>
      <c r="B56" s="10" t="str">
        <f>'10'!B56</f>
        <v>Montgomery</v>
      </c>
      <c r="C56" s="90">
        <f>'10'!C56</f>
        <v>36</v>
      </c>
      <c r="D56" s="90">
        <f>'10'!D56</f>
        <v>32</v>
      </c>
      <c r="E56" s="90">
        <f>'10'!E56</f>
        <v>68</v>
      </c>
      <c r="F56" s="118">
        <v>0</v>
      </c>
      <c r="G56" s="20">
        <f t="shared" si="0"/>
        <v>0</v>
      </c>
    </row>
    <row r="57" spans="1:7" x14ac:dyDescent="0.25">
      <c r="A57" s="9" t="str">
        <f>'10'!A57</f>
        <v>Burgettstown Area SD</v>
      </c>
      <c r="B57" s="10" t="str">
        <f>'10'!B57</f>
        <v>Washington</v>
      </c>
      <c r="C57" s="90">
        <f>'10'!C57</f>
        <v>220</v>
      </c>
      <c r="D57" s="90">
        <f>'10'!D57</f>
        <v>206</v>
      </c>
      <c r="E57" s="90">
        <f>'10'!E57</f>
        <v>426</v>
      </c>
      <c r="F57" s="118">
        <v>0</v>
      </c>
      <c r="G57" s="20">
        <f t="shared" si="0"/>
        <v>0</v>
      </c>
    </row>
    <row r="58" spans="1:7" x14ac:dyDescent="0.25">
      <c r="A58" s="9" t="str">
        <f>'10'!A58</f>
        <v>Burrell SD</v>
      </c>
      <c r="B58" s="10" t="str">
        <f>'10'!B58</f>
        <v>Westmoreland</v>
      </c>
      <c r="C58" s="90">
        <f>'10'!C58</f>
        <v>437</v>
      </c>
      <c r="D58" s="90">
        <f>'10'!D58</f>
        <v>222</v>
      </c>
      <c r="E58" s="90">
        <f>'10'!E58</f>
        <v>659</v>
      </c>
      <c r="F58" s="118">
        <v>0</v>
      </c>
      <c r="G58" s="20">
        <f t="shared" si="0"/>
        <v>0</v>
      </c>
    </row>
    <row r="59" spans="1:7" x14ac:dyDescent="0.25">
      <c r="A59" s="9" t="str">
        <f>'10'!A59</f>
        <v>Butler Area SD</v>
      </c>
      <c r="B59" s="10" t="str">
        <f>'10'!B59</f>
        <v>Butler</v>
      </c>
      <c r="C59" s="90">
        <f>'10'!C59</f>
        <v>1611</v>
      </c>
      <c r="D59" s="90">
        <f>'10'!D59</f>
        <v>1297</v>
      </c>
      <c r="E59" s="90">
        <f>'10'!E59</f>
        <v>2908</v>
      </c>
      <c r="F59" s="118">
        <v>0</v>
      </c>
      <c r="G59" s="20">
        <f t="shared" si="0"/>
        <v>0</v>
      </c>
    </row>
    <row r="60" spans="1:7" x14ac:dyDescent="0.25">
      <c r="A60" s="9" t="str">
        <f>'10'!A60</f>
        <v>California Area SD</v>
      </c>
      <c r="B60" s="10" t="str">
        <f>'10'!B60</f>
        <v>Washington</v>
      </c>
      <c r="C60" s="90">
        <f>'10'!C60</f>
        <v>186</v>
      </c>
      <c r="D60" s="90">
        <f>'10'!D60</f>
        <v>133</v>
      </c>
      <c r="E60" s="90">
        <f>'10'!E60</f>
        <v>319</v>
      </c>
      <c r="F60" s="118">
        <v>0</v>
      </c>
      <c r="G60" s="20">
        <f t="shared" si="0"/>
        <v>0</v>
      </c>
    </row>
    <row r="61" spans="1:7" x14ac:dyDescent="0.25">
      <c r="A61" s="9" t="str">
        <f>'10'!A61</f>
        <v>Cambria Heights SD</v>
      </c>
      <c r="B61" s="10" t="str">
        <f>'10'!B61</f>
        <v>Cambria</v>
      </c>
      <c r="C61" s="90">
        <f>'10'!C61</f>
        <v>265</v>
      </c>
      <c r="D61" s="90">
        <f>'10'!D61</f>
        <v>217</v>
      </c>
      <c r="E61" s="90">
        <f>'10'!E61</f>
        <v>482</v>
      </c>
      <c r="F61" s="118">
        <v>0</v>
      </c>
      <c r="G61" s="20">
        <f t="shared" si="0"/>
        <v>0</v>
      </c>
    </row>
    <row r="62" spans="1:7" x14ac:dyDescent="0.25">
      <c r="A62" s="9" t="str">
        <f>'10'!A62</f>
        <v>Cameron County SD</v>
      </c>
      <c r="B62" s="10" t="str">
        <f>'10'!B62</f>
        <v>Cameron</v>
      </c>
      <c r="C62" s="90">
        <f>'10'!C62</f>
        <v>103</v>
      </c>
      <c r="D62" s="90">
        <f>'10'!D62</f>
        <v>119</v>
      </c>
      <c r="E62" s="90">
        <f>'10'!E62</f>
        <v>222</v>
      </c>
      <c r="F62" s="118">
        <v>0</v>
      </c>
      <c r="G62" s="20">
        <f t="shared" si="0"/>
        <v>0</v>
      </c>
    </row>
    <row r="63" spans="1:7" x14ac:dyDescent="0.25">
      <c r="A63" s="9" t="str">
        <f>'10'!A63</f>
        <v>Camp Hill SD</v>
      </c>
      <c r="B63" s="10" t="str">
        <f>'10'!B63</f>
        <v>Cumberland</v>
      </c>
      <c r="C63" s="90">
        <f>'10'!C63</f>
        <v>175</v>
      </c>
      <c r="D63" s="90">
        <f>'10'!D63</f>
        <v>241</v>
      </c>
      <c r="E63" s="90">
        <f>'10'!E63</f>
        <v>416</v>
      </c>
      <c r="F63" s="118">
        <v>0</v>
      </c>
      <c r="G63" s="20">
        <f t="shared" si="0"/>
        <v>0</v>
      </c>
    </row>
    <row r="64" spans="1:7" x14ac:dyDescent="0.25">
      <c r="A64" s="9" t="str">
        <f>'10'!A64</f>
        <v>Canon-McMillan SD</v>
      </c>
      <c r="B64" s="10" t="str">
        <f>'10'!B64</f>
        <v>Washington</v>
      </c>
      <c r="C64" s="90">
        <f>'10'!C64</f>
        <v>1161</v>
      </c>
      <c r="D64" s="90">
        <f>'10'!D64</f>
        <v>1032</v>
      </c>
      <c r="E64" s="90">
        <f>'10'!E64</f>
        <v>2193</v>
      </c>
      <c r="F64" s="118">
        <v>0</v>
      </c>
      <c r="G64" s="20">
        <f t="shared" si="0"/>
        <v>0</v>
      </c>
    </row>
    <row r="65" spans="1:7" x14ac:dyDescent="0.25">
      <c r="A65" s="9" t="str">
        <f>'10'!A65</f>
        <v>Canton Area SD</v>
      </c>
      <c r="B65" s="10" t="str">
        <f>'10'!B65</f>
        <v>Bradford</v>
      </c>
      <c r="C65" s="90">
        <f>'10'!C65</f>
        <v>323</v>
      </c>
      <c r="D65" s="90">
        <f>'10'!D65</f>
        <v>136</v>
      </c>
      <c r="E65" s="90">
        <f>'10'!E65</f>
        <v>459</v>
      </c>
      <c r="F65" s="118">
        <v>0</v>
      </c>
      <c r="G65" s="20">
        <f t="shared" si="0"/>
        <v>0</v>
      </c>
    </row>
    <row r="66" spans="1:7" x14ac:dyDescent="0.25">
      <c r="A66" s="9" t="str">
        <f>'10'!A66</f>
        <v>Carbondale Area SD</v>
      </c>
      <c r="B66" s="10" t="str">
        <f>'10'!B66</f>
        <v>Lackawanna</v>
      </c>
      <c r="C66" s="90">
        <f>'10'!C66</f>
        <v>296</v>
      </c>
      <c r="D66" s="90">
        <f>'10'!D66</f>
        <v>176</v>
      </c>
      <c r="E66" s="90">
        <f>'10'!E66</f>
        <v>472</v>
      </c>
      <c r="F66" s="118">
        <v>59</v>
      </c>
      <c r="G66" s="20">
        <f t="shared" si="0"/>
        <v>0.33522727272727271</v>
      </c>
    </row>
    <row r="67" spans="1:7" x14ac:dyDescent="0.25">
      <c r="A67" s="9" t="str">
        <f>'10'!A67</f>
        <v>Carlisle Area SD</v>
      </c>
      <c r="B67" s="10" t="str">
        <f>'10'!B67</f>
        <v>Cumberland</v>
      </c>
      <c r="C67" s="90">
        <f>'10'!C67</f>
        <v>1616</v>
      </c>
      <c r="D67" s="90">
        <f>'10'!D67</f>
        <v>890</v>
      </c>
      <c r="E67" s="90">
        <f>'10'!E67</f>
        <v>2506</v>
      </c>
      <c r="F67" s="118">
        <v>0</v>
      </c>
      <c r="G67" s="20">
        <f t="shared" si="0"/>
        <v>0</v>
      </c>
    </row>
    <row r="68" spans="1:7" x14ac:dyDescent="0.25">
      <c r="A68" s="9" t="str">
        <f>'10'!A68</f>
        <v>Carlynton SD</v>
      </c>
      <c r="B68" s="10" t="str">
        <f>'10'!B68</f>
        <v>Allegheny</v>
      </c>
      <c r="C68" s="90">
        <f>'10'!C68</f>
        <v>730</v>
      </c>
      <c r="D68" s="90">
        <f>'10'!D68</f>
        <v>237</v>
      </c>
      <c r="E68" s="90">
        <f>'10'!E68</f>
        <v>967</v>
      </c>
      <c r="F68" s="118">
        <v>0</v>
      </c>
      <c r="G68" s="20">
        <f t="shared" ref="G68:G131" si="1">F68/D68</f>
        <v>0</v>
      </c>
    </row>
    <row r="69" spans="1:7" x14ac:dyDescent="0.25">
      <c r="A69" s="9" t="str">
        <f>'10'!A69</f>
        <v>Carmichaels Area SD</v>
      </c>
      <c r="B69" s="10" t="str">
        <f>'10'!B69</f>
        <v>Greene</v>
      </c>
      <c r="C69" s="90">
        <f>'10'!C69</f>
        <v>238</v>
      </c>
      <c r="D69" s="90">
        <f>'10'!D69</f>
        <v>343</v>
      </c>
      <c r="E69" s="90">
        <f>'10'!E69</f>
        <v>581</v>
      </c>
      <c r="F69" s="118">
        <v>34</v>
      </c>
      <c r="G69" s="20">
        <f t="shared" si="1"/>
        <v>9.9125364431486881E-2</v>
      </c>
    </row>
    <row r="70" spans="1:7" x14ac:dyDescent="0.25">
      <c r="A70" s="9" t="str">
        <f>'10'!A70</f>
        <v>Catasauqua Area SD</v>
      </c>
      <c r="B70" s="10" t="str">
        <f>'10'!B70</f>
        <v>Lehigh</v>
      </c>
      <c r="C70" s="90">
        <f>'10'!C70</f>
        <v>408</v>
      </c>
      <c r="D70" s="90">
        <f>'10'!D70</f>
        <v>247</v>
      </c>
      <c r="E70" s="90">
        <f>'10'!E70</f>
        <v>655</v>
      </c>
      <c r="F70" s="118">
        <v>0</v>
      </c>
      <c r="G70" s="20">
        <f t="shared" si="1"/>
        <v>0</v>
      </c>
    </row>
    <row r="71" spans="1:7" x14ac:dyDescent="0.25">
      <c r="A71" s="9" t="str">
        <f>'10'!A71</f>
        <v>Centennial SD</v>
      </c>
      <c r="B71" s="10" t="str">
        <f>'10'!B71</f>
        <v>Bucks</v>
      </c>
      <c r="C71" s="90">
        <f>'10'!C71</f>
        <v>1218</v>
      </c>
      <c r="D71" s="90">
        <f>'10'!D71</f>
        <v>989</v>
      </c>
      <c r="E71" s="90">
        <f>'10'!E71</f>
        <v>2207</v>
      </c>
      <c r="F71" s="118">
        <v>0</v>
      </c>
      <c r="G71" s="20">
        <f t="shared" si="1"/>
        <v>0</v>
      </c>
    </row>
    <row r="72" spans="1:7" x14ac:dyDescent="0.25">
      <c r="A72" s="9" t="str">
        <f>'10'!A72</f>
        <v>Central Valley SD</v>
      </c>
      <c r="B72" s="10" t="str">
        <f>'10'!B72</f>
        <v>Beaver</v>
      </c>
      <c r="C72" s="90">
        <f>'10'!C72</f>
        <v>496</v>
      </c>
      <c r="D72" s="90">
        <f>'10'!D72</f>
        <v>424</v>
      </c>
      <c r="E72" s="90">
        <f>'10'!E72</f>
        <v>920</v>
      </c>
      <c r="F72" s="118">
        <v>0</v>
      </c>
      <c r="G72" s="20">
        <f t="shared" si="1"/>
        <v>0</v>
      </c>
    </row>
    <row r="73" spans="1:7" x14ac:dyDescent="0.25">
      <c r="A73" s="9" t="str">
        <f>'10'!A73</f>
        <v>Central Bucks SD</v>
      </c>
      <c r="B73" s="10" t="str">
        <f>'10'!B73</f>
        <v>Bucks</v>
      </c>
      <c r="C73" s="90">
        <f>'10'!C73</f>
        <v>2817</v>
      </c>
      <c r="D73" s="90">
        <f>'10'!D73</f>
        <v>2361</v>
      </c>
      <c r="E73" s="90">
        <f>'10'!E73</f>
        <v>5178</v>
      </c>
      <c r="F73" s="118">
        <v>0</v>
      </c>
      <c r="G73" s="20">
        <f t="shared" si="1"/>
        <v>0</v>
      </c>
    </row>
    <row r="74" spans="1:7" x14ac:dyDescent="0.25">
      <c r="A74" s="9" t="str">
        <f>'10'!A74</f>
        <v>Central Cambria SD</v>
      </c>
      <c r="B74" s="10" t="str">
        <f>'10'!B74</f>
        <v>Cambria</v>
      </c>
      <c r="C74" s="90">
        <f>'10'!C74</f>
        <v>358</v>
      </c>
      <c r="D74" s="90">
        <f>'10'!D74</f>
        <v>283</v>
      </c>
      <c r="E74" s="90">
        <f>'10'!E74</f>
        <v>641</v>
      </c>
      <c r="F74" s="118">
        <v>0</v>
      </c>
      <c r="G74" s="20">
        <f t="shared" si="1"/>
        <v>0</v>
      </c>
    </row>
    <row r="75" spans="1:7" x14ac:dyDescent="0.25">
      <c r="A75" s="9" t="str">
        <f>'10'!A75</f>
        <v>Central Columbia SD</v>
      </c>
      <c r="B75" s="10" t="str">
        <f>'10'!B75</f>
        <v>Columbia</v>
      </c>
      <c r="C75" s="90">
        <f>'10'!C75</f>
        <v>353</v>
      </c>
      <c r="D75" s="90">
        <f>'10'!D75</f>
        <v>416</v>
      </c>
      <c r="E75" s="90">
        <f>'10'!E75</f>
        <v>769</v>
      </c>
      <c r="F75" s="118">
        <v>0</v>
      </c>
      <c r="G75" s="20">
        <f t="shared" si="1"/>
        <v>0</v>
      </c>
    </row>
    <row r="76" spans="1:7" x14ac:dyDescent="0.25">
      <c r="A76" s="9" t="str">
        <f>'10'!A76</f>
        <v>Central Dauphin SD</v>
      </c>
      <c r="B76" s="10" t="str">
        <f>'10'!B76</f>
        <v>Dauphin</v>
      </c>
      <c r="C76" s="90">
        <f>'10'!C76</f>
        <v>3262</v>
      </c>
      <c r="D76" s="90">
        <f>'10'!D76</f>
        <v>2059</v>
      </c>
      <c r="E76" s="90">
        <f>'10'!E76</f>
        <v>5321</v>
      </c>
      <c r="F76" s="118">
        <v>0</v>
      </c>
      <c r="G76" s="20">
        <f t="shared" si="1"/>
        <v>0</v>
      </c>
    </row>
    <row r="77" spans="1:7" x14ac:dyDescent="0.25">
      <c r="A77" s="9" t="str">
        <f>'10'!A77</f>
        <v>Central Fulton SD</v>
      </c>
      <c r="B77" s="10" t="str">
        <f>'10'!B77</f>
        <v>Fulton</v>
      </c>
      <c r="C77" s="90">
        <f>'10'!C77</f>
        <v>200</v>
      </c>
      <c r="D77" s="90">
        <f>'10'!D77</f>
        <v>232</v>
      </c>
      <c r="E77" s="90">
        <f>'10'!E77</f>
        <v>432</v>
      </c>
      <c r="F77" s="118">
        <v>52</v>
      </c>
      <c r="G77" s="20">
        <f t="shared" si="1"/>
        <v>0.22413793103448276</v>
      </c>
    </row>
    <row r="78" spans="1:7" x14ac:dyDescent="0.25">
      <c r="A78" s="9" t="str">
        <f>'10'!A78</f>
        <v>Central Greene SD</v>
      </c>
      <c r="B78" s="10" t="str">
        <f>'10'!B78</f>
        <v>Greene</v>
      </c>
      <c r="C78" s="90">
        <f>'10'!C78</f>
        <v>339</v>
      </c>
      <c r="D78" s="90">
        <f>'10'!D78</f>
        <v>215</v>
      </c>
      <c r="E78" s="90">
        <f>'10'!E78</f>
        <v>554</v>
      </c>
      <c r="F78" s="118">
        <v>0</v>
      </c>
      <c r="G78" s="20">
        <f t="shared" si="1"/>
        <v>0</v>
      </c>
    </row>
    <row r="79" spans="1:7" x14ac:dyDescent="0.25">
      <c r="A79" s="9" t="str">
        <f>'10'!A79</f>
        <v>Central York SD</v>
      </c>
      <c r="B79" s="10" t="str">
        <f>'10'!B79</f>
        <v>York</v>
      </c>
      <c r="C79" s="90">
        <f>'10'!C79</f>
        <v>1209</v>
      </c>
      <c r="D79" s="90">
        <f>'10'!D79</f>
        <v>775</v>
      </c>
      <c r="E79" s="90">
        <f>'10'!E79</f>
        <v>1984</v>
      </c>
      <c r="F79" s="118">
        <v>0</v>
      </c>
      <c r="G79" s="20">
        <f t="shared" si="1"/>
        <v>0</v>
      </c>
    </row>
    <row r="80" spans="1:7" x14ac:dyDescent="0.25">
      <c r="A80" s="9" t="str">
        <f>'10'!A80</f>
        <v>Chambersburg Area SD</v>
      </c>
      <c r="B80" s="10" t="str">
        <f>'10'!B80</f>
        <v>Franklin</v>
      </c>
      <c r="C80" s="90">
        <f>'10'!C80</f>
        <v>2272</v>
      </c>
      <c r="D80" s="90">
        <f>'10'!D80</f>
        <v>1800</v>
      </c>
      <c r="E80" s="90">
        <f>'10'!E80</f>
        <v>4072</v>
      </c>
      <c r="F80" s="118">
        <v>0</v>
      </c>
      <c r="G80" s="20">
        <f t="shared" si="1"/>
        <v>0</v>
      </c>
    </row>
    <row r="81" spans="1:7" x14ac:dyDescent="0.25">
      <c r="A81" s="9" t="str">
        <f>'10'!A81</f>
        <v>Charleroi SD</v>
      </c>
      <c r="B81" s="10" t="str">
        <f>'10'!B81</f>
        <v>Washington</v>
      </c>
      <c r="C81" s="90">
        <f>'10'!C81</f>
        <v>262</v>
      </c>
      <c r="D81" s="90">
        <f>'10'!D81</f>
        <v>237</v>
      </c>
      <c r="E81" s="90">
        <f>'10'!E81</f>
        <v>499</v>
      </c>
      <c r="F81" s="118">
        <v>0</v>
      </c>
      <c r="G81" s="20">
        <f t="shared" si="1"/>
        <v>0</v>
      </c>
    </row>
    <row r="82" spans="1:7" x14ac:dyDescent="0.25">
      <c r="A82" s="9" t="str">
        <f>'10'!A82</f>
        <v>Chartiers Valley SD</v>
      </c>
      <c r="B82" s="10" t="str">
        <f>'10'!B82</f>
        <v>Allegheny</v>
      </c>
      <c r="C82" s="90">
        <f>'10'!C82</f>
        <v>761</v>
      </c>
      <c r="D82" s="90">
        <f>'10'!D82</f>
        <v>575</v>
      </c>
      <c r="E82" s="90">
        <f>'10'!E82</f>
        <v>1336</v>
      </c>
      <c r="F82" s="118">
        <v>0</v>
      </c>
      <c r="G82" s="20">
        <f t="shared" si="1"/>
        <v>0</v>
      </c>
    </row>
    <row r="83" spans="1:7" x14ac:dyDescent="0.25">
      <c r="A83" s="9" t="str">
        <f>'10'!A83</f>
        <v>Chartiers-Houston SD</v>
      </c>
      <c r="B83" s="10" t="str">
        <f>'10'!B83</f>
        <v>Washington</v>
      </c>
      <c r="C83" s="90">
        <f>'10'!C83</f>
        <v>244</v>
      </c>
      <c r="D83" s="90">
        <f>'10'!D83</f>
        <v>215</v>
      </c>
      <c r="E83" s="90">
        <f>'10'!E83</f>
        <v>459</v>
      </c>
      <c r="F83" s="118">
        <v>0</v>
      </c>
      <c r="G83" s="20">
        <f t="shared" si="1"/>
        <v>0</v>
      </c>
    </row>
    <row r="84" spans="1:7" x14ac:dyDescent="0.25">
      <c r="A84" s="9" t="str">
        <f>'10'!A84</f>
        <v>Cheltenham Township SD</v>
      </c>
      <c r="B84" s="10" t="str">
        <f>'10'!B84</f>
        <v>Montgomery</v>
      </c>
      <c r="C84" s="90">
        <f>'10'!C84</f>
        <v>1023</v>
      </c>
      <c r="D84" s="90">
        <f>'10'!D84</f>
        <v>593</v>
      </c>
      <c r="E84" s="90">
        <f>'10'!E84</f>
        <v>1616</v>
      </c>
      <c r="F84" s="118">
        <v>0</v>
      </c>
      <c r="G84" s="20">
        <f t="shared" si="1"/>
        <v>0</v>
      </c>
    </row>
    <row r="85" spans="1:7" x14ac:dyDescent="0.25">
      <c r="A85" s="9" t="str">
        <f>'10'!A85</f>
        <v>Chester-Upland SD</v>
      </c>
      <c r="B85" s="10" t="str">
        <f>'10'!B85</f>
        <v>Delaware</v>
      </c>
      <c r="C85" s="90">
        <f>'10'!C85</f>
        <v>1461</v>
      </c>
      <c r="D85" s="90">
        <f>'10'!D85</f>
        <v>1232</v>
      </c>
      <c r="E85" s="90">
        <f>'10'!E85</f>
        <v>2693</v>
      </c>
      <c r="F85" s="118">
        <v>102</v>
      </c>
      <c r="G85" s="20">
        <f t="shared" si="1"/>
        <v>8.2792207792207792E-2</v>
      </c>
    </row>
    <row r="86" spans="1:7" x14ac:dyDescent="0.25">
      <c r="A86" s="9" t="str">
        <f>'10'!A86</f>
        <v>Chestnut Ridge SD</v>
      </c>
      <c r="B86" s="10" t="str">
        <f>'10'!B86</f>
        <v>Bedford</v>
      </c>
      <c r="C86" s="90">
        <f>'10'!C86</f>
        <v>320</v>
      </c>
      <c r="D86" s="90">
        <f>'10'!D86</f>
        <v>240</v>
      </c>
      <c r="E86" s="90">
        <f>'10'!E86</f>
        <v>560</v>
      </c>
      <c r="F86" s="118">
        <v>38</v>
      </c>
      <c r="G86" s="20">
        <f t="shared" si="1"/>
        <v>0.15833333333333333</v>
      </c>
    </row>
    <row r="87" spans="1:7" x14ac:dyDescent="0.25">
      <c r="A87" s="9" t="str">
        <f>'10'!A87</f>
        <v>Chichester SD</v>
      </c>
      <c r="B87" s="10" t="str">
        <f>'10'!B87</f>
        <v>Delaware</v>
      </c>
      <c r="C87" s="90">
        <f>'10'!C87</f>
        <v>1067</v>
      </c>
      <c r="D87" s="90">
        <f>'10'!D87</f>
        <v>482</v>
      </c>
      <c r="E87" s="90">
        <f>'10'!E87</f>
        <v>1549</v>
      </c>
      <c r="F87" s="118">
        <v>0</v>
      </c>
      <c r="G87" s="20">
        <f t="shared" si="1"/>
        <v>0</v>
      </c>
    </row>
    <row r="88" spans="1:7" x14ac:dyDescent="0.25">
      <c r="A88" s="9" t="str">
        <f>'10'!A88</f>
        <v>Clairton City SD</v>
      </c>
      <c r="B88" s="10" t="str">
        <f>'10'!B88</f>
        <v>Allegheny</v>
      </c>
      <c r="C88" s="90">
        <f>'10'!C88</f>
        <v>238</v>
      </c>
      <c r="D88" s="90">
        <f>'10'!D88</f>
        <v>245</v>
      </c>
      <c r="E88" s="90">
        <f>'10'!E88</f>
        <v>483</v>
      </c>
      <c r="F88" s="118">
        <v>0</v>
      </c>
      <c r="G88" s="20">
        <f t="shared" si="1"/>
        <v>0</v>
      </c>
    </row>
    <row r="89" spans="1:7" x14ac:dyDescent="0.25">
      <c r="A89" s="9" t="str">
        <f>'10'!A89</f>
        <v>Clarion Area SD</v>
      </c>
      <c r="B89" s="10" t="str">
        <f>'10'!B89</f>
        <v>Clarion</v>
      </c>
      <c r="C89" s="90">
        <f>'10'!C89</f>
        <v>194</v>
      </c>
      <c r="D89" s="90">
        <f>'10'!D89</f>
        <v>114</v>
      </c>
      <c r="E89" s="90">
        <f>'10'!E89</f>
        <v>308</v>
      </c>
      <c r="F89" s="118">
        <v>0</v>
      </c>
      <c r="G89" s="20">
        <f t="shared" si="1"/>
        <v>0</v>
      </c>
    </row>
    <row r="90" spans="1:7" x14ac:dyDescent="0.25">
      <c r="A90" s="9" t="str">
        <f>'10'!A90</f>
        <v>Clarion-Limestone Area SD</v>
      </c>
      <c r="B90" s="10" t="str">
        <f>'10'!B90</f>
        <v>Clarion</v>
      </c>
      <c r="C90" s="90">
        <f>'10'!C90</f>
        <v>239</v>
      </c>
      <c r="D90" s="90">
        <f>'10'!D90</f>
        <v>93</v>
      </c>
      <c r="E90" s="90">
        <f>'10'!E90</f>
        <v>332</v>
      </c>
      <c r="F90" s="118">
        <v>20</v>
      </c>
      <c r="G90" s="20">
        <f t="shared" si="1"/>
        <v>0.21505376344086022</v>
      </c>
    </row>
    <row r="91" spans="1:7" x14ac:dyDescent="0.25">
      <c r="A91" s="9" t="str">
        <f>'10'!A91</f>
        <v>Claysburg-Kimmel SD</v>
      </c>
      <c r="B91" s="10" t="str">
        <f>'10'!B91</f>
        <v>Blair</v>
      </c>
      <c r="C91" s="90">
        <f>'10'!C91</f>
        <v>287</v>
      </c>
      <c r="D91" s="90">
        <f>'10'!D91</f>
        <v>138</v>
      </c>
      <c r="E91" s="90">
        <f>'10'!E91</f>
        <v>425</v>
      </c>
      <c r="F91" s="118">
        <v>0</v>
      </c>
      <c r="G91" s="20">
        <f t="shared" si="1"/>
        <v>0</v>
      </c>
    </row>
    <row r="92" spans="1:7" x14ac:dyDescent="0.25">
      <c r="A92" s="9" t="str">
        <f>'10'!A92</f>
        <v>Clearfield Area SD</v>
      </c>
      <c r="B92" s="10" t="str">
        <f>'10'!B92</f>
        <v>Clearfield</v>
      </c>
      <c r="C92" s="90">
        <f>'10'!C92</f>
        <v>564</v>
      </c>
      <c r="D92" s="90">
        <f>'10'!D92</f>
        <v>533</v>
      </c>
      <c r="E92" s="90">
        <f>'10'!E92</f>
        <v>1097</v>
      </c>
      <c r="F92" s="118">
        <v>0</v>
      </c>
      <c r="G92" s="20">
        <f t="shared" si="1"/>
        <v>0</v>
      </c>
    </row>
    <row r="93" spans="1:7" x14ac:dyDescent="0.25">
      <c r="A93" s="9" t="str">
        <f>'10'!A93</f>
        <v>Coatesville Area SD</v>
      </c>
      <c r="B93" s="10" t="str">
        <f>'10'!B93</f>
        <v>Chester</v>
      </c>
      <c r="C93" s="90">
        <f>'10'!C93</f>
        <v>2855</v>
      </c>
      <c r="D93" s="90">
        <f>'10'!D93</f>
        <v>2102</v>
      </c>
      <c r="E93" s="90">
        <f>'10'!E93</f>
        <v>4957</v>
      </c>
      <c r="F93" s="118">
        <v>0</v>
      </c>
      <c r="G93" s="20">
        <f t="shared" si="1"/>
        <v>0</v>
      </c>
    </row>
    <row r="94" spans="1:7" x14ac:dyDescent="0.25">
      <c r="A94" s="9" t="str">
        <f>'10'!A94</f>
        <v>Cocalico SD</v>
      </c>
      <c r="B94" s="10" t="str">
        <f>'10'!B94</f>
        <v>Lancaster</v>
      </c>
      <c r="C94" s="90">
        <f>'10'!C94</f>
        <v>1090</v>
      </c>
      <c r="D94" s="90">
        <f>'10'!D94</f>
        <v>519</v>
      </c>
      <c r="E94" s="90">
        <f>'10'!E94</f>
        <v>1609</v>
      </c>
      <c r="F94" s="118">
        <v>0</v>
      </c>
      <c r="G94" s="20">
        <f t="shared" si="1"/>
        <v>0</v>
      </c>
    </row>
    <row r="95" spans="1:7" x14ac:dyDescent="0.25">
      <c r="A95" s="9" t="str">
        <f>'10'!A95</f>
        <v>Colonial SD</v>
      </c>
      <c r="B95" s="10" t="str">
        <f>'10'!B95</f>
        <v>Montgomery</v>
      </c>
      <c r="C95" s="90">
        <f>'10'!C95</f>
        <v>1425</v>
      </c>
      <c r="D95" s="90">
        <f>'10'!D95</f>
        <v>1000</v>
      </c>
      <c r="E95" s="90">
        <f>'10'!E95</f>
        <v>2425</v>
      </c>
      <c r="F95" s="118">
        <v>0</v>
      </c>
      <c r="G95" s="20">
        <f t="shared" si="1"/>
        <v>0</v>
      </c>
    </row>
    <row r="96" spans="1:7" x14ac:dyDescent="0.25">
      <c r="A96" s="9" t="str">
        <f>'10'!A96</f>
        <v>Columbia Borough SD</v>
      </c>
      <c r="B96" s="10" t="str">
        <f>'10'!B96</f>
        <v>Lancaster</v>
      </c>
      <c r="C96" s="90">
        <f>'10'!C96</f>
        <v>556</v>
      </c>
      <c r="D96" s="90">
        <f>'10'!D96</f>
        <v>423</v>
      </c>
      <c r="E96" s="90">
        <f>'10'!E96</f>
        <v>979</v>
      </c>
      <c r="F96" s="118">
        <v>0</v>
      </c>
      <c r="G96" s="20">
        <f t="shared" si="1"/>
        <v>0</v>
      </c>
    </row>
    <row r="97" spans="1:7" x14ac:dyDescent="0.25">
      <c r="A97" s="9" t="str">
        <f>'10'!A97</f>
        <v>Commodore Perry SD</v>
      </c>
      <c r="B97" s="10" t="str">
        <f>'10'!B97</f>
        <v>Mercer</v>
      </c>
      <c r="C97" s="90">
        <f>'10'!C97</f>
        <v>115</v>
      </c>
      <c r="D97" s="90">
        <f>'10'!D97</f>
        <v>120</v>
      </c>
      <c r="E97" s="90">
        <f>'10'!E97</f>
        <v>235</v>
      </c>
      <c r="F97" s="118">
        <v>0</v>
      </c>
      <c r="G97" s="20">
        <f t="shared" si="1"/>
        <v>0</v>
      </c>
    </row>
    <row r="98" spans="1:7" x14ac:dyDescent="0.25">
      <c r="A98" s="9" t="str">
        <f>'10'!A98</f>
        <v>Conemaugh Township Area SD</v>
      </c>
      <c r="B98" s="10" t="str">
        <f>'10'!B98</f>
        <v>Somerset</v>
      </c>
      <c r="C98" s="90">
        <f>'10'!C98</f>
        <v>191</v>
      </c>
      <c r="D98" s="90">
        <f>'10'!D98</f>
        <v>168</v>
      </c>
      <c r="E98" s="90">
        <f>'10'!E98</f>
        <v>359</v>
      </c>
      <c r="F98" s="118">
        <v>0</v>
      </c>
      <c r="G98" s="20">
        <f t="shared" si="1"/>
        <v>0</v>
      </c>
    </row>
    <row r="99" spans="1:7" x14ac:dyDescent="0.25">
      <c r="A99" s="9" t="str">
        <f>'10'!A99</f>
        <v>Conemaugh Valley SD</v>
      </c>
      <c r="B99" s="10" t="str">
        <f>'10'!B99</f>
        <v>Cambria</v>
      </c>
      <c r="C99" s="90">
        <f>'10'!C99</f>
        <v>223</v>
      </c>
      <c r="D99" s="90">
        <f>'10'!D99</f>
        <v>110</v>
      </c>
      <c r="E99" s="90">
        <f>'10'!E99</f>
        <v>333</v>
      </c>
      <c r="F99" s="118">
        <v>0</v>
      </c>
      <c r="G99" s="20">
        <f t="shared" si="1"/>
        <v>0</v>
      </c>
    </row>
    <row r="100" spans="1:7" x14ac:dyDescent="0.25">
      <c r="A100" s="9" t="str">
        <f>'10'!A100</f>
        <v>Conestoga Valley SD</v>
      </c>
      <c r="B100" s="10" t="str">
        <f>'10'!B100</f>
        <v>Lancaster</v>
      </c>
      <c r="C100" s="90">
        <f>'10'!C100</f>
        <v>1729</v>
      </c>
      <c r="D100" s="90">
        <f>'10'!D100</f>
        <v>958</v>
      </c>
      <c r="E100" s="90">
        <f>'10'!E100</f>
        <v>2687</v>
      </c>
      <c r="F100" s="118">
        <v>0</v>
      </c>
      <c r="G100" s="20">
        <f t="shared" si="1"/>
        <v>0</v>
      </c>
    </row>
    <row r="101" spans="1:7" x14ac:dyDescent="0.25">
      <c r="A101" s="9" t="str">
        <f>'10'!A101</f>
        <v>Conewago Valley SD</v>
      </c>
      <c r="B101" s="10" t="str">
        <f>'10'!B101</f>
        <v>Adams</v>
      </c>
      <c r="C101" s="90">
        <f>'10'!C101</f>
        <v>891</v>
      </c>
      <c r="D101" s="90">
        <f>'10'!D101</f>
        <v>533</v>
      </c>
      <c r="E101" s="90">
        <f>'10'!E101</f>
        <v>1424</v>
      </c>
      <c r="F101" s="118">
        <v>0</v>
      </c>
      <c r="G101" s="20">
        <f t="shared" si="1"/>
        <v>0</v>
      </c>
    </row>
    <row r="102" spans="1:7" x14ac:dyDescent="0.25">
      <c r="A102" s="9" t="str">
        <f>'10'!A102</f>
        <v>Conneaut SD</v>
      </c>
      <c r="B102" s="10" t="str">
        <f>'10'!B102</f>
        <v>Crawford</v>
      </c>
      <c r="C102" s="90">
        <f>'10'!C102</f>
        <v>375</v>
      </c>
      <c r="D102" s="90">
        <f>'10'!D102</f>
        <v>269</v>
      </c>
      <c r="E102" s="90">
        <f>'10'!E102</f>
        <v>644</v>
      </c>
      <c r="F102" s="118">
        <v>0</v>
      </c>
      <c r="G102" s="20">
        <f t="shared" si="1"/>
        <v>0</v>
      </c>
    </row>
    <row r="103" spans="1:7" x14ac:dyDescent="0.25">
      <c r="A103" s="9" t="str">
        <f>'10'!A103</f>
        <v>Connellsville Area SD</v>
      </c>
      <c r="B103" s="10" t="str">
        <f>'10'!B103</f>
        <v>Fayette</v>
      </c>
      <c r="C103" s="90">
        <f>'10'!C103</f>
        <v>1059</v>
      </c>
      <c r="D103" s="90">
        <f>'10'!D103</f>
        <v>717</v>
      </c>
      <c r="E103" s="90">
        <f>'10'!E103</f>
        <v>1776</v>
      </c>
      <c r="F103" s="118">
        <v>0</v>
      </c>
      <c r="G103" s="20">
        <f t="shared" si="1"/>
        <v>0</v>
      </c>
    </row>
    <row r="104" spans="1:7" x14ac:dyDescent="0.25">
      <c r="A104" s="9" t="str">
        <f>'10'!A104</f>
        <v>Conrad Weiser Area SD</v>
      </c>
      <c r="B104" s="10" t="str">
        <f>'10'!B104</f>
        <v>Berks</v>
      </c>
      <c r="C104" s="90">
        <f>'10'!C104</f>
        <v>595</v>
      </c>
      <c r="D104" s="90">
        <f>'10'!D104</f>
        <v>370</v>
      </c>
      <c r="E104" s="90">
        <f>'10'!E104</f>
        <v>965</v>
      </c>
      <c r="F104" s="118">
        <v>0</v>
      </c>
      <c r="G104" s="20">
        <f t="shared" si="1"/>
        <v>0</v>
      </c>
    </row>
    <row r="105" spans="1:7" x14ac:dyDescent="0.25">
      <c r="A105" s="9" t="str">
        <f>'10'!A105</f>
        <v>Cornell SD</v>
      </c>
      <c r="B105" s="10" t="str">
        <f>'10'!B105</f>
        <v>Allegheny</v>
      </c>
      <c r="C105" s="90">
        <f>'10'!C105</f>
        <v>239</v>
      </c>
      <c r="D105" s="90">
        <f>'10'!D105</f>
        <v>73</v>
      </c>
      <c r="E105" s="90">
        <f>'10'!E105</f>
        <v>312</v>
      </c>
      <c r="F105" s="118">
        <v>0</v>
      </c>
      <c r="G105" s="20">
        <f t="shared" si="1"/>
        <v>0</v>
      </c>
    </row>
    <row r="106" spans="1:7" x14ac:dyDescent="0.25">
      <c r="A106" s="9" t="str">
        <f>'10'!A106</f>
        <v>Cornwall-Lebanon SD</v>
      </c>
      <c r="B106" s="10" t="str">
        <f>'10'!B106</f>
        <v>Lebanon</v>
      </c>
      <c r="C106" s="90">
        <f>'10'!C106</f>
        <v>1243</v>
      </c>
      <c r="D106" s="90">
        <f>'10'!D106</f>
        <v>862</v>
      </c>
      <c r="E106" s="90">
        <f>'10'!E106</f>
        <v>2105</v>
      </c>
      <c r="F106" s="118">
        <v>0</v>
      </c>
      <c r="G106" s="20">
        <f t="shared" si="1"/>
        <v>0</v>
      </c>
    </row>
    <row r="107" spans="1:7" x14ac:dyDescent="0.25">
      <c r="A107" s="9" t="str">
        <f>'10'!A107</f>
        <v>Corry Area SD</v>
      </c>
      <c r="B107" s="10" t="str">
        <f>'10'!B107</f>
        <v>Erie</v>
      </c>
      <c r="C107" s="90">
        <f>'10'!C107</f>
        <v>654</v>
      </c>
      <c r="D107" s="90">
        <f>'10'!D107</f>
        <v>450</v>
      </c>
      <c r="E107" s="90">
        <f>'10'!E107</f>
        <v>1104</v>
      </c>
      <c r="F107" s="118">
        <v>60</v>
      </c>
      <c r="G107" s="20">
        <f t="shared" si="1"/>
        <v>0.13333333333333333</v>
      </c>
    </row>
    <row r="108" spans="1:7" x14ac:dyDescent="0.25">
      <c r="A108" s="9" t="str">
        <f>'10'!A108</f>
        <v>Coudersport Area SD</v>
      </c>
      <c r="B108" s="10" t="str">
        <f>'10'!B108</f>
        <v>Potter</v>
      </c>
      <c r="C108" s="90">
        <f>'10'!C108</f>
        <v>201</v>
      </c>
      <c r="D108" s="90">
        <f>'10'!D108</f>
        <v>154</v>
      </c>
      <c r="E108" s="90">
        <f>'10'!E108</f>
        <v>355</v>
      </c>
      <c r="F108" s="118">
        <v>0</v>
      </c>
      <c r="G108" s="20">
        <f t="shared" si="1"/>
        <v>0</v>
      </c>
    </row>
    <row r="109" spans="1:7" x14ac:dyDescent="0.25">
      <c r="A109" s="9" t="str">
        <f>'10'!A109</f>
        <v>Council Rock SD</v>
      </c>
      <c r="B109" s="10" t="str">
        <f>'10'!B109</f>
        <v>Bucks</v>
      </c>
      <c r="C109" s="90">
        <f>'10'!C109</f>
        <v>1630</v>
      </c>
      <c r="D109" s="90">
        <f>'10'!D109</f>
        <v>1615</v>
      </c>
      <c r="E109" s="90">
        <f>'10'!E109</f>
        <v>3245</v>
      </c>
      <c r="F109" s="118">
        <v>0</v>
      </c>
      <c r="G109" s="20">
        <f t="shared" si="1"/>
        <v>0</v>
      </c>
    </row>
    <row r="110" spans="1:7" x14ac:dyDescent="0.25">
      <c r="A110" s="9" t="str">
        <f>'10'!A110</f>
        <v>Cranberry Area SD</v>
      </c>
      <c r="B110" s="10" t="str">
        <f>'10'!B110</f>
        <v>Venango</v>
      </c>
      <c r="C110" s="90">
        <f>'10'!C110</f>
        <v>257</v>
      </c>
      <c r="D110" s="90">
        <f>'10'!D110</f>
        <v>270</v>
      </c>
      <c r="E110" s="90">
        <f>'10'!E110</f>
        <v>527</v>
      </c>
      <c r="F110" s="118">
        <v>0</v>
      </c>
      <c r="G110" s="20">
        <f t="shared" si="1"/>
        <v>0</v>
      </c>
    </row>
    <row r="111" spans="1:7" x14ac:dyDescent="0.25">
      <c r="A111" s="9" t="str">
        <f>'10'!A111</f>
        <v>Crawford Central SD</v>
      </c>
      <c r="B111" s="10" t="str">
        <f>'10'!B111</f>
        <v>Crawford</v>
      </c>
      <c r="C111" s="90">
        <f>'10'!C111</f>
        <v>1068</v>
      </c>
      <c r="D111" s="90">
        <f>'10'!D111</f>
        <v>900</v>
      </c>
      <c r="E111" s="90">
        <f>'10'!E111</f>
        <v>1968</v>
      </c>
      <c r="F111" s="118">
        <v>0</v>
      </c>
      <c r="G111" s="20">
        <f t="shared" si="1"/>
        <v>0</v>
      </c>
    </row>
    <row r="112" spans="1:7" x14ac:dyDescent="0.25">
      <c r="A112" s="9" t="str">
        <f>'10'!A112</f>
        <v>Crestwood SD</v>
      </c>
      <c r="B112" s="10" t="str">
        <f>'10'!B112</f>
        <v>Luzerne</v>
      </c>
      <c r="C112" s="90">
        <f>'10'!C112</f>
        <v>514</v>
      </c>
      <c r="D112" s="90">
        <f>'10'!D112</f>
        <v>532</v>
      </c>
      <c r="E112" s="90">
        <f>'10'!E112</f>
        <v>1046</v>
      </c>
      <c r="F112" s="118">
        <v>0</v>
      </c>
      <c r="G112" s="20">
        <f t="shared" si="1"/>
        <v>0</v>
      </c>
    </row>
    <row r="113" spans="1:7" x14ac:dyDescent="0.25">
      <c r="A113" s="9" t="str">
        <f>'10'!A113</f>
        <v>Cumberland Valley SD</v>
      </c>
      <c r="B113" s="10" t="str">
        <f>'10'!B113</f>
        <v>Cumberland</v>
      </c>
      <c r="C113" s="90">
        <f>'10'!C113</f>
        <v>1420</v>
      </c>
      <c r="D113" s="90">
        <f>'10'!D113</f>
        <v>1381</v>
      </c>
      <c r="E113" s="90">
        <f>'10'!E113</f>
        <v>2801</v>
      </c>
      <c r="F113" s="118">
        <v>0</v>
      </c>
      <c r="G113" s="20">
        <f t="shared" si="1"/>
        <v>0</v>
      </c>
    </row>
    <row r="114" spans="1:7" x14ac:dyDescent="0.25">
      <c r="A114" s="9" t="str">
        <f>'10'!A114</f>
        <v>Curwensville Area SD</v>
      </c>
      <c r="B114" s="10" t="str">
        <f>'10'!B114</f>
        <v>Clearfield</v>
      </c>
      <c r="C114" s="90">
        <f>'10'!C114</f>
        <v>232</v>
      </c>
      <c r="D114" s="90">
        <f>'10'!D114</f>
        <v>150</v>
      </c>
      <c r="E114" s="90">
        <f>'10'!E114</f>
        <v>382</v>
      </c>
      <c r="F114" s="118">
        <v>0</v>
      </c>
      <c r="G114" s="20">
        <f t="shared" si="1"/>
        <v>0</v>
      </c>
    </row>
    <row r="115" spans="1:7" x14ac:dyDescent="0.25">
      <c r="A115" s="9" t="str">
        <f>'10'!A115</f>
        <v>Dallas SD</v>
      </c>
      <c r="B115" s="10" t="str">
        <f>'10'!B115</f>
        <v>Luzerne</v>
      </c>
      <c r="C115" s="90">
        <f>'10'!C115</f>
        <v>397</v>
      </c>
      <c r="D115" s="90">
        <f>'10'!D115</f>
        <v>415</v>
      </c>
      <c r="E115" s="90">
        <f>'10'!E115</f>
        <v>812</v>
      </c>
      <c r="F115" s="118">
        <v>0</v>
      </c>
      <c r="G115" s="20">
        <f t="shared" si="1"/>
        <v>0</v>
      </c>
    </row>
    <row r="116" spans="1:7" x14ac:dyDescent="0.25">
      <c r="A116" s="9" t="str">
        <f>'10'!A116</f>
        <v>Dallastown Area SD</v>
      </c>
      <c r="B116" s="10" t="str">
        <f>'10'!B116</f>
        <v>York</v>
      </c>
      <c r="C116" s="90">
        <f>'10'!C116</f>
        <v>1192</v>
      </c>
      <c r="D116" s="90">
        <f>'10'!D116</f>
        <v>776</v>
      </c>
      <c r="E116" s="90">
        <f>'10'!E116</f>
        <v>1968</v>
      </c>
      <c r="F116" s="118">
        <v>0</v>
      </c>
      <c r="G116" s="20">
        <f t="shared" si="1"/>
        <v>0</v>
      </c>
    </row>
    <row r="117" spans="1:7" x14ac:dyDescent="0.25">
      <c r="A117" s="9" t="str">
        <f>'10'!A117</f>
        <v>Daniel Boone Area SD</v>
      </c>
      <c r="B117" s="10" t="str">
        <f>'10'!B117</f>
        <v>Berks</v>
      </c>
      <c r="C117" s="90">
        <f>'10'!C117</f>
        <v>487</v>
      </c>
      <c r="D117" s="90">
        <f>'10'!D117</f>
        <v>464</v>
      </c>
      <c r="E117" s="90">
        <f>'10'!E117</f>
        <v>951</v>
      </c>
      <c r="F117" s="118">
        <v>0</v>
      </c>
      <c r="G117" s="20">
        <f t="shared" si="1"/>
        <v>0</v>
      </c>
    </row>
    <row r="118" spans="1:7" x14ac:dyDescent="0.25">
      <c r="A118" s="9" t="str">
        <f>'10'!A118</f>
        <v>Danville Area SD</v>
      </c>
      <c r="B118" s="10" t="str">
        <f>'10'!B118</f>
        <v>Montour</v>
      </c>
      <c r="C118" s="90">
        <f>'10'!C118</f>
        <v>702</v>
      </c>
      <c r="D118" s="90">
        <f>'10'!D118</f>
        <v>379</v>
      </c>
      <c r="E118" s="90">
        <f>'10'!E118</f>
        <v>1081</v>
      </c>
      <c r="F118" s="118">
        <v>0</v>
      </c>
      <c r="G118" s="20">
        <f t="shared" si="1"/>
        <v>0</v>
      </c>
    </row>
    <row r="119" spans="1:7" x14ac:dyDescent="0.25">
      <c r="A119" s="9" t="str">
        <f>'10'!A119</f>
        <v>Deer Lakes SD</v>
      </c>
      <c r="B119" s="10" t="str">
        <f>'10'!B119</f>
        <v>Allegheny</v>
      </c>
      <c r="C119" s="90">
        <f>'10'!C119</f>
        <v>368</v>
      </c>
      <c r="D119" s="90">
        <f>'10'!D119</f>
        <v>397</v>
      </c>
      <c r="E119" s="90">
        <f>'10'!E119</f>
        <v>765</v>
      </c>
      <c r="F119" s="118">
        <v>0</v>
      </c>
      <c r="G119" s="20">
        <f t="shared" si="1"/>
        <v>0</v>
      </c>
    </row>
    <row r="120" spans="1:7" x14ac:dyDescent="0.25">
      <c r="A120" s="9" t="str">
        <f>'10'!A120</f>
        <v>Delaware Valley SD</v>
      </c>
      <c r="B120" s="10" t="str">
        <f>'10'!B120</f>
        <v>Pike</v>
      </c>
      <c r="C120" s="90">
        <f>'10'!C120</f>
        <v>667</v>
      </c>
      <c r="D120" s="90">
        <f>'10'!D120</f>
        <v>369</v>
      </c>
      <c r="E120" s="90">
        <f>'10'!E120</f>
        <v>1036</v>
      </c>
      <c r="F120" s="118">
        <v>67</v>
      </c>
      <c r="G120" s="20">
        <f t="shared" si="1"/>
        <v>0.18157181571815717</v>
      </c>
    </row>
    <row r="121" spans="1:7" x14ac:dyDescent="0.25">
      <c r="A121" s="9" t="str">
        <f>'10'!A121</f>
        <v>Derry Area SD</v>
      </c>
      <c r="B121" s="10" t="str">
        <f>'10'!B121</f>
        <v>Westmoreland</v>
      </c>
      <c r="C121" s="90">
        <f>'10'!C121</f>
        <v>388</v>
      </c>
      <c r="D121" s="90">
        <f>'10'!D121</f>
        <v>378</v>
      </c>
      <c r="E121" s="90">
        <f>'10'!E121</f>
        <v>766</v>
      </c>
      <c r="F121" s="118">
        <v>0</v>
      </c>
      <c r="G121" s="20">
        <f t="shared" si="1"/>
        <v>0</v>
      </c>
    </row>
    <row r="122" spans="1:7" x14ac:dyDescent="0.25">
      <c r="A122" s="9" t="str">
        <f>'10'!A122</f>
        <v>Derry Township SD</v>
      </c>
      <c r="B122" s="10" t="str">
        <f>'10'!B122</f>
        <v>Dauphin</v>
      </c>
      <c r="C122" s="90">
        <f>'10'!C122</f>
        <v>601</v>
      </c>
      <c r="D122" s="90">
        <f>'10'!D122</f>
        <v>455</v>
      </c>
      <c r="E122" s="90">
        <f>'10'!E122</f>
        <v>1056</v>
      </c>
      <c r="F122" s="118">
        <v>0</v>
      </c>
      <c r="G122" s="20">
        <f t="shared" si="1"/>
        <v>0</v>
      </c>
    </row>
    <row r="123" spans="1:7" x14ac:dyDescent="0.25">
      <c r="A123" s="9" t="str">
        <f>'10'!A123</f>
        <v>Donegal SD</v>
      </c>
      <c r="B123" s="10" t="str">
        <f>'10'!B123</f>
        <v>Lancaster</v>
      </c>
      <c r="C123" s="90">
        <f>'10'!C123</f>
        <v>798</v>
      </c>
      <c r="D123" s="90">
        <f>'10'!D123</f>
        <v>450</v>
      </c>
      <c r="E123" s="90">
        <f>'10'!E123</f>
        <v>1248</v>
      </c>
      <c r="F123" s="118">
        <v>0</v>
      </c>
      <c r="G123" s="20">
        <f t="shared" si="1"/>
        <v>0</v>
      </c>
    </row>
    <row r="124" spans="1:7" x14ac:dyDescent="0.25">
      <c r="A124" s="9" t="str">
        <f>'10'!A124</f>
        <v>Dover Area SD</v>
      </c>
      <c r="B124" s="10" t="str">
        <f>'10'!B124</f>
        <v>York</v>
      </c>
      <c r="C124" s="90">
        <f>'10'!C124</f>
        <v>782</v>
      </c>
      <c r="D124" s="90">
        <f>'10'!D124</f>
        <v>668</v>
      </c>
      <c r="E124" s="90">
        <f>'10'!E124</f>
        <v>1450</v>
      </c>
      <c r="F124" s="118">
        <v>0</v>
      </c>
      <c r="G124" s="20">
        <f t="shared" si="1"/>
        <v>0</v>
      </c>
    </row>
    <row r="125" spans="1:7" x14ac:dyDescent="0.25">
      <c r="A125" s="9" t="str">
        <f>'10'!A125</f>
        <v>Downingtown Area SD</v>
      </c>
      <c r="B125" s="10" t="str">
        <f>'10'!B125</f>
        <v>Chester</v>
      </c>
      <c r="C125" s="90">
        <f>'10'!C125</f>
        <v>2625</v>
      </c>
      <c r="D125" s="90">
        <f>'10'!D125</f>
        <v>1642</v>
      </c>
      <c r="E125" s="90">
        <f>'10'!E125</f>
        <v>4267</v>
      </c>
      <c r="F125" s="118">
        <v>0</v>
      </c>
      <c r="G125" s="20">
        <f t="shared" si="1"/>
        <v>0</v>
      </c>
    </row>
    <row r="126" spans="1:7" x14ac:dyDescent="0.25">
      <c r="A126" s="9" t="str">
        <f>'10'!A126</f>
        <v>DuBois Area SD</v>
      </c>
      <c r="B126" s="10" t="str">
        <f>'10'!B126</f>
        <v>Clearfield</v>
      </c>
      <c r="C126" s="90">
        <f>'10'!C126</f>
        <v>851</v>
      </c>
      <c r="D126" s="90">
        <f>'10'!D126</f>
        <v>585</v>
      </c>
      <c r="E126" s="90">
        <f>'10'!E126</f>
        <v>1436</v>
      </c>
      <c r="F126" s="118">
        <v>0</v>
      </c>
      <c r="G126" s="20">
        <f t="shared" si="1"/>
        <v>0</v>
      </c>
    </row>
    <row r="127" spans="1:7" x14ac:dyDescent="0.25">
      <c r="A127" s="9" t="str">
        <f>'10'!A127</f>
        <v>Dunmore SD</v>
      </c>
      <c r="B127" s="10" t="str">
        <f>'10'!B127</f>
        <v>Lackawanna</v>
      </c>
      <c r="C127" s="90">
        <f>'10'!C127</f>
        <v>232</v>
      </c>
      <c r="D127" s="90">
        <f>'10'!D127</f>
        <v>351</v>
      </c>
      <c r="E127" s="90">
        <f>'10'!E127</f>
        <v>583</v>
      </c>
      <c r="F127" s="118">
        <v>0</v>
      </c>
      <c r="G127" s="20">
        <f t="shared" si="1"/>
        <v>0</v>
      </c>
    </row>
    <row r="128" spans="1:7" x14ac:dyDescent="0.25">
      <c r="A128" s="9" t="str">
        <f>'10'!A128</f>
        <v>Duquesne City SD</v>
      </c>
      <c r="B128" s="10" t="str">
        <f>'10'!B128</f>
        <v>Allegheny</v>
      </c>
      <c r="C128" s="90">
        <f>'10'!C128</f>
        <v>361</v>
      </c>
      <c r="D128" s="90">
        <f>'10'!D128</f>
        <v>217</v>
      </c>
      <c r="E128" s="90">
        <f>'10'!E128</f>
        <v>578</v>
      </c>
      <c r="F128" s="118">
        <v>24</v>
      </c>
      <c r="G128" s="20">
        <f t="shared" si="1"/>
        <v>0.11059907834101383</v>
      </c>
    </row>
    <row r="129" spans="1:7" x14ac:dyDescent="0.25">
      <c r="A129" s="9" t="str">
        <f>'10'!A129</f>
        <v>East Allegheny SD</v>
      </c>
      <c r="B129" s="10" t="str">
        <f>'10'!B129</f>
        <v>Allegheny</v>
      </c>
      <c r="C129" s="90">
        <f>'10'!C129</f>
        <v>683</v>
      </c>
      <c r="D129" s="90">
        <f>'10'!D129</f>
        <v>259</v>
      </c>
      <c r="E129" s="90">
        <f>'10'!E129</f>
        <v>942</v>
      </c>
      <c r="F129" s="118">
        <v>19</v>
      </c>
      <c r="G129" s="20">
        <f t="shared" si="1"/>
        <v>7.3359073359073365E-2</v>
      </c>
    </row>
    <row r="130" spans="1:7" x14ac:dyDescent="0.25">
      <c r="A130" s="9" t="str">
        <f>'10'!A130</f>
        <v>East Lycoming SD</v>
      </c>
      <c r="B130" s="10" t="str">
        <f>'10'!B130</f>
        <v>Lycoming</v>
      </c>
      <c r="C130" s="90">
        <f>'10'!C130</f>
        <v>339</v>
      </c>
      <c r="D130" s="90">
        <f>'10'!D130</f>
        <v>226</v>
      </c>
      <c r="E130" s="90">
        <f>'10'!E130</f>
        <v>565</v>
      </c>
      <c r="F130" s="118">
        <v>47</v>
      </c>
      <c r="G130" s="20">
        <f t="shared" si="1"/>
        <v>0.20796460176991149</v>
      </c>
    </row>
    <row r="131" spans="1:7" x14ac:dyDescent="0.25">
      <c r="A131" s="9" t="str">
        <f>'10'!A131</f>
        <v>East Penn SD</v>
      </c>
      <c r="B131" s="10" t="str">
        <f>'10'!B131</f>
        <v>Lehigh</v>
      </c>
      <c r="C131" s="90">
        <f>'10'!C131</f>
        <v>1651</v>
      </c>
      <c r="D131" s="90">
        <f>'10'!D131</f>
        <v>1505</v>
      </c>
      <c r="E131" s="90">
        <f>'10'!E131</f>
        <v>3156</v>
      </c>
      <c r="F131" s="118">
        <v>0</v>
      </c>
      <c r="G131" s="20">
        <f t="shared" si="1"/>
        <v>0</v>
      </c>
    </row>
    <row r="132" spans="1:7" x14ac:dyDescent="0.25">
      <c r="A132" s="9" t="str">
        <f>'10'!A132</f>
        <v>East Pennsboro Area SD</v>
      </c>
      <c r="B132" s="10" t="str">
        <f>'10'!B132</f>
        <v>Cumberland</v>
      </c>
      <c r="C132" s="90">
        <f>'10'!C132</f>
        <v>477</v>
      </c>
      <c r="D132" s="90">
        <f>'10'!D132</f>
        <v>522</v>
      </c>
      <c r="E132" s="90">
        <f>'10'!E132</f>
        <v>999</v>
      </c>
      <c r="F132" s="118">
        <v>0</v>
      </c>
      <c r="G132" s="20">
        <f t="shared" ref="G132:G195" si="2">F132/D132</f>
        <v>0</v>
      </c>
    </row>
    <row r="133" spans="1:7" x14ac:dyDescent="0.25">
      <c r="A133" s="9" t="str">
        <f>'10'!A133</f>
        <v>East Stroudsburg Area SD</v>
      </c>
      <c r="B133" s="10" t="str">
        <f>'10'!B133</f>
        <v>Monroe</v>
      </c>
      <c r="C133" s="90">
        <f>'10'!C133</f>
        <v>1078</v>
      </c>
      <c r="D133" s="90">
        <f>'10'!D133</f>
        <v>932</v>
      </c>
      <c r="E133" s="90">
        <f>'10'!E133</f>
        <v>2010</v>
      </c>
      <c r="F133" s="118">
        <v>0</v>
      </c>
      <c r="G133" s="20">
        <f t="shared" si="2"/>
        <v>0</v>
      </c>
    </row>
    <row r="134" spans="1:7" x14ac:dyDescent="0.25">
      <c r="A134" s="9" t="str">
        <f>'10'!A134</f>
        <v>Eastern Lancaster County SD</v>
      </c>
      <c r="B134" s="10" t="str">
        <f>'10'!B134</f>
        <v>Lancaster</v>
      </c>
      <c r="C134" s="90">
        <f>'10'!C134</f>
        <v>1525</v>
      </c>
      <c r="D134" s="90">
        <f>'10'!D134</f>
        <v>910</v>
      </c>
      <c r="E134" s="90">
        <f>'10'!E134</f>
        <v>2435</v>
      </c>
      <c r="F134" s="118">
        <v>0</v>
      </c>
      <c r="G134" s="20">
        <f t="shared" si="2"/>
        <v>0</v>
      </c>
    </row>
    <row r="135" spans="1:7" x14ac:dyDescent="0.25">
      <c r="A135" s="9" t="str">
        <f>'10'!A135</f>
        <v>Eastern Lebanon County SD</v>
      </c>
      <c r="B135" s="10" t="str">
        <f>'10'!B135</f>
        <v>Lebanon</v>
      </c>
      <c r="C135" s="90">
        <f>'10'!C135</f>
        <v>875</v>
      </c>
      <c r="D135" s="90">
        <f>'10'!D135</f>
        <v>801</v>
      </c>
      <c r="E135" s="90">
        <f>'10'!E135</f>
        <v>1676</v>
      </c>
      <c r="F135" s="118">
        <v>0</v>
      </c>
      <c r="G135" s="20">
        <f t="shared" si="2"/>
        <v>0</v>
      </c>
    </row>
    <row r="136" spans="1:7" x14ac:dyDescent="0.25">
      <c r="A136" s="9" t="str">
        <f>'10'!A136</f>
        <v>Eastern York SD</v>
      </c>
      <c r="B136" s="10" t="str">
        <f>'10'!B136</f>
        <v>York</v>
      </c>
      <c r="C136" s="90">
        <f>'10'!C136</f>
        <v>673</v>
      </c>
      <c r="D136" s="90">
        <f>'10'!D136</f>
        <v>389</v>
      </c>
      <c r="E136" s="90">
        <f>'10'!E136</f>
        <v>1062</v>
      </c>
      <c r="F136" s="118">
        <v>0</v>
      </c>
      <c r="G136" s="20">
        <f t="shared" si="2"/>
        <v>0</v>
      </c>
    </row>
    <row r="137" spans="1:7" x14ac:dyDescent="0.25">
      <c r="A137" s="9" t="str">
        <f>'10'!A137</f>
        <v>Easton Area SD</v>
      </c>
      <c r="B137" s="10" t="str">
        <f>'10'!B137</f>
        <v>Northampton</v>
      </c>
      <c r="C137" s="90">
        <f>'10'!C137</f>
        <v>1980</v>
      </c>
      <c r="D137" s="90">
        <f>'10'!D137</f>
        <v>1699</v>
      </c>
      <c r="E137" s="90">
        <f>'10'!E137</f>
        <v>3679</v>
      </c>
      <c r="F137" s="118">
        <v>0</v>
      </c>
      <c r="G137" s="20">
        <f t="shared" si="2"/>
        <v>0</v>
      </c>
    </row>
    <row r="138" spans="1:7" x14ac:dyDescent="0.25">
      <c r="A138" s="9" t="str">
        <f>'10'!A138</f>
        <v>Elizabeth Forward SD</v>
      </c>
      <c r="B138" s="10" t="str">
        <f>'10'!B138</f>
        <v>Allegheny</v>
      </c>
      <c r="C138" s="90">
        <f>'10'!C138</f>
        <v>457</v>
      </c>
      <c r="D138" s="90">
        <f>'10'!D138</f>
        <v>240</v>
      </c>
      <c r="E138" s="90">
        <f>'10'!E138</f>
        <v>697</v>
      </c>
      <c r="F138" s="118">
        <v>0</v>
      </c>
      <c r="G138" s="20">
        <f t="shared" si="2"/>
        <v>0</v>
      </c>
    </row>
    <row r="139" spans="1:7" x14ac:dyDescent="0.25">
      <c r="A139" s="9" t="str">
        <f>'10'!A139</f>
        <v>Elizabethtown Area SD</v>
      </c>
      <c r="B139" s="10" t="str">
        <f>'10'!B139</f>
        <v>Lancaster</v>
      </c>
      <c r="C139" s="90">
        <f>'10'!C139</f>
        <v>978</v>
      </c>
      <c r="D139" s="90">
        <f>'10'!D139</f>
        <v>664</v>
      </c>
      <c r="E139" s="90">
        <f>'10'!E139</f>
        <v>1642</v>
      </c>
      <c r="F139" s="118">
        <v>0</v>
      </c>
      <c r="G139" s="20">
        <f t="shared" si="2"/>
        <v>0</v>
      </c>
    </row>
    <row r="140" spans="1:7" x14ac:dyDescent="0.25">
      <c r="A140" s="9" t="str">
        <f>'10'!A140</f>
        <v>Elk Lake SD</v>
      </c>
      <c r="B140" s="10" t="str">
        <f>'10'!B140</f>
        <v>Susquehanna</v>
      </c>
      <c r="C140" s="90">
        <f>'10'!C140</f>
        <v>157</v>
      </c>
      <c r="D140" s="90">
        <f>'10'!D140</f>
        <v>156</v>
      </c>
      <c r="E140" s="90">
        <f>'10'!E140</f>
        <v>313</v>
      </c>
      <c r="F140" s="118">
        <v>0</v>
      </c>
      <c r="G140" s="20">
        <f t="shared" si="2"/>
        <v>0</v>
      </c>
    </row>
    <row r="141" spans="1:7" x14ac:dyDescent="0.25">
      <c r="A141" s="9" t="str">
        <f>'10'!A141</f>
        <v>Ellwood City Area SD</v>
      </c>
      <c r="B141" s="10" t="str">
        <f>'10'!B141</f>
        <v>Lawrence</v>
      </c>
      <c r="C141" s="90">
        <f>'10'!C141</f>
        <v>466</v>
      </c>
      <c r="D141" s="90">
        <f>'10'!D141</f>
        <v>349</v>
      </c>
      <c r="E141" s="90">
        <f>'10'!E141</f>
        <v>815</v>
      </c>
      <c r="F141" s="118">
        <v>0</v>
      </c>
      <c r="G141" s="20">
        <f t="shared" si="2"/>
        <v>0</v>
      </c>
    </row>
    <row r="142" spans="1:7" x14ac:dyDescent="0.25">
      <c r="A142" s="9" t="str">
        <f>'10'!A142</f>
        <v>Ephrata Area SD</v>
      </c>
      <c r="B142" s="10" t="str">
        <f>'10'!B142</f>
        <v>Lancaster</v>
      </c>
      <c r="C142" s="90">
        <f>'10'!C142</f>
        <v>1634</v>
      </c>
      <c r="D142" s="90">
        <f>'10'!D142</f>
        <v>1027</v>
      </c>
      <c r="E142" s="90">
        <f>'10'!E142</f>
        <v>2661</v>
      </c>
      <c r="F142" s="118">
        <v>0</v>
      </c>
      <c r="G142" s="20">
        <f t="shared" si="2"/>
        <v>0</v>
      </c>
    </row>
    <row r="143" spans="1:7" x14ac:dyDescent="0.25">
      <c r="A143" s="9" t="str">
        <f>'10'!A143</f>
        <v>Erie City SD</v>
      </c>
      <c r="B143" s="10" t="str">
        <f>'10'!B143</f>
        <v>Erie</v>
      </c>
      <c r="C143" s="90">
        <f>'10'!C143</f>
        <v>4190</v>
      </c>
      <c r="D143" s="90">
        <f>'10'!D143</f>
        <v>2677</v>
      </c>
      <c r="E143" s="90">
        <f>'10'!E143</f>
        <v>6867</v>
      </c>
      <c r="F143" s="118">
        <v>250</v>
      </c>
      <c r="G143" s="20">
        <f t="shared" si="2"/>
        <v>9.3388121031004856E-2</v>
      </c>
    </row>
    <row r="144" spans="1:7" x14ac:dyDescent="0.25">
      <c r="A144" s="9" t="str">
        <f>'10'!A144</f>
        <v>Everett Area SD</v>
      </c>
      <c r="B144" s="10" t="str">
        <f>'10'!B144</f>
        <v>Bedford</v>
      </c>
      <c r="C144" s="90">
        <f>'10'!C144</f>
        <v>273</v>
      </c>
      <c r="D144" s="90">
        <f>'10'!D144</f>
        <v>282</v>
      </c>
      <c r="E144" s="90">
        <f>'10'!E144</f>
        <v>555</v>
      </c>
      <c r="F144" s="118">
        <v>0</v>
      </c>
      <c r="G144" s="20">
        <f t="shared" si="2"/>
        <v>0</v>
      </c>
    </row>
    <row r="145" spans="1:7" x14ac:dyDescent="0.25">
      <c r="A145" s="9" t="str">
        <f>'10'!A145</f>
        <v>Exeter Township SD</v>
      </c>
      <c r="B145" s="10" t="str">
        <f>'10'!B145</f>
        <v>Berks</v>
      </c>
      <c r="C145" s="90">
        <f>'10'!C145</f>
        <v>964</v>
      </c>
      <c r="D145" s="90">
        <f>'10'!D145</f>
        <v>741</v>
      </c>
      <c r="E145" s="90">
        <f>'10'!E145</f>
        <v>1705</v>
      </c>
      <c r="F145" s="118">
        <v>0</v>
      </c>
      <c r="G145" s="20">
        <f t="shared" si="2"/>
        <v>0</v>
      </c>
    </row>
    <row r="146" spans="1:7" x14ac:dyDescent="0.25">
      <c r="A146" s="9" t="str">
        <f>'10'!A146</f>
        <v>Fairfield Area SD</v>
      </c>
      <c r="B146" s="10" t="str">
        <f>'10'!B146</f>
        <v>Adams</v>
      </c>
      <c r="C146" s="90">
        <f>'10'!C146</f>
        <v>192</v>
      </c>
      <c r="D146" s="90">
        <f>'10'!D146</f>
        <v>185</v>
      </c>
      <c r="E146" s="90">
        <f>'10'!E146</f>
        <v>377</v>
      </c>
      <c r="F146" s="118">
        <v>0</v>
      </c>
      <c r="G146" s="20">
        <f t="shared" si="2"/>
        <v>0</v>
      </c>
    </row>
    <row r="147" spans="1:7" x14ac:dyDescent="0.25">
      <c r="A147" s="9" t="str">
        <f>'10'!A147</f>
        <v>Fairview SD</v>
      </c>
      <c r="B147" s="10" t="str">
        <f>'10'!B147</f>
        <v>Erie</v>
      </c>
      <c r="C147" s="90">
        <f>'10'!C147</f>
        <v>240</v>
      </c>
      <c r="D147" s="90">
        <f>'10'!D147</f>
        <v>193</v>
      </c>
      <c r="E147" s="90">
        <f>'10'!E147</f>
        <v>433</v>
      </c>
      <c r="F147" s="118">
        <v>0</v>
      </c>
      <c r="G147" s="20">
        <f t="shared" si="2"/>
        <v>0</v>
      </c>
    </row>
    <row r="148" spans="1:7" x14ac:dyDescent="0.25">
      <c r="A148" s="9" t="str">
        <f>'10'!A148</f>
        <v>Fannett-Metal SD</v>
      </c>
      <c r="B148" s="10" t="str">
        <f>'10'!B148</f>
        <v>Franklin</v>
      </c>
      <c r="C148" s="90">
        <f>'10'!C148</f>
        <v>199</v>
      </c>
      <c r="D148" s="90">
        <f>'10'!D148</f>
        <v>125</v>
      </c>
      <c r="E148" s="90">
        <f>'10'!E148</f>
        <v>324</v>
      </c>
      <c r="F148" s="118">
        <v>0</v>
      </c>
      <c r="G148" s="20">
        <f t="shared" si="2"/>
        <v>0</v>
      </c>
    </row>
    <row r="149" spans="1:7" x14ac:dyDescent="0.25">
      <c r="A149" s="9" t="str">
        <f>'10'!A149</f>
        <v>Farrell Area SD</v>
      </c>
      <c r="B149" s="10" t="str">
        <f>'10'!B149</f>
        <v>Mercer</v>
      </c>
      <c r="C149" s="90">
        <f>'10'!C149</f>
        <v>192</v>
      </c>
      <c r="D149" s="90">
        <f>'10'!D149</f>
        <v>116</v>
      </c>
      <c r="E149" s="90">
        <f>'10'!E149</f>
        <v>308</v>
      </c>
      <c r="F149" s="118">
        <v>0</v>
      </c>
      <c r="G149" s="20">
        <f t="shared" si="2"/>
        <v>0</v>
      </c>
    </row>
    <row r="150" spans="1:7" x14ac:dyDescent="0.25">
      <c r="A150" s="9" t="str">
        <f>'10'!A150</f>
        <v>Ferndale Area SD</v>
      </c>
      <c r="B150" s="10" t="str">
        <f>'10'!B150</f>
        <v>Cambria</v>
      </c>
      <c r="C150" s="90">
        <f>'10'!C150</f>
        <v>119</v>
      </c>
      <c r="D150" s="90">
        <f>'10'!D150</f>
        <v>100</v>
      </c>
      <c r="E150" s="90">
        <f>'10'!E150</f>
        <v>219</v>
      </c>
      <c r="F150" s="118">
        <v>66</v>
      </c>
      <c r="G150" s="20">
        <f t="shared" si="2"/>
        <v>0.66</v>
      </c>
    </row>
    <row r="151" spans="1:7" x14ac:dyDescent="0.25">
      <c r="A151" s="9" t="str">
        <f>'10'!A151</f>
        <v>Fleetwood Area SD</v>
      </c>
      <c r="B151" s="10" t="str">
        <f>'10'!B151</f>
        <v>Berks</v>
      </c>
      <c r="C151" s="90">
        <f>'10'!C151</f>
        <v>600</v>
      </c>
      <c r="D151" s="90">
        <f>'10'!D151</f>
        <v>328</v>
      </c>
      <c r="E151" s="90">
        <f>'10'!E151</f>
        <v>928</v>
      </c>
      <c r="F151" s="118">
        <v>0</v>
      </c>
      <c r="G151" s="20">
        <f t="shared" si="2"/>
        <v>0</v>
      </c>
    </row>
    <row r="152" spans="1:7" x14ac:dyDescent="0.25">
      <c r="A152" s="9" t="str">
        <f>'10'!A152</f>
        <v>Forbes Road SD</v>
      </c>
      <c r="B152" s="10" t="str">
        <f>'10'!B152</f>
        <v>Fulton</v>
      </c>
      <c r="C152" s="90">
        <f>'10'!C152</f>
        <v>65</v>
      </c>
      <c r="D152" s="90">
        <f>'10'!D152</f>
        <v>70</v>
      </c>
      <c r="E152" s="90">
        <f>'10'!E152</f>
        <v>135</v>
      </c>
      <c r="F152" s="118">
        <v>28</v>
      </c>
      <c r="G152" s="20">
        <f t="shared" si="2"/>
        <v>0.4</v>
      </c>
    </row>
    <row r="153" spans="1:7" x14ac:dyDescent="0.25">
      <c r="A153" s="9" t="str">
        <f>'10'!A153</f>
        <v>Forest Area SD</v>
      </c>
      <c r="B153" s="10" t="str">
        <f>'10'!B153</f>
        <v>Forest</v>
      </c>
      <c r="C153" s="90">
        <f>'10'!C153</f>
        <v>27</v>
      </c>
      <c r="D153" s="90">
        <f>'10'!D153</f>
        <v>21</v>
      </c>
      <c r="E153" s="90">
        <f>'10'!E153</f>
        <v>48</v>
      </c>
      <c r="F153" s="118">
        <v>26</v>
      </c>
      <c r="G153" s="20">
        <f t="shared" si="2"/>
        <v>1.2380952380952381</v>
      </c>
    </row>
    <row r="154" spans="1:7" x14ac:dyDescent="0.25">
      <c r="A154" s="9" t="str">
        <f>'10'!A154</f>
        <v>Forest City Regional SD</v>
      </c>
      <c r="B154" s="10" t="str">
        <f>'10'!B154</f>
        <v>Susquehanna</v>
      </c>
      <c r="C154" s="90">
        <f>'10'!C154</f>
        <v>175</v>
      </c>
      <c r="D154" s="90">
        <f>'10'!D154</f>
        <v>148</v>
      </c>
      <c r="E154" s="90">
        <f>'10'!E154</f>
        <v>323</v>
      </c>
      <c r="F154" s="118">
        <v>55</v>
      </c>
      <c r="G154" s="20">
        <f t="shared" si="2"/>
        <v>0.3716216216216216</v>
      </c>
    </row>
    <row r="155" spans="1:7" x14ac:dyDescent="0.25">
      <c r="A155" s="9" t="str">
        <f>'10'!A155</f>
        <v>Forest Hills SD</v>
      </c>
      <c r="B155" s="10" t="str">
        <f>'10'!B155</f>
        <v>Cambria</v>
      </c>
      <c r="C155" s="90">
        <f>'10'!C155</f>
        <v>402</v>
      </c>
      <c r="D155" s="90">
        <f>'10'!D155</f>
        <v>210</v>
      </c>
      <c r="E155" s="90">
        <f>'10'!E155</f>
        <v>612</v>
      </c>
      <c r="F155" s="118">
        <v>56</v>
      </c>
      <c r="G155" s="20">
        <f t="shared" si="2"/>
        <v>0.26666666666666666</v>
      </c>
    </row>
    <row r="156" spans="1:7" x14ac:dyDescent="0.25">
      <c r="A156" s="9" t="str">
        <f>'10'!A156</f>
        <v>Fort Cherry SD</v>
      </c>
      <c r="B156" s="10" t="str">
        <f>'10'!B156</f>
        <v>Washington</v>
      </c>
      <c r="C156" s="90">
        <f>'10'!C156</f>
        <v>221</v>
      </c>
      <c r="D156" s="90">
        <f>'10'!D156</f>
        <v>176</v>
      </c>
      <c r="E156" s="90">
        <f>'10'!E156</f>
        <v>397</v>
      </c>
      <c r="F156" s="118">
        <v>0</v>
      </c>
      <c r="G156" s="20">
        <f t="shared" si="2"/>
        <v>0</v>
      </c>
    </row>
    <row r="157" spans="1:7" x14ac:dyDescent="0.25">
      <c r="A157" s="9" t="str">
        <f>'10'!A157</f>
        <v>Fort LeBoeuf SD</v>
      </c>
      <c r="B157" s="10" t="str">
        <f>'10'!B157</f>
        <v>Erie</v>
      </c>
      <c r="C157" s="90">
        <f>'10'!C157</f>
        <v>423</v>
      </c>
      <c r="D157" s="90">
        <f>'10'!D157</f>
        <v>272</v>
      </c>
      <c r="E157" s="90">
        <f>'10'!E157</f>
        <v>695</v>
      </c>
      <c r="F157" s="118">
        <v>0</v>
      </c>
      <c r="G157" s="20">
        <f t="shared" si="2"/>
        <v>0</v>
      </c>
    </row>
    <row r="158" spans="1:7" x14ac:dyDescent="0.25">
      <c r="A158" s="9" t="str">
        <f>'10'!A158</f>
        <v>Fox Chapel Area SD</v>
      </c>
      <c r="B158" s="10" t="str">
        <f>'10'!B158</f>
        <v>Allegheny</v>
      </c>
      <c r="C158" s="90">
        <f>'10'!C158</f>
        <v>850</v>
      </c>
      <c r="D158" s="90">
        <f>'10'!D158</f>
        <v>752</v>
      </c>
      <c r="E158" s="90">
        <f>'10'!E158</f>
        <v>1602</v>
      </c>
      <c r="F158" s="118">
        <v>0</v>
      </c>
      <c r="G158" s="20">
        <f t="shared" si="2"/>
        <v>0</v>
      </c>
    </row>
    <row r="159" spans="1:7" x14ac:dyDescent="0.25">
      <c r="A159" s="9" t="str">
        <f>'10'!A159</f>
        <v>Franklin Area SD</v>
      </c>
      <c r="B159" s="10" t="str">
        <f>'10'!B159</f>
        <v>Venango</v>
      </c>
      <c r="C159" s="90">
        <f>'10'!C159</f>
        <v>494</v>
      </c>
      <c r="D159" s="90">
        <f>'10'!D159</f>
        <v>371</v>
      </c>
      <c r="E159" s="90">
        <f>'10'!E159</f>
        <v>865</v>
      </c>
      <c r="F159" s="118">
        <v>0</v>
      </c>
      <c r="G159" s="20">
        <f t="shared" si="2"/>
        <v>0</v>
      </c>
    </row>
    <row r="160" spans="1:7" x14ac:dyDescent="0.25">
      <c r="A160" s="9" t="str">
        <f>'10'!A160</f>
        <v>Franklin Regional SD</v>
      </c>
      <c r="B160" s="10" t="str">
        <f>'10'!B160</f>
        <v>Westmoreland</v>
      </c>
      <c r="C160" s="90">
        <f>'10'!C160</f>
        <v>570</v>
      </c>
      <c r="D160" s="90">
        <f>'10'!D160</f>
        <v>425</v>
      </c>
      <c r="E160" s="90">
        <f>'10'!E160</f>
        <v>995</v>
      </c>
      <c r="F160" s="118">
        <v>0</v>
      </c>
      <c r="G160" s="20">
        <f t="shared" si="2"/>
        <v>0</v>
      </c>
    </row>
    <row r="161" spans="1:7" x14ac:dyDescent="0.25">
      <c r="A161" s="9" t="str">
        <f>'10'!A161</f>
        <v>Frazier SD</v>
      </c>
      <c r="B161" s="10" t="str">
        <f>'10'!B161</f>
        <v>Fayette</v>
      </c>
      <c r="C161" s="90">
        <f>'10'!C161</f>
        <v>169</v>
      </c>
      <c r="D161" s="90">
        <f>'10'!D161</f>
        <v>140</v>
      </c>
      <c r="E161" s="90">
        <f>'10'!E161</f>
        <v>309</v>
      </c>
      <c r="F161" s="118">
        <v>59</v>
      </c>
      <c r="G161" s="20">
        <f t="shared" si="2"/>
        <v>0.42142857142857143</v>
      </c>
    </row>
    <row r="162" spans="1:7" x14ac:dyDescent="0.25">
      <c r="A162" s="9" t="str">
        <f>'10'!A162</f>
        <v>Freedom Area SD</v>
      </c>
      <c r="B162" s="10" t="str">
        <f>'10'!B162</f>
        <v>Beaver</v>
      </c>
      <c r="C162" s="90">
        <f>'10'!C162</f>
        <v>394</v>
      </c>
      <c r="D162" s="90">
        <f>'10'!D162</f>
        <v>293</v>
      </c>
      <c r="E162" s="90">
        <f>'10'!E162</f>
        <v>687</v>
      </c>
      <c r="F162" s="118">
        <v>0</v>
      </c>
      <c r="G162" s="20">
        <f t="shared" si="2"/>
        <v>0</v>
      </c>
    </row>
    <row r="163" spans="1:7" x14ac:dyDescent="0.25">
      <c r="A163" s="9" t="str">
        <f>'10'!A163</f>
        <v>Freeport Area SD</v>
      </c>
      <c r="B163" s="10" t="str">
        <f>'10'!B163</f>
        <v>Armstrong</v>
      </c>
      <c r="C163" s="90">
        <f>'10'!C163</f>
        <v>348</v>
      </c>
      <c r="D163" s="90">
        <f>'10'!D163</f>
        <v>191</v>
      </c>
      <c r="E163" s="90">
        <f>'10'!E163</f>
        <v>539</v>
      </c>
      <c r="F163" s="118">
        <v>0</v>
      </c>
      <c r="G163" s="20">
        <f t="shared" si="2"/>
        <v>0</v>
      </c>
    </row>
    <row r="164" spans="1:7" x14ac:dyDescent="0.25">
      <c r="A164" s="9" t="str">
        <f>'10'!A164</f>
        <v>Galeton Area SD</v>
      </c>
      <c r="B164" s="10" t="str">
        <f>'10'!B164</f>
        <v>Potter</v>
      </c>
      <c r="C164" s="90">
        <f>'10'!C164</f>
        <v>86</v>
      </c>
      <c r="D164" s="90">
        <f>'10'!D164</f>
        <v>63</v>
      </c>
      <c r="E164" s="90">
        <f>'10'!E164</f>
        <v>149</v>
      </c>
      <c r="F164" s="118">
        <v>25</v>
      </c>
      <c r="G164" s="20">
        <f t="shared" si="2"/>
        <v>0.3968253968253968</v>
      </c>
    </row>
    <row r="165" spans="1:7" x14ac:dyDescent="0.25">
      <c r="A165" s="9" t="str">
        <f>'10'!A165</f>
        <v>Garnet Valley SD</v>
      </c>
      <c r="B165" s="10" t="str">
        <f>'10'!B165</f>
        <v>Delaware</v>
      </c>
      <c r="C165" s="90">
        <f>'10'!C165</f>
        <v>564</v>
      </c>
      <c r="D165" s="90">
        <f>'10'!D165</f>
        <v>583</v>
      </c>
      <c r="E165" s="90">
        <f>'10'!E165</f>
        <v>1147</v>
      </c>
      <c r="F165" s="118">
        <v>0</v>
      </c>
      <c r="G165" s="20">
        <f t="shared" si="2"/>
        <v>0</v>
      </c>
    </row>
    <row r="166" spans="1:7" x14ac:dyDescent="0.25">
      <c r="A166" s="9" t="str">
        <f>'10'!A166</f>
        <v>Gateway SD</v>
      </c>
      <c r="B166" s="10" t="str">
        <f>'10'!B166</f>
        <v>Allegheny</v>
      </c>
      <c r="C166" s="90">
        <f>'10'!C166</f>
        <v>711</v>
      </c>
      <c r="D166" s="90">
        <f>'10'!D166</f>
        <v>699</v>
      </c>
      <c r="E166" s="90">
        <f>'10'!E166</f>
        <v>1410</v>
      </c>
      <c r="F166" s="118">
        <v>0</v>
      </c>
      <c r="G166" s="20">
        <f t="shared" si="2"/>
        <v>0</v>
      </c>
    </row>
    <row r="167" spans="1:7" x14ac:dyDescent="0.25">
      <c r="A167" s="9" t="str">
        <f>'10'!A167</f>
        <v>General McLane SD</v>
      </c>
      <c r="B167" s="10" t="str">
        <f>'10'!B167</f>
        <v>Erie</v>
      </c>
      <c r="C167" s="90">
        <f>'10'!C167</f>
        <v>508</v>
      </c>
      <c r="D167" s="90">
        <f>'10'!D167</f>
        <v>265</v>
      </c>
      <c r="E167" s="90">
        <f>'10'!E167</f>
        <v>773</v>
      </c>
      <c r="F167" s="118">
        <v>0</v>
      </c>
      <c r="G167" s="20">
        <f t="shared" si="2"/>
        <v>0</v>
      </c>
    </row>
    <row r="168" spans="1:7" x14ac:dyDescent="0.25">
      <c r="A168" s="9" t="str">
        <f>'10'!A168</f>
        <v>Gettysburg Area SD</v>
      </c>
      <c r="B168" s="10" t="str">
        <f>'10'!B168</f>
        <v>Adams</v>
      </c>
      <c r="C168" s="90">
        <f>'10'!C168</f>
        <v>719</v>
      </c>
      <c r="D168" s="90">
        <f>'10'!D168</f>
        <v>427</v>
      </c>
      <c r="E168" s="90">
        <f>'10'!E168</f>
        <v>1146</v>
      </c>
      <c r="F168" s="118">
        <v>0</v>
      </c>
      <c r="G168" s="20">
        <f t="shared" si="2"/>
        <v>0</v>
      </c>
    </row>
    <row r="169" spans="1:7" x14ac:dyDescent="0.25">
      <c r="A169" s="9" t="str">
        <f>'10'!A169</f>
        <v>Girard SD</v>
      </c>
      <c r="B169" s="10" t="str">
        <f>'10'!B169</f>
        <v>Erie</v>
      </c>
      <c r="C169" s="90">
        <f>'10'!C169</f>
        <v>382</v>
      </c>
      <c r="D169" s="90">
        <f>'10'!D169</f>
        <v>282</v>
      </c>
      <c r="E169" s="90">
        <f>'10'!E169</f>
        <v>664</v>
      </c>
      <c r="F169" s="118">
        <v>48</v>
      </c>
      <c r="G169" s="20">
        <f t="shared" si="2"/>
        <v>0.1702127659574468</v>
      </c>
    </row>
    <row r="170" spans="1:7" x14ac:dyDescent="0.25">
      <c r="A170" s="9" t="str">
        <f>'10'!A170</f>
        <v>Glendale SD</v>
      </c>
      <c r="B170" s="10" t="str">
        <f>'10'!B170</f>
        <v>Clearfield</v>
      </c>
      <c r="C170" s="90">
        <f>'10'!C170</f>
        <v>117</v>
      </c>
      <c r="D170" s="90">
        <f>'10'!D170</f>
        <v>126</v>
      </c>
      <c r="E170" s="90">
        <f>'10'!E170</f>
        <v>243</v>
      </c>
      <c r="F170" s="118">
        <v>0</v>
      </c>
      <c r="G170" s="20">
        <f t="shared" si="2"/>
        <v>0</v>
      </c>
    </row>
    <row r="171" spans="1:7" x14ac:dyDescent="0.25">
      <c r="A171" s="9" t="str">
        <f>'10'!A171</f>
        <v>Governor Mifflin SD</v>
      </c>
      <c r="B171" s="10" t="str">
        <f>'10'!B171</f>
        <v>Berks</v>
      </c>
      <c r="C171" s="90">
        <f>'10'!C171</f>
        <v>940</v>
      </c>
      <c r="D171" s="90">
        <f>'10'!D171</f>
        <v>630</v>
      </c>
      <c r="E171" s="90">
        <f>'10'!E171</f>
        <v>1570</v>
      </c>
      <c r="F171" s="118">
        <v>0</v>
      </c>
      <c r="G171" s="20">
        <f t="shared" si="2"/>
        <v>0</v>
      </c>
    </row>
    <row r="172" spans="1:7" x14ac:dyDescent="0.25">
      <c r="A172" s="9" t="str">
        <f>'10'!A172</f>
        <v>Great Valley SD</v>
      </c>
      <c r="B172" s="10" t="str">
        <f>'10'!B172</f>
        <v>Chester</v>
      </c>
      <c r="C172" s="90">
        <f>'10'!C172</f>
        <v>648</v>
      </c>
      <c r="D172" s="90">
        <f>'10'!D172</f>
        <v>853</v>
      </c>
      <c r="E172" s="90">
        <f>'10'!E172</f>
        <v>1501</v>
      </c>
      <c r="F172" s="118">
        <v>0</v>
      </c>
      <c r="G172" s="20">
        <f t="shared" si="2"/>
        <v>0</v>
      </c>
    </row>
    <row r="173" spans="1:7" x14ac:dyDescent="0.25">
      <c r="A173" s="9" t="str">
        <f>'10'!A173</f>
        <v>Greater Johnstown SD</v>
      </c>
      <c r="B173" s="10" t="str">
        <f>'10'!B173</f>
        <v>Cambria</v>
      </c>
      <c r="C173" s="90">
        <f>'10'!C173</f>
        <v>862</v>
      </c>
      <c r="D173" s="90">
        <f>'10'!D173</f>
        <v>736</v>
      </c>
      <c r="E173" s="90">
        <f>'10'!E173</f>
        <v>1598</v>
      </c>
      <c r="F173" s="118">
        <v>101</v>
      </c>
      <c r="G173" s="20">
        <f t="shared" si="2"/>
        <v>0.13722826086956522</v>
      </c>
    </row>
    <row r="174" spans="1:7" x14ac:dyDescent="0.25">
      <c r="A174" s="9" t="str">
        <f>'10'!A174</f>
        <v>Greater Latrobe SD</v>
      </c>
      <c r="B174" s="10" t="str">
        <f>'10'!B174</f>
        <v>Westmoreland</v>
      </c>
      <c r="C174" s="90">
        <f>'10'!C174</f>
        <v>751</v>
      </c>
      <c r="D174" s="90">
        <f>'10'!D174</f>
        <v>437</v>
      </c>
      <c r="E174" s="90">
        <f>'10'!E174</f>
        <v>1188</v>
      </c>
      <c r="F174" s="118">
        <v>0</v>
      </c>
      <c r="G174" s="20">
        <f t="shared" si="2"/>
        <v>0</v>
      </c>
    </row>
    <row r="175" spans="1:7" x14ac:dyDescent="0.25">
      <c r="A175" s="9" t="str">
        <f>'10'!A175</f>
        <v>Greater Nanticoke Area SD</v>
      </c>
      <c r="B175" s="10" t="str">
        <f>'10'!B175</f>
        <v>Luzerne</v>
      </c>
      <c r="C175" s="90">
        <f>'10'!C175</f>
        <v>391</v>
      </c>
      <c r="D175" s="90">
        <f>'10'!D175</f>
        <v>239</v>
      </c>
      <c r="E175" s="90">
        <f>'10'!E175</f>
        <v>630</v>
      </c>
      <c r="F175" s="118">
        <v>0</v>
      </c>
      <c r="G175" s="20">
        <f t="shared" si="2"/>
        <v>0</v>
      </c>
    </row>
    <row r="176" spans="1:7" x14ac:dyDescent="0.25">
      <c r="A176" s="9" t="str">
        <f>'10'!A176</f>
        <v>Greencastle-Antrim SD</v>
      </c>
      <c r="B176" s="10" t="str">
        <f>'10'!B176</f>
        <v>Franklin</v>
      </c>
      <c r="C176" s="90">
        <f>'10'!C176</f>
        <v>459</v>
      </c>
      <c r="D176" s="90">
        <f>'10'!D176</f>
        <v>309</v>
      </c>
      <c r="E176" s="90">
        <f>'10'!E176</f>
        <v>768</v>
      </c>
      <c r="F176" s="118">
        <v>0</v>
      </c>
      <c r="G176" s="20">
        <f t="shared" si="2"/>
        <v>0</v>
      </c>
    </row>
    <row r="177" spans="1:7" x14ac:dyDescent="0.25">
      <c r="A177" s="9" t="str">
        <f>'10'!A177</f>
        <v>Greensburg Salem SD</v>
      </c>
      <c r="B177" s="10" t="str">
        <f>'10'!B177</f>
        <v>Westmoreland</v>
      </c>
      <c r="C177" s="90">
        <f>'10'!C177</f>
        <v>710</v>
      </c>
      <c r="D177" s="90">
        <f>'10'!D177</f>
        <v>527</v>
      </c>
      <c r="E177" s="90">
        <f>'10'!E177</f>
        <v>1237</v>
      </c>
      <c r="F177" s="118">
        <v>0</v>
      </c>
      <c r="G177" s="20">
        <f t="shared" si="2"/>
        <v>0</v>
      </c>
    </row>
    <row r="178" spans="1:7" x14ac:dyDescent="0.25">
      <c r="A178" s="9" t="str">
        <f>'10'!A178</f>
        <v>Greenville Area SD</v>
      </c>
      <c r="B178" s="10" t="str">
        <f>'10'!B178</f>
        <v>Mercer</v>
      </c>
      <c r="C178" s="90">
        <f>'10'!C178</f>
        <v>216</v>
      </c>
      <c r="D178" s="90">
        <f>'10'!D178</f>
        <v>186</v>
      </c>
      <c r="E178" s="90">
        <f>'10'!E178</f>
        <v>402</v>
      </c>
      <c r="F178" s="118">
        <v>0</v>
      </c>
      <c r="G178" s="20">
        <f t="shared" si="2"/>
        <v>0</v>
      </c>
    </row>
    <row r="179" spans="1:7" x14ac:dyDescent="0.25">
      <c r="A179" s="9" t="str">
        <f>'10'!A179</f>
        <v>Greenwood SD</v>
      </c>
      <c r="B179" s="10" t="str">
        <f>'10'!B179</f>
        <v>Perry</v>
      </c>
      <c r="C179" s="90">
        <f>'10'!C179</f>
        <v>152</v>
      </c>
      <c r="D179" s="90">
        <f>'10'!D179</f>
        <v>97</v>
      </c>
      <c r="E179" s="90">
        <f>'10'!E179</f>
        <v>249</v>
      </c>
      <c r="F179" s="118">
        <v>0</v>
      </c>
      <c r="G179" s="20">
        <f t="shared" si="2"/>
        <v>0</v>
      </c>
    </row>
    <row r="180" spans="1:7" x14ac:dyDescent="0.25">
      <c r="A180" s="9" t="str">
        <f>'10'!A180</f>
        <v>Grove City Area SD</v>
      </c>
      <c r="B180" s="10" t="str">
        <f>'10'!B180</f>
        <v>Mercer</v>
      </c>
      <c r="C180" s="90">
        <f>'10'!C180</f>
        <v>379</v>
      </c>
      <c r="D180" s="90">
        <f>'10'!D180</f>
        <v>294</v>
      </c>
      <c r="E180" s="90">
        <f>'10'!E180</f>
        <v>673</v>
      </c>
      <c r="F180" s="118">
        <v>0</v>
      </c>
      <c r="G180" s="20">
        <f t="shared" si="2"/>
        <v>0</v>
      </c>
    </row>
    <row r="181" spans="1:7" x14ac:dyDescent="0.25">
      <c r="A181" s="9" t="str">
        <f>'10'!A181</f>
        <v>Halifax Area SD</v>
      </c>
      <c r="B181" s="10" t="str">
        <f>'10'!B181</f>
        <v>Dauphin</v>
      </c>
      <c r="C181" s="90">
        <f>'10'!C181</f>
        <v>346</v>
      </c>
      <c r="D181" s="90">
        <f>'10'!D181</f>
        <v>138</v>
      </c>
      <c r="E181" s="90">
        <f>'10'!E181</f>
        <v>484</v>
      </c>
      <c r="F181" s="118">
        <v>15</v>
      </c>
      <c r="G181" s="20">
        <f t="shared" si="2"/>
        <v>0.10869565217391304</v>
      </c>
    </row>
    <row r="182" spans="1:7" x14ac:dyDescent="0.25">
      <c r="A182" s="9" t="str">
        <f>'10'!A182</f>
        <v>Hamburg Area SD</v>
      </c>
      <c r="B182" s="10" t="str">
        <f>'10'!B182</f>
        <v>Berks</v>
      </c>
      <c r="C182" s="90">
        <f>'10'!C182</f>
        <v>315</v>
      </c>
      <c r="D182" s="90">
        <f>'10'!D182</f>
        <v>402</v>
      </c>
      <c r="E182" s="90">
        <f>'10'!E182</f>
        <v>717</v>
      </c>
      <c r="F182" s="118">
        <v>0</v>
      </c>
      <c r="G182" s="20">
        <f t="shared" si="2"/>
        <v>0</v>
      </c>
    </row>
    <row r="183" spans="1:7" x14ac:dyDescent="0.25">
      <c r="A183" s="9" t="str">
        <f>'10'!A183</f>
        <v>Hampton Township SD</v>
      </c>
      <c r="B183" s="10" t="str">
        <f>'10'!B183</f>
        <v>Allegheny</v>
      </c>
      <c r="C183" s="90">
        <f>'10'!C183</f>
        <v>513</v>
      </c>
      <c r="D183" s="90">
        <f>'10'!D183</f>
        <v>533</v>
      </c>
      <c r="E183" s="90">
        <f>'10'!E183</f>
        <v>1046</v>
      </c>
      <c r="F183" s="118">
        <v>0</v>
      </c>
      <c r="G183" s="20">
        <f t="shared" si="2"/>
        <v>0</v>
      </c>
    </row>
    <row r="184" spans="1:7" x14ac:dyDescent="0.25">
      <c r="A184" s="9" t="str">
        <f>'10'!A184</f>
        <v>Hanover Area SD</v>
      </c>
      <c r="B184" s="10" t="str">
        <f>'10'!B184</f>
        <v>Luzerne</v>
      </c>
      <c r="C184" s="90">
        <f>'10'!C184</f>
        <v>318</v>
      </c>
      <c r="D184" s="90">
        <f>'10'!D184</f>
        <v>306</v>
      </c>
      <c r="E184" s="90">
        <f>'10'!E184</f>
        <v>624</v>
      </c>
      <c r="F184" s="118">
        <v>0</v>
      </c>
      <c r="G184" s="20">
        <f t="shared" si="2"/>
        <v>0</v>
      </c>
    </row>
    <row r="185" spans="1:7" x14ac:dyDescent="0.25">
      <c r="A185" s="9" t="str">
        <f>'10'!A185</f>
        <v>Hanover Public SD</v>
      </c>
      <c r="B185" s="10" t="str">
        <f>'10'!B185</f>
        <v>York</v>
      </c>
      <c r="C185" s="90">
        <f>'10'!C185</f>
        <v>793</v>
      </c>
      <c r="D185" s="90">
        <f>'10'!D185</f>
        <v>414</v>
      </c>
      <c r="E185" s="90">
        <f>'10'!E185</f>
        <v>1207</v>
      </c>
      <c r="F185" s="118">
        <v>0</v>
      </c>
      <c r="G185" s="20">
        <f t="shared" si="2"/>
        <v>0</v>
      </c>
    </row>
    <row r="186" spans="1:7" x14ac:dyDescent="0.25">
      <c r="A186" s="9" t="str">
        <f>'10'!A186</f>
        <v>Harbor Creek SD</v>
      </c>
      <c r="B186" s="10" t="str">
        <f>'10'!B186</f>
        <v>Erie</v>
      </c>
      <c r="C186" s="90">
        <f>'10'!C186</f>
        <v>247</v>
      </c>
      <c r="D186" s="90">
        <f>'10'!D186</f>
        <v>253</v>
      </c>
      <c r="E186" s="90">
        <f>'10'!E186</f>
        <v>500</v>
      </c>
      <c r="F186" s="118">
        <v>0</v>
      </c>
      <c r="G186" s="20">
        <f t="shared" si="2"/>
        <v>0</v>
      </c>
    </row>
    <row r="187" spans="1:7" x14ac:dyDescent="0.25">
      <c r="A187" s="9" t="str">
        <f>'10'!A187</f>
        <v>Harmony Area SD</v>
      </c>
      <c r="B187" s="10" t="str">
        <f>'10'!B187</f>
        <v>Clearfield</v>
      </c>
      <c r="C187" s="90">
        <f>'10'!C187</f>
        <v>81</v>
      </c>
      <c r="D187" s="90">
        <f>'10'!D187</f>
        <v>59</v>
      </c>
      <c r="E187" s="90">
        <f>'10'!E187</f>
        <v>140</v>
      </c>
      <c r="F187" s="118">
        <v>0</v>
      </c>
      <c r="G187" s="20">
        <f t="shared" si="2"/>
        <v>0</v>
      </c>
    </row>
    <row r="188" spans="1:7" x14ac:dyDescent="0.25">
      <c r="A188" s="9" t="str">
        <f>'10'!A188</f>
        <v>Harrisburg City SD</v>
      </c>
      <c r="B188" s="10" t="str">
        <f>'10'!B188</f>
        <v>Dauphin</v>
      </c>
      <c r="C188" s="90">
        <f>'10'!C188</f>
        <v>2650</v>
      </c>
      <c r="D188" s="90">
        <f>'10'!D188</f>
        <v>1773</v>
      </c>
      <c r="E188" s="90">
        <f>'10'!E188</f>
        <v>4423</v>
      </c>
      <c r="F188" s="118">
        <v>0</v>
      </c>
      <c r="G188" s="20">
        <f t="shared" si="2"/>
        <v>0</v>
      </c>
    </row>
    <row r="189" spans="1:7" x14ac:dyDescent="0.25">
      <c r="A189" s="9" t="str">
        <f>'10'!A189</f>
        <v>Hatboro-Horsham SD</v>
      </c>
      <c r="B189" s="10" t="str">
        <f>'10'!B189</f>
        <v>Montgomery</v>
      </c>
      <c r="C189" s="90">
        <f>'10'!C189</f>
        <v>1008</v>
      </c>
      <c r="D189" s="90">
        <f>'10'!D189</f>
        <v>771</v>
      </c>
      <c r="E189" s="90">
        <f>'10'!E189</f>
        <v>1779</v>
      </c>
      <c r="F189" s="118">
        <v>0</v>
      </c>
      <c r="G189" s="20">
        <f t="shared" si="2"/>
        <v>0</v>
      </c>
    </row>
    <row r="190" spans="1:7" x14ac:dyDescent="0.25">
      <c r="A190" s="9" t="str">
        <f>'10'!A190</f>
        <v>Haverford Township SD</v>
      </c>
      <c r="B190" s="10" t="str">
        <f>'10'!B190</f>
        <v>Delaware</v>
      </c>
      <c r="C190" s="90">
        <f>'10'!C190</f>
        <v>1912</v>
      </c>
      <c r="D190" s="90">
        <f>'10'!D190</f>
        <v>1189</v>
      </c>
      <c r="E190" s="90">
        <f>'10'!E190</f>
        <v>3101</v>
      </c>
      <c r="F190" s="118">
        <v>0</v>
      </c>
      <c r="G190" s="20">
        <f t="shared" si="2"/>
        <v>0</v>
      </c>
    </row>
    <row r="191" spans="1:7" x14ac:dyDescent="0.25">
      <c r="A191" s="9" t="str">
        <f>'10'!A191</f>
        <v>Hazleton Area SD</v>
      </c>
      <c r="B191" s="10" t="str">
        <f>'10'!B191</f>
        <v>Luzerne</v>
      </c>
      <c r="C191" s="90">
        <f>'10'!C191</f>
        <v>2225</v>
      </c>
      <c r="D191" s="90">
        <f>'10'!D191</f>
        <v>2007</v>
      </c>
      <c r="E191" s="90">
        <f>'10'!E191</f>
        <v>4232</v>
      </c>
      <c r="F191" s="118">
        <v>0</v>
      </c>
      <c r="G191" s="20">
        <f t="shared" si="2"/>
        <v>0</v>
      </c>
    </row>
    <row r="192" spans="1:7" x14ac:dyDescent="0.25">
      <c r="A192" s="9" t="str">
        <f>'10'!A192</f>
        <v>Hempfield Area SD</v>
      </c>
      <c r="B192" s="10" t="str">
        <f>'10'!B192</f>
        <v>Westmoreland</v>
      </c>
      <c r="C192" s="90">
        <f>'10'!C192</f>
        <v>1413</v>
      </c>
      <c r="D192" s="90">
        <f>'10'!D192</f>
        <v>836</v>
      </c>
      <c r="E192" s="90">
        <f>'10'!E192</f>
        <v>2249</v>
      </c>
      <c r="F192" s="118">
        <v>0</v>
      </c>
      <c r="G192" s="20">
        <f t="shared" si="2"/>
        <v>0</v>
      </c>
    </row>
    <row r="193" spans="1:7" x14ac:dyDescent="0.25">
      <c r="A193" s="9" t="str">
        <f>'10'!A193</f>
        <v>Hempfield SD</v>
      </c>
      <c r="B193" s="10" t="str">
        <f>'10'!B193</f>
        <v>Lancaster</v>
      </c>
      <c r="C193" s="90">
        <f>'10'!C193</f>
        <v>1509</v>
      </c>
      <c r="D193" s="90">
        <f>'10'!D193</f>
        <v>890</v>
      </c>
      <c r="E193" s="90">
        <f>'10'!E193</f>
        <v>2399</v>
      </c>
      <c r="F193" s="118">
        <v>0</v>
      </c>
      <c r="G193" s="20">
        <f t="shared" si="2"/>
        <v>0</v>
      </c>
    </row>
    <row r="194" spans="1:7" x14ac:dyDescent="0.25">
      <c r="A194" s="9" t="str">
        <f>'10'!A194</f>
        <v>Hermitage SD</v>
      </c>
      <c r="B194" s="10" t="str">
        <f>'10'!B194</f>
        <v>Mercer</v>
      </c>
      <c r="C194" s="90">
        <f>'10'!C194</f>
        <v>496</v>
      </c>
      <c r="D194" s="90">
        <f>'10'!D194</f>
        <v>277</v>
      </c>
      <c r="E194" s="90">
        <f>'10'!E194</f>
        <v>773</v>
      </c>
      <c r="F194" s="118">
        <v>0</v>
      </c>
      <c r="G194" s="20">
        <f t="shared" si="2"/>
        <v>0</v>
      </c>
    </row>
    <row r="195" spans="1:7" x14ac:dyDescent="0.25">
      <c r="A195" s="9" t="str">
        <f>'10'!A195</f>
        <v>Highlands SD</v>
      </c>
      <c r="B195" s="10" t="str">
        <f>'10'!B195</f>
        <v>Allegheny</v>
      </c>
      <c r="C195" s="90">
        <f>'10'!C195</f>
        <v>832</v>
      </c>
      <c r="D195" s="90">
        <f>'10'!D195</f>
        <v>386</v>
      </c>
      <c r="E195" s="90">
        <f>'10'!E195</f>
        <v>1218</v>
      </c>
      <c r="F195" s="118">
        <v>40</v>
      </c>
      <c r="G195" s="20">
        <f t="shared" si="2"/>
        <v>0.10362694300518134</v>
      </c>
    </row>
    <row r="196" spans="1:7" x14ac:dyDescent="0.25">
      <c r="A196" s="9" t="str">
        <f>'10'!A196</f>
        <v>Hollidaysburg Area SD</v>
      </c>
      <c r="B196" s="10" t="str">
        <f>'10'!B196</f>
        <v>Blair</v>
      </c>
      <c r="C196" s="90">
        <f>'10'!C196</f>
        <v>508</v>
      </c>
      <c r="D196" s="90">
        <f>'10'!D196</f>
        <v>525</v>
      </c>
      <c r="E196" s="90">
        <f>'10'!E196</f>
        <v>1033</v>
      </c>
      <c r="F196" s="118">
        <v>0</v>
      </c>
      <c r="G196" s="20">
        <f t="shared" ref="G196:G259" si="3">F196/D196</f>
        <v>0</v>
      </c>
    </row>
    <row r="197" spans="1:7" x14ac:dyDescent="0.25">
      <c r="A197" s="9" t="str">
        <f>'10'!A197</f>
        <v>Homer-Center SD</v>
      </c>
      <c r="B197" s="10" t="str">
        <f>'10'!B197</f>
        <v>Indiana</v>
      </c>
      <c r="C197" s="90">
        <f>'10'!C197</f>
        <v>72</v>
      </c>
      <c r="D197" s="90">
        <f>'10'!D197</f>
        <v>149</v>
      </c>
      <c r="E197" s="90">
        <f>'10'!E197</f>
        <v>221</v>
      </c>
      <c r="F197" s="118">
        <v>0</v>
      </c>
      <c r="G197" s="20">
        <f t="shared" si="3"/>
        <v>0</v>
      </c>
    </row>
    <row r="198" spans="1:7" x14ac:dyDescent="0.25">
      <c r="A198" s="9" t="str">
        <f>'10'!A198</f>
        <v>Hopewell Area SD</v>
      </c>
      <c r="B198" s="10" t="str">
        <f>'10'!B198</f>
        <v>Beaver</v>
      </c>
      <c r="C198" s="90">
        <f>'10'!C198</f>
        <v>523</v>
      </c>
      <c r="D198" s="90">
        <f>'10'!D198</f>
        <v>402</v>
      </c>
      <c r="E198" s="90">
        <f>'10'!E198</f>
        <v>925</v>
      </c>
      <c r="F198" s="118">
        <v>0</v>
      </c>
      <c r="G198" s="20">
        <f t="shared" si="3"/>
        <v>0</v>
      </c>
    </row>
    <row r="199" spans="1:7" x14ac:dyDescent="0.25">
      <c r="A199" s="9" t="str">
        <f>'10'!A199</f>
        <v>Huntingdon Area SD</v>
      </c>
      <c r="B199" s="10" t="str">
        <f>'10'!B199</f>
        <v>Huntingdon</v>
      </c>
      <c r="C199" s="90">
        <f>'10'!C199</f>
        <v>526</v>
      </c>
      <c r="D199" s="90">
        <f>'10'!D199</f>
        <v>346</v>
      </c>
      <c r="E199" s="90">
        <f>'10'!E199</f>
        <v>872</v>
      </c>
      <c r="F199" s="118">
        <v>0</v>
      </c>
      <c r="G199" s="20">
        <f t="shared" si="3"/>
        <v>0</v>
      </c>
    </row>
    <row r="200" spans="1:7" x14ac:dyDescent="0.25">
      <c r="A200" s="9" t="str">
        <f>'10'!A200</f>
        <v>Indiana Area SD</v>
      </c>
      <c r="B200" s="10" t="str">
        <f>'10'!B200</f>
        <v>Indiana</v>
      </c>
      <c r="C200" s="90">
        <f>'10'!C200</f>
        <v>513</v>
      </c>
      <c r="D200" s="90">
        <f>'10'!D200</f>
        <v>466</v>
      </c>
      <c r="E200" s="90">
        <f>'10'!E200</f>
        <v>979</v>
      </c>
      <c r="F200" s="118">
        <v>40</v>
      </c>
      <c r="G200" s="20">
        <f t="shared" si="3"/>
        <v>8.5836909871244635E-2</v>
      </c>
    </row>
    <row r="201" spans="1:7" x14ac:dyDescent="0.25">
      <c r="A201" s="9" t="str">
        <f>'10'!A201</f>
        <v>Interboro SD</v>
      </c>
      <c r="B201" s="10" t="str">
        <f>'10'!B201</f>
        <v>Delaware</v>
      </c>
      <c r="C201" s="90">
        <f>'10'!C201</f>
        <v>851</v>
      </c>
      <c r="D201" s="90">
        <f>'10'!D201</f>
        <v>367</v>
      </c>
      <c r="E201" s="90">
        <f>'10'!E201</f>
        <v>1218</v>
      </c>
      <c r="F201" s="118">
        <v>0</v>
      </c>
      <c r="G201" s="20">
        <f t="shared" si="3"/>
        <v>0</v>
      </c>
    </row>
    <row r="202" spans="1:7" x14ac:dyDescent="0.25">
      <c r="A202" s="9" t="str">
        <f>'10'!A202</f>
        <v>Iroquois SD</v>
      </c>
      <c r="B202" s="10" t="str">
        <f>'10'!B202</f>
        <v>Erie</v>
      </c>
      <c r="C202" s="90">
        <f>'10'!C202</f>
        <v>315</v>
      </c>
      <c r="D202" s="90">
        <f>'10'!D202</f>
        <v>88</v>
      </c>
      <c r="E202" s="90">
        <f>'10'!E202</f>
        <v>403</v>
      </c>
      <c r="F202" s="118">
        <v>0</v>
      </c>
      <c r="G202" s="20">
        <f t="shared" si="3"/>
        <v>0</v>
      </c>
    </row>
    <row r="203" spans="1:7" x14ac:dyDescent="0.25">
      <c r="A203" s="9" t="str">
        <f>'10'!A203</f>
        <v>Jamestown Area SD</v>
      </c>
      <c r="B203" s="10" t="str">
        <f>'10'!B203</f>
        <v>Mercer</v>
      </c>
      <c r="C203" s="90">
        <f>'10'!C203</f>
        <v>115</v>
      </c>
      <c r="D203" s="90">
        <f>'10'!D203</f>
        <v>61</v>
      </c>
      <c r="E203" s="90">
        <f>'10'!E203</f>
        <v>176</v>
      </c>
      <c r="F203" s="118">
        <v>0</v>
      </c>
      <c r="G203" s="20">
        <f t="shared" si="3"/>
        <v>0</v>
      </c>
    </row>
    <row r="204" spans="1:7" x14ac:dyDescent="0.25">
      <c r="A204" s="9" t="str">
        <f>'10'!A204</f>
        <v>Jeannette City SD</v>
      </c>
      <c r="B204" s="10" t="str">
        <f>'10'!B204</f>
        <v>Westmoreland</v>
      </c>
      <c r="C204" s="90">
        <f>'10'!C204</f>
        <v>287</v>
      </c>
      <c r="D204" s="90">
        <f>'10'!D204</f>
        <v>94</v>
      </c>
      <c r="E204" s="90">
        <f>'10'!E204</f>
        <v>381</v>
      </c>
      <c r="F204" s="118">
        <v>0</v>
      </c>
      <c r="G204" s="20">
        <f t="shared" si="3"/>
        <v>0</v>
      </c>
    </row>
    <row r="205" spans="1:7" x14ac:dyDescent="0.25">
      <c r="A205" s="9" t="str">
        <f>'10'!A205</f>
        <v>Jefferson-Morgan SD</v>
      </c>
      <c r="B205" s="10" t="str">
        <f>'10'!B205</f>
        <v>Greene</v>
      </c>
      <c r="C205" s="90">
        <f>'10'!C205</f>
        <v>110</v>
      </c>
      <c r="D205" s="90">
        <f>'10'!D205</f>
        <v>143</v>
      </c>
      <c r="E205" s="90">
        <f>'10'!E205</f>
        <v>253</v>
      </c>
      <c r="F205" s="118">
        <v>21</v>
      </c>
      <c r="G205" s="20">
        <f t="shared" si="3"/>
        <v>0.14685314685314685</v>
      </c>
    </row>
    <row r="206" spans="1:7" x14ac:dyDescent="0.25">
      <c r="A206" s="9" t="str">
        <f>'10'!A206</f>
        <v>Jenkintown SD</v>
      </c>
      <c r="B206" s="10" t="str">
        <f>'10'!B206</f>
        <v>Montgomery</v>
      </c>
      <c r="C206" s="90">
        <f>'10'!C206</f>
        <v>99</v>
      </c>
      <c r="D206" s="90">
        <f>'10'!D206</f>
        <v>80</v>
      </c>
      <c r="E206" s="90">
        <f>'10'!E206</f>
        <v>179</v>
      </c>
      <c r="F206" s="118">
        <v>0</v>
      </c>
      <c r="G206" s="20">
        <f t="shared" si="3"/>
        <v>0</v>
      </c>
    </row>
    <row r="207" spans="1:7" x14ac:dyDescent="0.25">
      <c r="A207" s="9" t="str">
        <f>'10'!A207</f>
        <v>Jersey Shore Area SD</v>
      </c>
      <c r="B207" s="10" t="str">
        <f>'10'!B207</f>
        <v>Lycoming</v>
      </c>
      <c r="C207" s="90">
        <f>'10'!C207</f>
        <v>610</v>
      </c>
      <c r="D207" s="90">
        <f>'10'!D207</f>
        <v>368</v>
      </c>
      <c r="E207" s="90">
        <f>'10'!E207</f>
        <v>978</v>
      </c>
      <c r="F207" s="118">
        <v>0</v>
      </c>
      <c r="G207" s="20">
        <f t="shared" si="3"/>
        <v>0</v>
      </c>
    </row>
    <row r="208" spans="1:7" x14ac:dyDescent="0.25">
      <c r="A208" s="9" t="str">
        <f>'10'!A208</f>
        <v>Jim Thorpe Area SD</v>
      </c>
      <c r="B208" s="10" t="str">
        <f>'10'!B208</f>
        <v>Carbon</v>
      </c>
      <c r="C208" s="90">
        <f>'10'!C208</f>
        <v>484</v>
      </c>
      <c r="D208" s="90">
        <f>'10'!D208</f>
        <v>304</v>
      </c>
      <c r="E208" s="90">
        <f>'10'!E208</f>
        <v>788</v>
      </c>
      <c r="F208" s="118">
        <v>0</v>
      </c>
      <c r="G208" s="20">
        <f t="shared" si="3"/>
        <v>0</v>
      </c>
    </row>
    <row r="209" spans="1:7" x14ac:dyDescent="0.25">
      <c r="A209" s="9" t="str">
        <f>'10'!A209</f>
        <v>Johnsonburg Area SD</v>
      </c>
      <c r="B209" s="10" t="str">
        <f>'10'!B209</f>
        <v>Elk</v>
      </c>
      <c r="C209" s="90">
        <f>'10'!C209</f>
        <v>89</v>
      </c>
      <c r="D209" s="90">
        <f>'10'!D209</f>
        <v>67</v>
      </c>
      <c r="E209" s="90">
        <f>'10'!E209</f>
        <v>156</v>
      </c>
      <c r="F209" s="118">
        <v>15</v>
      </c>
      <c r="G209" s="20">
        <f t="shared" si="3"/>
        <v>0.22388059701492538</v>
      </c>
    </row>
    <row r="210" spans="1:7" x14ac:dyDescent="0.25">
      <c r="A210" s="9" t="str">
        <f>'10'!A210</f>
        <v>Juniata County SD</v>
      </c>
      <c r="B210" s="10" t="str">
        <f>'10'!B210</f>
        <v>Juniata</v>
      </c>
      <c r="C210" s="90">
        <f>'10'!C210</f>
        <v>798</v>
      </c>
      <c r="D210" s="90">
        <f>'10'!D210</f>
        <v>540</v>
      </c>
      <c r="E210" s="90">
        <f>'10'!E210</f>
        <v>1338</v>
      </c>
      <c r="F210" s="118">
        <v>0</v>
      </c>
      <c r="G210" s="20">
        <f t="shared" si="3"/>
        <v>0</v>
      </c>
    </row>
    <row r="211" spans="1:7" x14ac:dyDescent="0.25">
      <c r="A211" s="9" t="str">
        <f>'10'!A211</f>
        <v>Juniata Valley SD</v>
      </c>
      <c r="B211" s="10" t="str">
        <f>'10'!B211</f>
        <v>Huntingdon</v>
      </c>
      <c r="C211" s="90">
        <f>'10'!C211</f>
        <v>120</v>
      </c>
      <c r="D211" s="90">
        <f>'10'!D211</f>
        <v>121</v>
      </c>
      <c r="E211" s="90">
        <f>'10'!E211</f>
        <v>241</v>
      </c>
      <c r="F211" s="118">
        <v>0</v>
      </c>
      <c r="G211" s="20">
        <f t="shared" si="3"/>
        <v>0</v>
      </c>
    </row>
    <row r="212" spans="1:7" x14ac:dyDescent="0.25">
      <c r="A212" s="9" t="str">
        <f>'10'!A212</f>
        <v>Kane Area SD</v>
      </c>
      <c r="B212" s="10" t="str">
        <f>'10'!B212</f>
        <v>McKean</v>
      </c>
      <c r="C212" s="90">
        <f>'10'!C212</f>
        <v>263</v>
      </c>
      <c r="D212" s="90">
        <f>'10'!D212</f>
        <v>138</v>
      </c>
      <c r="E212" s="90">
        <f>'10'!E212</f>
        <v>401</v>
      </c>
      <c r="F212" s="118">
        <v>0</v>
      </c>
      <c r="G212" s="20">
        <f t="shared" si="3"/>
        <v>0</v>
      </c>
    </row>
    <row r="213" spans="1:7" x14ac:dyDescent="0.25">
      <c r="A213" s="9" t="str">
        <f>'10'!A213</f>
        <v>Karns City Area SD</v>
      </c>
      <c r="B213" s="10" t="str">
        <f>'10'!B213</f>
        <v>Butler</v>
      </c>
      <c r="C213" s="90">
        <f>'10'!C213</f>
        <v>306</v>
      </c>
      <c r="D213" s="90">
        <f>'10'!D213</f>
        <v>236</v>
      </c>
      <c r="E213" s="90">
        <f>'10'!E213</f>
        <v>542</v>
      </c>
      <c r="F213" s="118">
        <v>0</v>
      </c>
      <c r="G213" s="20">
        <f t="shared" si="3"/>
        <v>0</v>
      </c>
    </row>
    <row r="214" spans="1:7" x14ac:dyDescent="0.25">
      <c r="A214" s="9" t="str">
        <f>'10'!A214</f>
        <v>Kennett Consolidated SD</v>
      </c>
      <c r="B214" s="10" t="str">
        <f>'10'!B214</f>
        <v>Chester</v>
      </c>
      <c r="C214" s="90">
        <f>'10'!C214</f>
        <v>832</v>
      </c>
      <c r="D214" s="90">
        <f>'10'!D214</f>
        <v>731</v>
      </c>
      <c r="E214" s="90">
        <f>'10'!E214</f>
        <v>1563</v>
      </c>
      <c r="F214" s="118">
        <v>0</v>
      </c>
      <c r="G214" s="20">
        <f t="shared" si="3"/>
        <v>0</v>
      </c>
    </row>
    <row r="215" spans="1:7" x14ac:dyDescent="0.25">
      <c r="A215" s="9" t="str">
        <f>'10'!A215</f>
        <v>Keystone Central SD</v>
      </c>
      <c r="B215" s="10" t="str">
        <f>'10'!B215</f>
        <v>Clinton</v>
      </c>
      <c r="C215" s="90">
        <f>'10'!C215</f>
        <v>1252</v>
      </c>
      <c r="D215" s="90">
        <f>'10'!D215</f>
        <v>761</v>
      </c>
      <c r="E215" s="90">
        <f>'10'!E215</f>
        <v>2013</v>
      </c>
      <c r="F215" s="118">
        <v>89</v>
      </c>
      <c r="G215" s="20">
        <f t="shared" si="3"/>
        <v>0.11695137976346912</v>
      </c>
    </row>
    <row r="216" spans="1:7" x14ac:dyDescent="0.25">
      <c r="A216" s="9" t="str">
        <f>'10'!A216</f>
        <v>Keystone Oaks SD</v>
      </c>
      <c r="B216" s="10" t="str">
        <f>'10'!B216</f>
        <v>Allegheny</v>
      </c>
      <c r="C216" s="90">
        <f>'10'!C216</f>
        <v>721</v>
      </c>
      <c r="D216" s="90">
        <f>'10'!D216</f>
        <v>329</v>
      </c>
      <c r="E216" s="90">
        <f>'10'!E216</f>
        <v>1050</v>
      </c>
      <c r="F216" s="118">
        <v>0</v>
      </c>
      <c r="G216" s="20">
        <f t="shared" si="3"/>
        <v>0</v>
      </c>
    </row>
    <row r="217" spans="1:7" x14ac:dyDescent="0.25">
      <c r="A217" s="9" t="str">
        <f>'10'!A217</f>
        <v>Keystone SD</v>
      </c>
      <c r="B217" s="10" t="str">
        <f>'10'!B217</f>
        <v>Clarion</v>
      </c>
      <c r="C217" s="90">
        <f>'10'!C217</f>
        <v>259</v>
      </c>
      <c r="D217" s="90">
        <f>'10'!D217</f>
        <v>240</v>
      </c>
      <c r="E217" s="90">
        <f>'10'!E217</f>
        <v>499</v>
      </c>
      <c r="F217" s="118">
        <v>0</v>
      </c>
      <c r="G217" s="20">
        <f t="shared" si="3"/>
        <v>0</v>
      </c>
    </row>
    <row r="218" spans="1:7" x14ac:dyDescent="0.25">
      <c r="A218" s="9" t="str">
        <f>'10'!A218</f>
        <v>Kiski Area SD</v>
      </c>
      <c r="B218" s="10" t="str">
        <f>'10'!B218</f>
        <v>Westmoreland</v>
      </c>
      <c r="C218" s="90">
        <f>'10'!C218</f>
        <v>987</v>
      </c>
      <c r="D218" s="90">
        <f>'10'!D218</f>
        <v>716</v>
      </c>
      <c r="E218" s="90">
        <f>'10'!E218</f>
        <v>1703</v>
      </c>
      <c r="F218" s="118">
        <v>0</v>
      </c>
      <c r="G218" s="20">
        <f t="shared" si="3"/>
        <v>0</v>
      </c>
    </row>
    <row r="219" spans="1:7" x14ac:dyDescent="0.25">
      <c r="A219" s="9" t="str">
        <f>'10'!A219</f>
        <v>Kutztown Area SD</v>
      </c>
      <c r="B219" s="10" t="str">
        <f>'10'!B219</f>
        <v>Berks</v>
      </c>
      <c r="C219" s="90">
        <f>'10'!C219</f>
        <v>307</v>
      </c>
      <c r="D219" s="90">
        <f>'10'!D219</f>
        <v>239</v>
      </c>
      <c r="E219" s="90">
        <f>'10'!E219</f>
        <v>546</v>
      </c>
      <c r="F219" s="118">
        <v>0</v>
      </c>
      <c r="G219" s="20">
        <f t="shared" si="3"/>
        <v>0</v>
      </c>
    </row>
    <row r="220" spans="1:7" x14ac:dyDescent="0.25">
      <c r="A220" s="9" t="str">
        <f>'10'!A220</f>
        <v>Lackawanna Trail SD</v>
      </c>
      <c r="B220" s="10" t="str">
        <f>'10'!B220</f>
        <v>Wyoming</v>
      </c>
      <c r="C220" s="90">
        <f>'10'!C220</f>
        <v>291</v>
      </c>
      <c r="D220" s="90">
        <f>'10'!D220</f>
        <v>168</v>
      </c>
      <c r="E220" s="90">
        <f>'10'!E220</f>
        <v>459</v>
      </c>
      <c r="F220" s="118">
        <v>0</v>
      </c>
      <c r="G220" s="20">
        <f t="shared" si="3"/>
        <v>0</v>
      </c>
    </row>
    <row r="221" spans="1:7" x14ac:dyDescent="0.25">
      <c r="A221" s="9" t="str">
        <f>'10'!A221</f>
        <v>Lakeland SD</v>
      </c>
      <c r="B221" s="10" t="str">
        <f>'10'!B221</f>
        <v>Lackawanna</v>
      </c>
      <c r="C221" s="90">
        <f>'10'!C221</f>
        <v>325</v>
      </c>
      <c r="D221" s="90">
        <f>'10'!D221</f>
        <v>250</v>
      </c>
      <c r="E221" s="90">
        <f>'10'!E221</f>
        <v>575</v>
      </c>
      <c r="F221" s="118">
        <v>0</v>
      </c>
      <c r="G221" s="20">
        <f t="shared" si="3"/>
        <v>0</v>
      </c>
    </row>
    <row r="222" spans="1:7" x14ac:dyDescent="0.25">
      <c r="A222" s="9" t="str">
        <f>'10'!A222</f>
        <v>Lake-Lehman SD</v>
      </c>
      <c r="B222" s="10" t="str">
        <f>'10'!B222</f>
        <v>Luzerne</v>
      </c>
      <c r="C222" s="90">
        <f>'10'!C222</f>
        <v>325</v>
      </c>
      <c r="D222" s="90">
        <f>'10'!D222</f>
        <v>271</v>
      </c>
      <c r="E222" s="90">
        <f>'10'!E222</f>
        <v>596</v>
      </c>
      <c r="F222" s="118">
        <v>0</v>
      </c>
      <c r="G222" s="20">
        <f t="shared" si="3"/>
        <v>0</v>
      </c>
    </row>
    <row r="223" spans="1:7" x14ac:dyDescent="0.25">
      <c r="A223" s="9" t="str">
        <f>'10'!A223</f>
        <v>Lakeview SD</v>
      </c>
      <c r="B223" s="10" t="str">
        <f>'10'!B223</f>
        <v>Mercer</v>
      </c>
      <c r="C223" s="90">
        <f>'10'!C223</f>
        <v>243</v>
      </c>
      <c r="D223" s="90">
        <f>'10'!D223</f>
        <v>178</v>
      </c>
      <c r="E223" s="90">
        <f>'10'!E223</f>
        <v>421</v>
      </c>
      <c r="F223" s="118">
        <v>0</v>
      </c>
      <c r="G223" s="20">
        <f t="shared" si="3"/>
        <v>0</v>
      </c>
    </row>
    <row r="224" spans="1:7" x14ac:dyDescent="0.25">
      <c r="A224" s="9" t="str">
        <f>'10'!A224</f>
        <v>Lampeter-Strasburg SD</v>
      </c>
      <c r="B224" s="10" t="str">
        <f>'10'!B224</f>
        <v>Lancaster</v>
      </c>
      <c r="C224" s="90">
        <f>'10'!C224</f>
        <v>909</v>
      </c>
      <c r="D224" s="90">
        <f>'10'!D224</f>
        <v>500</v>
      </c>
      <c r="E224" s="90">
        <f>'10'!E224</f>
        <v>1409</v>
      </c>
      <c r="F224" s="118">
        <v>0</v>
      </c>
      <c r="G224" s="20">
        <f t="shared" si="3"/>
        <v>0</v>
      </c>
    </row>
    <row r="225" spans="1:7" x14ac:dyDescent="0.25">
      <c r="A225" s="9" t="str">
        <f>'10'!A225</f>
        <v>Lancaster SD</v>
      </c>
      <c r="B225" s="10" t="str">
        <f>'10'!B225</f>
        <v>Lancaster</v>
      </c>
      <c r="C225" s="90">
        <f>'10'!C225</f>
        <v>3250</v>
      </c>
      <c r="D225" s="90">
        <f>'10'!D225</f>
        <v>2183</v>
      </c>
      <c r="E225" s="90">
        <f>'10'!E225</f>
        <v>5433</v>
      </c>
      <c r="F225" s="118">
        <v>381</v>
      </c>
      <c r="G225" s="20">
        <f t="shared" si="3"/>
        <v>0.17453046266605587</v>
      </c>
    </row>
    <row r="226" spans="1:7" x14ac:dyDescent="0.25">
      <c r="A226" s="9" t="str">
        <f>'10'!A226</f>
        <v>Laurel Highlands SD</v>
      </c>
      <c r="B226" s="10" t="str">
        <f>'10'!B226</f>
        <v>Fayette</v>
      </c>
      <c r="C226" s="90">
        <f>'10'!C226</f>
        <v>582</v>
      </c>
      <c r="D226" s="90">
        <f>'10'!D226</f>
        <v>387</v>
      </c>
      <c r="E226" s="90">
        <f>'10'!E226</f>
        <v>969</v>
      </c>
      <c r="F226" s="118">
        <v>0</v>
      </c>
      <c r="G226" s="20">
        <f t="shared" si="3"/>
        <v>0</v>
      </c>
    </row>
    <row r="227" spans="1:7" x14ac:dyDescent="0.25">
      <c r="A227" s="9" t="str">
        <f>'10'!A227</f>
        <v>Laurel SD</v>
      </c>
      <c r="B227" s="10" t="str">
        <f>'10'!B227</f>
        <v>Lawrence</v>
      </c>
      <c r="C227" s="90">
        <f>'10'!C227</f>
        <v>226</v>
      </c>
      <c r="D227" s="90">
        <f>'10'!D227</f>
        <v>169</v>
      </c>
      <c r="E227" s="90">
        <f>'10'!E227</f>
        <v>395</v>
      </c>
      <c r="F227" s="118">
        <v>0</v>
      </c>
      <c r="G227" s="20">
        <f t="shared" si="3"/>
        <v>0</v>
      </c>
    </row>
    <row r="228" spans="1:7" x14ac:dyDescent="0.25">
      <c r="A228" s="9" t="str">
        <f>'10'!A228</f>
        <v>Lebanon SD</v>
      </c>
      <c r="B228" s="10" t="str">
        <f>'10'!B228</f>
        <v>Lebanon</v>
      </c>
      <c r="C228" s="90">
        <f>'10'!C228</f>
        <v>1170</v>
      </c>
      <c r="D228" s="90">
        <f>'10'!D228</f>
        <v>713</v>
      </c>
      <c r="E228" s="90">
        <f>'10'!E228</f>
        <v>1883</v>
      </c>
      <c r="F228" s="118">
        <v>318</v>
      </c>
      <c r="G228" s="20">
        <f t="shared" si="3"/>
        <v>0.44600280504908835</v>
      </c>
    </row>
    <row r="229" spans="1:7" x14ac:dyDescent="0.25">
      <c r="A229" s="9" t="str">
        <f>'10'!A229</f>
        <v>Leechburg Area SD</v>
      </c>
      <c r="B229" s="10" t="str">
        <f>'10'!B229</f>
        <v>Armstrong</v>
      </c>
      <c r="C229" s="90">
        <f>'10'!C229</f>
        <v>151</v>
      </c>
      <c r="D229" s="90">
        <f>'10'!D229</f>
        <v>125</v>
      </c>
      <c r="E229" s="90">
        <f>'10'!E229</f>
        <v>276</v>
      </c>
      <c r="F229" s="118">
        <v>0</v>
      </c>
      <c r="G229" s="20">
        <f t="shared" si="3"/>
        <v>0</v>
      </c>
    </row>
    <row r="230" spans="1:7" x14ac:dyDescent="0.25">
      <c r="A230" s="9" t="str">
        <f>'10'!A230</f>
        <v>Lehighton Area SD</v>
      </c>
      <c r="B230" s="10" t="str">
        <f>'10'!B230</f>
        <v>Carbon</v>
      </c>
      <c r="C230" s="90">
        <f>'10'!C230</f>
        <v>313</v>
      </c>
      <c r="D230" s="90">
        <f>'10'!D230</f>
        <v>327</v>
      </c>
      <c r="E230" s="90">
        <f>'10'!E230</f>
        <v>640</v>
      </c>
      <c r="F230" s="118">
        <v>0</v>
      </c>
      <c r="G230" s="20">
        <f t="shared" si="3"/>
        <v>0</v>
      </c>
    </row>
    <row r="231" spans="1:7" x14ac:dyDescent="0.25">
      <c r="A231" s="9" t="str">
        <f>'10'!A231</f>
        <v>Lewisburg Area SD</v>
      </c>
      <c r="B231" s="10" t="str">
        <f>'10'!B231</f>
        <v>Union</v>
      </c>
      <c r="C231" s="90">
        <f>'10'!C231</f>
        <v>430</v>
      </c>
      <c r="D231" s="90">
        <f>'10'!D231</f>
        <v>396</v>
      </c>
      <c r="E231" s="90">
        <f>'10'!E231</f>
        <v>826</v>
      </c>
      <c r="F231" s="118">
        <v>20</v>
      </c>
      <c r="G231" s="20">
        <f t="shared" si="3"/>
        <v>5.0505050505050504E-2</v>
      </c>
    </row>
    <row r="232" spans="1:7" x14ac:dyDescent="0.25">
      <c r="A232" s="9" t="str">
        <f>'10'!A232</f>
        <v>Ligonier Valley SD</v>
      </c>
      <c r="B232" s="10" t="str">
        <f>'10'!B232</f>
        <v>Westmoreland</v>
      </c>
      <c r="C232" s="90">
        <f>'10'!C232</f>
        <v>407</v>
      </c>
      <c r="D232" s="90">
        <f>'10'!D232</f>
        <v>256</v>
      </c>
      <c r="E232" s="90">
        <f>'10'!E232</f>
        <v>663</v>
      </c>
      <c r="F232" s="118">
        <v>111</v>
      </c>
      <c r="G232" s="20">
        <f t="shared" si="3"/>
        <v>0.43359375</v>
      </c>
    </row>
    <row r="233" spans="1:7" x14ac:dyDescent="0.25">
      <c r="A233" s="9" t="str">
        <f>'10'!A233</f>
        <v>Line Mountain SD</v>
      </c>
      <c r="B233" s="10" t="str">
        <f>'10'!B233</f>
        <v>Northumberland</v>
      </c>
      <c r="C233" s="90">
        <f>'10'!C233</f>
        <v>240</v>
      </c>
      <c r="D233" s="90">
        <f>'10'!D233</f>
        <v>167</v>
      </c>
      <c r="E233" s="90">
        <f>'10'!E233</f>
        <v>407</v>
      </c>
      <c r="F233" s="118">
        <v>0</v>
      </c>
      <c r="G233" s="20">
        <f t="shared" si="3"/>
        <v>0</v>
      </c>
    </row>
    <row r="234" spans="1:7" x14ac:dyDescent="0.25">
      <c r="A234" s="9" t="str">
        <f>'10'!A234</f>
        <v>Littlestown Area SD</v>
      </c>
      <c r="B234" s="10" t="str">
        <f>'10'!B234</f>
        <v>Adams</v>
      </c>
      <c r="C234" s="90">
        <f>'10'!C234</f>
        <v>425</v>
      </c>
      <c r="D234" s="90">
        <f>'10'!D234</f>
        <v>399</v>
      </c>
      <c r="E234" s="90">
        <f>'10'!E234</f>
        <v>824</v>
      </c>
      <c r="F234" s="118">
        <v>0</v>
      </c>
      <c r="G234" s="20">
        <f t="shared" si="3"/>
        <v>0</v>
      </c>
    </row>
    <row r="235" spans="1:7" x14ac:dyDescent="0.25">
      <c r="A235" s="9" t="str">
        <f>'10'!A235</f>
        <v>Lower Dauphin SD</v>
      </c>
      <c r="B235" s="10" t="str">
        <f>'10'!B235</f>
        <v>Dauphin</v>
      </c>
      <c r="C235" s="90">
        <f>'10'!C235</f>
        <v>675</v>
      </c>
      <c r="D235" s="90">
        <f>'10'!D235</f>
        <v>755</v>
      </c>
      <c r="E235" s="90">
        <f>'10'!E235</f>
        <v>1430</v>
      </c>
      <c r="F235" s="118">
        <v>0</v>
      </c>
      <c r="G235" s="20">
        <f t="shared" si="3"/>
        <v>0</v>
      </c>
    </row>
    <row r="236" spans="1:7" x14ac:dyDescent="0.25">
      <c r="A236" s="9" t="str">
        <f>'10'!A236</f>
        <v>Lower Merion SD</v>
      </c>
      <c r="B236" s="10" t="str">
        <f>'10'!B236</f>
        <v>Montgomery</v>
      </c>
      <c r="C236" s="90">
        <f>'10'!C236</f>
        <v>1806</v>
      </c>
      <c r="D236" s="90">
        <f>'10'!D236</f>
        <v>1463</v>
      </c>
      <c r="E236" s="90">
        <f>'10'!E236</f>
        <v>3269</v>
      </c>
      <c r="F236" s="118">
        <v>0</v>
      </c>
      <c r="G236" s="20">
        <f t="shared" si="3"/>
        <v>0</v>
      </c>
    </row>
    <row r="237" spans="1:7" x14ac:dyDescent="0.25">
      <c r="A237" s="9" t="str">
        <f>'10'!A237</f>
        <v>Lower Moreland Township SD</v>
      </c>
      <c r="B237" s="10" t="str">
        <f>'10'!B237</f>
        <v>Montgomery</v>
      </c>
      <c r="C237" s="90">
        <f>'10'!C237</f>
        <v>345</v>
      </c>
      <c r="D237" s="90">
        <f>'10'!D237</f>
        <v>309</v>
      </c>
      <c r="E237" s="90">
        <f>'10'!E237</f>
        <v>654</v>
      </c>
      <c r="F237" s="118">
        <v>0</v>
      </c>
      <c r="G237" s="20">
        <f t="shared" si="3"/>
        <v>0</v>
      </c>
    </row>
    <row r="238" spans="1:7" x14ac:dyDescent="0.25">
      <c r="A238" s="9" t="str">
        <f>'10'!A238</f>
        <v>Loyalsock Township SD</v>
      </c>
      <c r="B238" s="10" t="str">
        <f>'10'!B238</f>
        <v>Lycoming</v>
      </c>
      <c r="C238" s="90">
        <f>'10'!C238</f>
        <v>435</v>
      </c>
      <c r="D238" s="90">
        <f>'10'!D238</f>
        <v>320</v>
      </c>
      <c r="E238" s="90">
        <f>'10'!E238</f>
        <v>755</v>
      </c>
      <c r="F238" s="118">
        <v>0</v>
      </c>
      <c r="G238" s="20">
        <f t="shared" si="3"/>
        <v>0</v>
      </c>
    </row>
    <row r="239" spans="1:7" x14ac:dyDescent="0.25">
      <c r="A239" s="9" t="str">
        <f>'10'!A239</f>
        <v>Mahanoy Area SD</v>
      </c>
      <c r="B239" s="10" t="str">
        <f>'10'!B239</f>
        <v>Schuylkill</v>
      </c>
      <c r="C239" s="90">
        <f>'10'!C239</f>
        <v>357</v>
      </c>
      <c r="D239" s="90">
        <f>'10'!D239</f>
        <v>192</v>
      </c>
      <c r="E239" s="90">
        <f>'10'!E239</f>
        <v>549</v>
      </c>
      <c r="F239" s="118">
        <v>0</v>
      </c>
      <c r="G239" s="20">
        <f t="shared" si="3"/>
        <v>0</v>
      </c>
    </row>
    <row r="240" spans="1:7" x14ac:dyDescent="0.25">
      <c r="A240" s="9" t="str">
        <f>'10'!A240</f>
        <v>Manheim Central SD</v>
      </c>
      <c r="B240" s="10" t="str">
        <f>'10'!B240</f>
        <v>Lancaster</v>
      </c>
      <c r="C240" s="90">
        <f>'10'!C240</f>
        <v>885</v>
      </c>
      <c r="D240" s="90">
        <f>'10'!D240</f>
        <v>700</v>
      </c>
      <c r="E240" s="90">
        <f>'10'!E240</f>
        <v>1585</v>
      </c>
      <c r="F240" s="118">
        <v>23</v>
      </c>
      <c r="G240" s="20">
        <f t="shared" si="3"/>
        <v>3.2857142857142856E-2</v>
      </c>
    </row>
    <row r="241" spans="1:7" x14ac:dyDescent="0.25">
      <c r="A241" s="9" t="str">
        <f>'10'!A241</f>
        <v>Manheim Township SD</v>
      </c>
      <c r="B241" s="10" t="str">
        <f>'10'!B241</f>
        <v>Lancaster</v>
      </c>
      <c r="C241" s="90">
        <f>'10'!C241</f>
        <v>1288</v>
      </c>
      <c r="D241" s="90">
        <f>'10'!D241</f>
        <v>1005</v>
      </c>
      <c r="E241" s="90">
        <f>'10'!E241</f>
        <v>2293</v>
      </c>
      <c r="F241" s="118">
        <v>0</v>
      </c>
      <c r="G241" s="20">
        <f t="shared" si="3"/>
        <v>0</v>
      </c>
    </row>
    <row r="242" spans="1:7" x14ac:dyDescent="0.25">
      <c r="A242" s="9" t="str">
        <f>'10'!A242</f>
        <v>Marion Center Area SD</v>
      </c>
      <c r="B242" s="10" t="str">
        <f>'10'!B242</f>
        <v>Indiana</v>
      </c>
      <c r="C242" s="90">
        <f>'10'!C242</f>
        <v>370</v>
      </c>
      <c r="D242" s="90">
        <f>'10'!D242</f>
        <v>249</v>
      </c>
      <c r="E242" s="90">
        <f>'10'!E242</f>
        <v>619</v>
      </c>
      <c r="F242" s="118">
        <v>59</v>
      </c>
      <c r="G242" s="20">
        <f t="shared" si="3"/>
        <v>0.23694779116465864</v>
      </c>
    </row>
    <row r="243" spans="1:7" x14ac:dyDescent="0.25">
      <c r="A243" s="9" t="str">
        <f>'10'!A243</f>
        <v>Marple Newtown SD</v>
      </c>
      <c r="B243" s="10" t="str">
        <f>'10'!B243</f>
        <v>Delaware</v>
      </c>
      <c r="C243" s="90">
        <f>'10'!C243</f>
        <v>944</v>
      </c>
      <c r="D243" s="90">
        <f>'10'!D243</f>
        <v>713</v>
      </c>
      <c r="E243" s="90">
        <f>'10'!E243</f>
        <v>1657</v>
      </c>
      <c r="F243" s="118">
        <v>0</v>
      </c>
      <c r="G243" s="20">
        <f t="shared" si="3"/>
        <v>0</v>
      </c>
    </row>
    <row r="244" spans="1:7" x14ac:dyDescent="0.25">
      <c r="A244" s="9" t="str">
        <f>'10'!A244</f>
        <v>Mars Area SD</v>
      </c>
      <c r="B244" s="10" t="str">
        <f>'10'!B244</f>
        <v>Butler</v>
      </c>
      <c r="C244" s="90">
        <f>'10'!C244</f>
        <v>780</v>
      </c>
      <c r="D244" s="90">
        <f>'10'!D244</f>
        <v>411</v>
      </c>
      <c r="E244" s="90">
        <f>'10'!E244</f>
        <v>1191</v>
      </c>
      <c r="F244" s="118">
        <v>0</v>
      </c>
      <c r="G244" s="20">
        <f t="shared" si="3"/>
        <v>0</v>
      </c>
    </row>
    <row r="245" spans="1:7" x14ac:dyDescent="0.25">
      <c r="A245" s="9" t="str">
        <f>'10'!A245</f>
        <v>McGuffey SD</v>
      </c>
      <c r="B245" s="10" t="str">
        <f>'10'!B245</f>
        <v>Washington</v>
      </c>
      <c r="C245" s="90">
        <f>'10'!C245</f>
        <v>352</v>
      </c>
      <c r="D245" s="90">
        <f>'10'!D245</f>
        <v>251</v>
      </c>
      <c r="E245" s="90">
        <f>'10'!E245</f>
        <v>603</v>
      </c>
      <c r="F245" s="118">
        <v>0</v>
      </c>
      <c r="G245" s="20">
        <f t="shared" si="3"/>
        <v>0</v>
      </c>
    </row>
    <row r="246" spans="1:7" x14ac:dyDescent="0.25">
      <c r="A246" s="9" t="str">
        <f>'10'!A246</f>
        <v>McKeesport Area SD</v>
      </c>
      <c r="B246" s="10" t="str">
        <f>'10'!B246</f>
        <v>Allegheny</v>
      </c>
      <c r="C246" s="90">
        <f>'10'!C246</f>
        <v>895</v>
      </c>
      <c r="D246" s="90">
        <f>'10'!D246</f>
        <v>549</v>
      </c>
      <c r="E246" s="90">
        <f>'10'!E246</f>
        <v>1444</v>
      </c>
      <c r="F246" s="118">
        <v>0</v>
      </c>
      <c r="G246" s="20">
        <f t="shared" si="3"/>
        <v>0</v>
      </c>
    </row>
    <row r="247" spans="1:7" x14ac:dyDescent="0.25">
      <c r="A247" s="9" t="str">
        <f>'10'!A247</f>
        <v>Mechanicsburg Area SD</v>
      </c>
      <c r="B247" s="10" t="str">
        <f>'10'!B247</f>
        <v>Cumberland</v>
      </c>
      <c r="C247" s="90">
        <f>'10'!C247</f>
        <v>1025</v>
      </c>
      <c r="D247" s="90">
        <f>'10'!D247</f>
        <v>627</v>
      </c>
      <c r="E247" s="90">
        <f>'10'!E247</f>
        <v>1652</v>
      </c>
      <c r="F247" s="118">
        <v>0</v>
      </c>
      <c r="G247" s="20">
        <f t="shared" si="3"/>
        <v>0</v>
      </c>
    </row>
    <row r="248" spans="1:7" x14ac:dyDescent="0.25">
      <c r="A248" s="9" t="str">
        <f>'10'!A248</f>
        <v>Mercer Area SD</v>
      </c>
      <c r="B248" s="10" t="str">
        <f>'10'!B248</f>
        <v>Mercer</v>
      </c>
      <c r="C248" s="90">
        <f>'10'!C248</f>
        <v>227</v>
      </c>
      <c r="D248" s="90">
        <f>'10'!D248</f>
        <v>155</v>
      </c>
      <c r="E248" s="90">
        <f>'10'!E248</f>
        <v>382</v>
      </c>
      <c r="F248" s="118">
        <v>0</v>
      </c>
      <c r="G248" s="20">
        <f t="shared" si="3"/>
        <v>0</v>
      </c>
    </row>
    <row r="249" spans="1:7" x14ac:dyDescent="0.25">
      <c r="A249" s="9" t="str">
        <f>'10'!A249</f>
        <v>Methacton SD</v>
      </c>
      <c r="B249" s="10" t="str">
        <f>'10'!B249</f>
        <v>Montgomery</v>
      </c>
      <c r="C249" s="90">
        <f>'10'!C249</f>
        <v>1070</v>
      </c>
      <c r="D249" s="90">
        <f>'10'!D249</f>
        <v>894</v>
      </c>
      <c r="E249" s="90">
        <f>'10'!E249</f>
        <v>1964</v>
      </c>
      <c r="F249" s="118">
        <v>0</v>
      </c>
      <c r="G249" s="20">
        <f t="shared" si="3"/>
        <v>0</v>
      </c>
    </row>
    <row r="250" spans="1:7" x14ac:dyDescent="0.25">
      <c r="A250" s="9" t="str">
        <f>'10'!A250</f>
        <v>Meyersdale Area SD</v>
      </c>
      <c r="B250" s="10" t="str">
        <f>'10'!B250</f>
        <v>Somerset</v>
      </c>
      <c r="C250" s="90">
        <f>'10'!C250</f>
        <v>132</v>
      </c>
      <c r="D250" s="90">
        <f>'10'!D250</f>
        <v>118</v>
      </c>
      <c r="E250" s="90">
        <f>'10'!E250</f>
        <v>250</v>
      </c>
      <c r="F250" s="118">
        <v>0</v>
      </c>
      <c r="G250" s="20">
        <f t="shared" si="3"/>
        <v>0</v>
      </c>
    </row>
    <row r="251" spans="1:7" x14ac:dyDescent="0.25">
      <c r="A251" s="9" t="str">
        <f>'10'!A251</f>
        <v>Mid Valley SD</v>
      </c>
      <c r="B251" s="10" t="str">
        <f>'10'!B251</f>
        <v>Lackawanna</v>
      </c>
      <c r="C251" s="90">
        <f>'10'!C251</f>
        <v>504</v>
      </c>
      <c r="D251" s="90">
        <f>'10'!D251</f>
        <v>451</v>
      </c>
      <c r="E251" s="90">
        <f>'10'!E251</f>
        <v>955</v>
      </c>
      <c r="F251" s="118">
        <v>0</v>
      </c>
      <c r="G251" s="20">
        <f t="shared" si="3"/>
        <v>0</v>
      </c>
    </row>
    <row r="252" spans="1:7" x14ac:dyDescent="0.25">
      <c r="A252" s="9" t="str">
        <f>'10'!A252</f>
        <v>Middletown Area SD</v>
      </c>
      <c r="B252" s="10" t="str">
        <f>'10'!B252</f>
        <v>Dauphin</v>
      </c>
      <c r="C252" s="90">
        <f>'10'!C252</f>
        <v>719</v>
      </c>
      <c r="D252" s="90">
        <f>'10'!D252</f>
        <v>446</v>
      </c>
      <c r="E252" s="90">
        <f>'10'!E252</f>
        <v>1165</v>
      </c>
      <c r="F252" s="118">
        <v>0</v>
      </c>
      <c r="G252" s="20">
        <f t="shared" si="3"/>
        <v>0</v>
      </c>
    </row>
    <row r="253" spans="1:7" x14ac:dyDescent="0.25">
      <c r="A253" s="9" t="str">
        <f>'10'!A253</f>
        <v>Midd-West SD</v>
      </c>
      <c r="B253" s="10" t="str">
        <f>'10'!B253</f>
        <v>Snyder</v>
      </c>
      <c r="C253" s="90">
        <f>'10'!C253</f>
        <v>579</v>
      </c>
      <c r="D253" s="90">
        <f>'10'!D253</f>
        <v>412</v>
      </c>
      <c r="E253" s="90">
        <f>'10'!E253</f>
        <v>991</v>
      </c>
      <c r="F253" s="118">
        <v>0</v>
      </c>
      <c r="G253" s="20">
        <f t="shared" si="3"/>
        <v>0</v>
      </c>
    </row>
    <row r="254" spans="1:7" x14ac:dyDescent="0.25">
      <c r="A254" s="9" t="str">
        <f>'10'!A254</f>
        <v>Midland Borough SD</v>
      </c>
      <c r="B254" s="10" t="str">
        <f>'10'!B254</f>
        <v>Beaver</v>
      </c>
      <c r="C254" s="90">
        <f>'10'!C254</f>
        <v>56</v>
      </c>
      <c r="D254" s="90">
        <f>'10'!D254</f>
        <v>67</v>
      </c>
      <c r="E254" s="90">
        <f>'10'!E254</f>
        <v>123</v>
      </c>
      <c r="F254" s="118">
        <v>22</v>
      </c>
      <c r="G254" s="20">
        <f t="shared" si="3"/>
        <v>0.32835820895522388</v>
      </c>
    </row>
    <row r="255" spans="1:7" x14ac:dyDescent="0.25">
      <c r="A255" s="9" t="str">
        <f>'10'!A255</f>
        <v>Mifflin County SD</v>
      </c>
      <c r="B255" s="10" t="str">
        <f>'10'!B255</f>
        <v>Mifflin</v>
      </c>
      <c r="C255" s="90">
        <f>'10'!C255</f>
        <v>1460</v>
      </c>
      <c r="D255" s="90">
        <f>'10'!D255</f>
        <v>1243</v>
      </c>
      <c r="E255" s="90">
        <f>'10'!E255</f>
        <v>2703</v>
      </c>
      <c r="F255" s="118">
        <v>0</v>
      </c>
      <c r="G255" s="20">
        <f t="shared" si="3"/>
        <v>0</v>
      </c>
    </row>
    <row r="256" spans="1:7" x14ac:dyDescent="0.25">
      <c r="A256" s="9" t="str">
        <f>'10'!A256</f>
        <v>Mifflinburg Area SD</v>
      </c>
      <c r="B256" s="10" t="str">
        <f>'10'!B256</f>
        <v>Union</v>
      </c>
      <c r="C256" s="90">
        <f>'10'!C256</f>
        <v>663</v>
      </c>
      <c r="D256" s="90">
        <f>'10'!D256</f>
        <v>448</v>
      </c>
      <c r="E256" s="90">
        <f>'10'!E256</f>
        <v>1111</v>
      </c>
      <c r="F256" s="118">
        <v>0</v>
      </c>
      <c r="G256" s="20">
        <f t="shared" si="3"/>
        <v>0</v>
      </c>
    </row>
    <row r="257" spans="1:7" x14ac:dyDescent="0.25">
      <c r="A257" s="9" t="str">
        <f>'10'!A257</f>
        <v>Millcreek Township SD</v>
      </c>
      <c r="B257" s="10" t="str">
        <f>'10'!B257</f>
        <v>Erie</v>
      </c>
      <c r="C257" s="90">
        <f>'10'!C257</f>
        <v>1567</v>
      </c>
      <c r="D257" s="90">
        <f>'10'!D257</f>
        <v>1344</v>
      </c>
      <c r="E257" s="90">
        <f>'10'!E257</f>
        <v>2911</v>
      </c>
      <c r="F257" s="118">
        <v>130</v>
      </c>
      <c r="G257" s="20">
        <f t="shared" si="3"/>
        <v>9.6726190476190479E-2</v>
      </c>
    </row>
    <row r="258" spans="1:7" x14ac:dyDescent="0.25">
      <c r="A258" s="9" t="str">
        <f>'10'!A258</f>
        <v>Millersburg Area SD</v>
      </c>
      <c r="B258" s="10" t="str">
        <f>'10'!B258</f>
        <v>Dauphin</v>
      </c>
      <c r="C258" s="90">
        <f>'10'!C258</f>
        <v>220</v>
      </c>
      <c r="D258" s="90">
        <f>'10'!D258</f>
        <v>87</v>
      </c>
      <c r="E258" s="90">
        <f>'10'!E258</f>
        <v>307</v>
      </c>
      <c r="F258" s="118">
        <v>0</v>
      </c>
      <c r="G258" s="20">
        <f t="shared" si="3"/>
        <v>0</v>
      </c>
    </row>
    <row r="259" spans="1:7" x14ac:dyDescent="0.25">
      <c r="A259" s="9" t="str">
        <f>'10'!A259</f>
        <v>Millville Area SD</v>
      </c>
      <c r="B259" s="10" t="str">
        <f>'10'!B259</f>
        <v>Columbia</v>
      </c>
      <c r="C259" s="90">
        <f>'10'!C259</f>
        <v>183</v>
      </c>
      <c r="D259" s="90">
        <f>'10'!D259</f>
        <v>139</v>
      </c>
      <c r="E259" s="90">
        <f>'10'!E259</f>
        <v>322</v>
      </c>
      <c r="F259" s="118">
        <v>0</v>
      </c>
      <c r="G259" s="20">
        <f t="shared" si="3"/>
        <v>0</v>
      </c>
    </row>
    <row r="260" spans="1:7" x14ac:dyDescent="0.25">
      <c r="A260" s="9" t="str">
        <f>'10'!A260</f>
        <v>Milton Area SD</v>
      </c>
      <c r="B260" s="10" t="str">
        <f>'10'!B260</f>
        <v>Northumberland</v>
      </c>
      <c r="C260" s="90">
        <f>'10'!C260</f>
        <v>344</v>
      </c>
      <c r="D260" s="90">
        <f>'10'!D260</f>
        <v>372</v>
      </c>
      <c r="E260" s="90">
        <f>'10'!E260</f>
        <v>716</v>
      </c>
      <c r="F260" s="118">
        <v>0</v>
      </c>
      <c r="G260" s="20">
        <f t="shared" ref="G260:G323" si="4">F260/D260</f>
        <v>0</v>
      </c>
    </row>
    <row r="261" spans="1:7" x14ac:dyDescent="0.25">
      <c r="A261" s="9" t="str">
        <f>'10'!A261</f>
        <v>Minersville Area SD</v>
      </c>
      <c r="B261" s="10" t="str">
        <f>'10'!B261</f>
        <v>Schuylkill</v>
      </c>
      <c r="C261" s="90">
        <f>'10'!C261</f>
        <v>311</v>
      </c>
      <c r="D261" s="90">
        <f>'10'!D261</f>
        <v>292</v>
      </c>
      <c r="E261" s="90">
        <f>'10'!E261</f>
        <v>603</v>
      </c>
      <c r="F261" s="118">
        <v>38</v>
      </c>
      <c r="G261" s="20">
        <f t="shared" si="4"/>
        <v>0.13013698630136986</v>
      </c>
    </row>
    <row r="262" spans="1:7" x14ac:dyDescent="0.25">
      <c r="A262" s="9" t="str">
        <f>'10'!A262</f>
        <v>Mohawk Area SD</v>
      </c>
      <c r="B262" s="10" t="str">
        <f>'10'!B262</f>
        <v>Lawrence</v>
      </c>
      <c r="C262" s="90">
        <f>'10'!C262</f>
        <v>349</v>
      </c>
      <c r="D262" s="90">
        <f>'10'!D262</f>
        <v>196</v>
      </c>
      <c r="E262" s="90">
        <f>'10'!E262</f>
        <v>545</v>
      </c>
      <c r="F262" s="118">
        <v>0</v>
      </c>
      <c r="G262" s="20">
        <f t="shared" si="4"/>
        <v>0</v>
      </c>
    </row>
    <row r="263" spans="1:7" x14ac:dyDescent="0.25">
      <c r="A263" s="9" t="str">
        <f>'10'!A263</f>
        <v>Monessen City SD</v>
      </c>
      <c r="B263" s="10" t="str">
        <f>'10'!B263</f>
        <v>Westmoreland</v>
      </c>
      <c r="C263" s="90">
        <f>'10'!C263</f>
        <v>259</v>
      </c>
      <c r="D263" s="90">
        <f>'10'!D263</f>
        <v>137</v>
      </c>
      <c r="E263" s="90">
        <f>'10'!E263</f>
        <v>396</v>
      </c>
      <c r="F263" s="118">
        <v>60</v>
      </c>
      <c r="G263" s="20">
        <f t="shared" si="4"/>
        <v>0.43795620437956206</v>
      </c>
    </row>
    <row r="264" spans="1:7" x14ac:dyDescent="0.25">
      <c r="A264" s="9" t="str">
        <f>'10'!A264</f>
        <v>Moniteau SD</v>
      </c>
      <c r="B264" s="10" t="str">
        <f>'10'!B264</f>
        <v>Butler</v>
      </c>
      <c r="C264" s="90">
        <f>'10'!C264</f>
        <v>241</v>
      </c>
      <c r="D264" s="90">
        <f>'10'!D264</f>
        <v>152</v>
      </c>
      <c r="E264" s="90">
        <f>'10'!E264</f>
        <v>393</v>
      </c>
      <c r="F264" s="118">
        <v>0</v>
      </c>
      <c r="G264" s="20">
        <f t="shared" si="4"/>
        <v>0</v>
      </c>
    </row>
    <row r="265" spans="1:7" x14ac:dyDescent="0.25">
      <c r="A265" s="9" t="str">
        <f>'10'!A265</f>
        <v>Montgomery Area SD</v>
      </c>
      <c r="B265" s="10" t="str">
        <f>'10'!B265</f>
        <v>Lycoming</v>
      </c>
      <c r="C265" s="90">
        <f>'10'!C265</f>
        <v>227</v>
      </c>
      <c r="D265" s="90">
        <f>'10'!D265</f>
        <v>176</v>
      </c>
      <c r="E265" s="90">
        <f>'10'!E265</f>
        <v>403</v>
      </c>
      <c r="F265" s="118">
        <v>59</v>
      </c>
      <c r="G265" s="20">
        <f t="shared" si="4"/>
        <v>0.33522727272727271</v>
      </c>
    </row>
    <row r="266" spans="1:7" x14ac:dyDescent="0.25">
      <c r="A266" s="9" t="str">
        <f>'10'!A266</f>
        <v>Montour SD</v>
      </c>
      <c r="B266" s="10" t="str">
        <f>'10'!B266</f>
        <v>Allegheny</v>
      </c>
      <c r="C266" s="90">
        <f>'10'!C266</f>
        <v>840</v>
      </c>
      <c r="D266" s="90">
        <f>'10'!D266</f>
        <v>378</v>
      </c>
      <c r="E266" s="90">
        <f>'10'!E266</f>
        <v>1218</v>
      </c>
      <c r="F266" s="118">
        <v>0</v>
      </c>
      <c r="G266" s="20">
        <f t="shared" si="4"/>
        <v>0</v>
      </c>
    </row>
    <row r="267" spans="1:7" x14ac:dyDescent="0.25">
      <c r="A267" s="9" t="str">
        <f>'10'!A267</f>
        <v>Montoursville Area SD</v>
      </c>
      <c r="B267" s="10" t="str">
        <f>'10'!B267</f>
        <v>Lycoming</v>
      </c>
      <c r="C267" s="90">
        <f>'10'!C267</f>
        <v>335</v>
      </c>
      <c r="D267" s="90">
        <f>'10'!D267</f>
        <v>221</v>
      </c>
      <c r="E267" s="90">
        <f>'10'!E267</f>
        <v>556</v>
      </c>
      <c r="F267" s="118">
        <v>0</v>
      </c>
      <c r="G267" s="20">
        <f t="shared" si="4"/>
        <v>0</v>
      </c>
    </row>
    <row r="268" spans="1:7" x14ac:dyDescent="0.25">
      <c r="A268" s="9" t="str">
        <f>'10'!A268</f>
        <v>Montrose Area SD</v>
      </c>
      <c r="B268" s="10" t="str">
        <f>'10'!B268</f>
        <v>Susquehanna</v>
      </c>
      <c r="C268" s="90">
        <f>'10'!C268</f>
        <v>281</v>
      </c>
      <c r="D268" s="90">
        <f>'10'!D268</f>
        <v>232</v>
      </c>
      <c r="E268" s="90">
        <f>'10'!E268</f>
        <v>513</v>
      </c>
      <c r="F268" s="118">
        <v>0</v>
      </c>
      <c r="G268" s="20">
        <f t="shared" si="4"/>
        <v>0</v>
      </c>
    </row>
    <row r="269" spans="1:7" x14ac:dyDescent="0.25">
      <c r="A269" s="9" t="str">
        <f>'10'!A269</f>
        <v>Moon Area SD</v>
      </c>
      <c r="B269" s="10" t="str">
        <f>'10'!B269</f>
        <v>Allegheny</v>
      </c>
      <c r="C269" s="90">
        <f>'10'!C269</f>
        <v>792</v>
      </c>
      <c r="D269" s="90">
        <f>'10'!D269</f>
        <v>743</v>
      </c>
      <c r="E269" s="90">
        <f>'10'!E269</f>
        <v>1535</v>
      </c>
      <c r="F269" s="118">
        <v>0</v>
      </c>
      <c r="G269" s="20">
        <f t="shared" si="4"/>
        <v>0</v>
      </c>
    </row>
    <row r="270" spans="1:7" x14ac:dyDescent="0.25">
      <c r="A270" s="9" t="str">
        <f>'10'!A270</f>
        <v>Morrisville Borough SD</v>
      </c>
      <c r="B270" s="10" t="str">
        <f>'10'!B270</f>
        <v>Bucks</v>
      </c>
      <c r="C270" s="90">
        <f>'10'!C270</f>
        <v>412</v>
      </c>
      <c r="D270" s="90">
        <f>'10'!D270</f>
        <v>237</v>
      </c>
      <c r="E270" s="90">
        <f>'10'!E270</f>
        <v>649</v>
      </c>
      <c r="F270" s="118">
        <v>0</v>
      </c>
      <c r="G270" s="20">
        <f t="shared" si="4"/>
        <v>0</v>
      </c>
    </row>
    <row r="271" spans="1:7" x14ac:dyDescent="0.25">
      <c r="A271" s="9" t="str">
        <f>'10'!A271</f>
        <v>Moshannon Valley SD</v>
      </c>
      <c r="B271" s="10" t="str">
        <f>'10'!B271</f>
        <v>Clearfield</v>
      </c>
      <c r="C271" s="90">
        <f>'10'!C271</f>
        <v>154</v>
      </c>
      <c r="D271" s="90">
        <f>'10'!D271</f>
        <v>104</v>
      </c>
      <c r="E271" s="90">
        <f>'10'!E271</f>
        <v>258</v>
      </c>
      <c r="F271" s="118">
        <v>0</v>
      </c>
      <c r="G271" s="20">
        <f t="shared" si="4"/>
        <v>0</v>
      </c>
    </row>
    <row r="272" spans="1:7" x14ac:dyDescent="0.25">
      <c r="A272" s="9" t="str">
        <f>'10'!A272</f>
        <v>Mount Carmel Area SD</v>
      </c>
      <c r="B272" s="10" t="str">
        <f>'10'!B272</f>
        <v>Northumberland</v>
      </c>
      <c r="C272" s="90">
        <f>'10'!C272</f>
        <v>289</v>
      </c>
      <c r="D272" s="90">
        <f>'10'!D272</f>
        <v>252</v>
      </c>
      <c r="E272" s="90">
        <f>'10'!E272</f>
        <v>541</v>
      </c>
      <c r="F272" s="118">
        <v>40</v>
      </c>
      <c r="G272" s="20">
        <f t="shared" si="4"/>
        <v>0.15873015873015872</v>
      </c>
    </row>
    <row r="273" spans="1:7" x14ac:dyDescent="0.25">
      <c r="A273" s="9" t="str">
        <f>'10'!A273</f>
        <v>Mount Pleasant Area SD</v>
      </c>
      <c r="B273" s="10" t="str">
        <f>'10'!B273</f>
        <v>Westmoreland</v>
      </c>
      <c r="C273" s="90">
        <f>'10'!C273</f>
        <v>471</v>
      </c>
      <c r="D273" s="90">
        <f>'10'!D273</f>
        <v>353</v>
      </c>
      <c r="E273" s="90">
        <f>'10'!E273</f>
        <v>824</v>
      </c>
      <c r="F273" s="118">
        <v>0</v>
      </c>
      <c r="G273" s="20">
        <f t="shared" si="4"/>
        <v>0</v>
      </c>
    </row>
    <row r="274" spans="1:7" x14ac:dyDescent="0.25">
      <c r="A274" s="9" t="str">
        <f>'10'!A274</f>
        <v>Mount Union Area SD</v>
      </c>
      <c r="B274" s="10" t="str">
        <f>'10'!B274</f>
        <v>Huntingdon</v>
      </c>
      <c r="C274" s="90">
        <f>'10'!C274</f>
        <v>315</v>
      </c>
      <c r="D274" s="90">
        <f>'10'!D274</f>
        <v>165</v>
      </c>
      <c r="E274" s="90">
        <f>'10'!E274</f>
        <v>480</v>
      </c>
      <c r="F274" s="118">
        <v>0</v>
      </c>
      <c r="G274" s="20">
        <f t="shared" si="4"/>
        <v>0</v>
      </c>
    </row>
    <row r="275" spans="1:7" x14ac:dyDescent="0.25">
      <c r="A275" s="9" t="str">
        <f>'10'!A275</f>
        <v>Mountain View SD</v>
      </c>
      <c r="B275" s="10" t="str">
        <f>'10'!B275</f>
        <v>Susquehanna</v>
      </c>
      <c r="C275" s="90">
        <f>'10'!C275</f>
        <v>243</v>
      </c>
      <c r="D275" s="90">
        <f>'10'!D275</f>
        <v>126</v>
      </c>
      <c r="E275" s="90">
        <f>'10'!E275</f>
        <v>369</v>
      </c>
      <c r="F275" s="118">
        <v>0</v>
      </c>
      <c r="G275" s="20">
        <f t="shared" si="4"/>
        <v>0</v>
      </c>
    </row>
    <row r="276" spans="1:7" x14ac:dyDescent="0.25">
      <c r="A276" s="9" t="str">
        <f>'10'!A276</f>
        <v>Mt. Lebanon SD</v>
      </c>
      <c r="B276" s="10" t="str">
        <f>'10'!B276</f>
        <v>Allegheny</v>
      </c>
      <c r="C276" s="90">
        <f>'10'!C276</f>
        <v>788</v>
      </c>
      <c r="D276" s="90">
        <f>'10'!D276</f>
        <v>512</v>
      </c>
      <c r="E276" s="90">
        <f>'10'!E276</f>
        <v>1300</v>
      </c>
      <c r="F276" s="118">
        <v>0</v>
      </c>
      <c r="G276" s="20">
        <f t="shared" si="4"/>
        <v>0</v>
      </c>
    </row>
    <row r="277" spans="1:7" x14ac:dyDescent="0.25">
      <c r="A277" s="9" t="str">
        <f>'10'!A277</f>
        <v>Muhlenberg SD</v>
      </c>
      <c r="B277" s="10" t="str">
        <f>'10'!B277</f>
        <v>Berks</v>
      </c>
      <c r="C277" s="90">
        <f>'10'!C277</f>
        <v>919</v>
      </c>
      <c r="D277" s="90">
        <f>'10'!D277</f>
        <v>636</v>
      </c>
      <c r="E277" s="90">
        <f>'10'!E277</f>
        <v>1555</v>
      </c>
      <c r="F277" s="118">
        <v>0</v>
      </c>
      <c r="G277" s="20">
        <f t="shared" si="4"/>
        <v>0</v>
      </c>
    </row>
    <row r="278" spans="1:7" x14ac:dyDescent="0.25">
      <c r="A278" s="9" t="str">
        <f>'10'!A278</f>
        <v>Muncy SD</v>
      </c>
      <c r="B278" s="10" t="str">
        <f>'10'!B278</f>
        <v>Lycoming</v>
      </c>
      <c r="C278" s="90">
        <f>'10'!C278</f>
        <v>230</v>
      </c>
      <c r="D278" s="90">
        <f>'10'!D278</f>
        <v>159</v>
      </c>
      <c r="E278" s="90">
        <f>'10'!E278</f>
        <v>389</v>
      </c>
      <c r="F278" s="118">
        <v>0</v>
      </c>
      <c r="G278" s="20">
        <f t="shared" si="4"/>
        <v>0</v>
      </c>
    </row>
    <row r="279" spans="1:7" x14ac:dyDescent="0.25">
      <c r="A279" s="9" t="str">
        <f>'10'!A279</f>
        <v>Nazareth Area SD</v>
      </c>
      <c r="B279" s="10" t="str">
        <f>'10'!B279</f>
        <v>Northampton</v>
      </c>
      <c r="C279" s="90">
        <f>'10'!C279</f>
        <v>854</v>
      </c>
      <c r="D279" s="90">
        <f>'10'!D279</f>
        <v>593</v>
      </c>
      <c r="E279" s="90">
        <f>'10'!E279</f>
        <v>1447</v>
      </c>
      <c r="F279" s="118">
        <v>0</v>
      </c>
      <c r="G279" s="20">
        <f t="shared" si="4"/>
        <v>0</v>
      </c>
    </row>
    <row r="280" spans="1:7" x14ac:dyDescent="0.25">
      <c r="A280" s="9" t="str">
        <f>'10'!A280</f>
        <v>Neshaminy SD</v>
      </c>
      <c r="B280" s="10" t="str">
        <f>'10'!B280</f>
        <v>Bucks</v>
      </c>
      <c r="C280" s="90">
        <f>'10'!C280</f>
        <v>2500</v>
      </c>
      <c r="D280" s="90">
        <f>'10'!D280</f>
        <v>1369</v>
      </c>
      <c r="E280" s="90">
        <f>'10'!E280</f>
        <v>3869</v>
      </c>
      <c r="F280" s="118">
        <v>0</v>
      </c>
      <c r="G280" s="20">
        <f t="shared" si="4"/>
        <v>0</v>
      </c>
    </row>
    <row r="281" spans="1:7" x14ac:dyDescent="0.25">
      <c r="A281" s="9" t="str">
        <f>'10'!A281</f>
        <v>Neshannock Township SD</v>
      </c>
      <c r="B281" s="10" t="str">
        <f>'10'!B281</f>
        <v>Lawrence</v>
      </c>
      <c r="C281" s="90">
        <f>'10'!C281</f>
        <v>200</v>
      </c>
      <c r="D281" s="90">
        <f>'10'!D281</f>
        <v>142</v>
      </c>
      <c r="E281" s="90">
        <f>'10'!E281</f>
        <v>342</v>
      </c>
      <c r="F281" s="118">
        <v>0</v>
      </c>
      <c r="G281" s="20">
        <f t="shared" si="4"/>
        <v>0</v>
      </c>
    </row>
    <row r="282" spans="1:7" x14ac:dyDescent="0.25">
      <c r="A282" s="9" t="str">
        <f>'10'!A282</f>
        <v>New Brighton Area SD</v>
      </c>
      <c r="B282" s="10" t="str">
        <f>'10'!B282</f>
        <v>Beaver</v>
      </c>
      <c r="C282" s="90">
        <f>'10'!C282</f>
        <v>394</v>
      </c>
      <c r="D282" s="90">
        <f>'10'!D282</f>
        <v>238</v>
      </c>
      <c r="E282" s="90">
        <f>'10'!E282</f>
        <v>632</v>
      </c>
      <c r="F282" s="118">
        <v>0</v>
      </c>
      <c r="G282" s="20">
        <f t="shared" si="4"/>
        <v>0</v>
      </c>
    </row>
    <row r="283" spans="1:7" x14ac:dyDescent="0.25">
      <c r="A283" s="9" t="str">
        <f>'10'!A283</f>
        <v>New Castle Area SD</v>
      </c>
      <c r="B283" s="10" t="str">
        <f>'10'!B283</f>
        <v>Lawrence</v>
      </c>
      <c r="C283" s="90">
        <f>'10'!C283</f>
        <v>890</v>
      </c>
      <c r="D283" s="90">
        <f>'10'!D283</f>
        <v>509</v>
      </c>
      <c r="E283" s="90">
        <f>'10'!E283</f>
        <v>1399</v>
      </c>
      <c r="F283" s="118">
        <v>94</v>
      </c>
      <c r="G283" s="20">
        <f t="shared" si="4"/>
        <v>0.18467583497053044</v>
      </c>
    </row>
    <row r="284" spans="1:7" x14ac:dyDescent="0.25">
      <c r="A284" s="9" t="str">
        <f>'10'!A284</f>
        <v>New Hope-Solebury SD</v>
      </c>
      <c r="B284" s="10" t="str">
        <f>'10'!B284</f>
        <v>Bucks</v>
      </c>
      <c r="C284" s="90">
        <f>'10'!C284</f>
        <v>187</v>
      </c>
      <c r="D284" s="90">
        <f>'10'!D284</f>
        <v>142</v>
      </c>
      <c r="E284" s="90">
        <f>'10'!E284</f>
        <v>329</v>
      </c>
      <c r="F284" s="118">
        <v>0</v>
      </c>
      <c r="G284" s="20">
        <f t="shared" si="4"/>
        <v>0</v>
      </c>
    </row>
    <row r="285" spans="1:7" x14ac:dyDescent="0.25">
      <c r="A285" s="9" t="str">
        <f>'10'!A285</f>
        <v>New Kensington-Arnold SD</v>
      </c>
      <c r="B285" s="10" t="str">
        <f>'10'!B285</f>
        <v>Westmoreland</v>
      </c>
      <c r="C285" s="90">
        <f>'10'!C285</f>
        <v>621</v>
      </c>
      <c r="D285" s="90">
        <f>'10'!D285</f>
        <v>376</v>
      </c>
      <c r="E285" s="90">
        <f>'10'!E285</f>
        <v>997</v>
      </c>
      <c r="F285" s="118">
        <v>0</v>
      </c>
      <c r="G285" s="20">
        <f t="shared" si="4"/>
        <v>0</v>
      </c>
    </row>
    <row r="286" spans="1:7" x14ac:dyDescent="0.25">
      <c r="A286" s="9" t="str">
        <f>'10'!A286</f>
        <v>Newport SD</v>
      </c>
      <c r="B286" s="10" t="str">
        <f>'10'!B286</f>
        <v>Perry</v>
      </c>
      <c r="C286" s="90">
        <f>'10'!C286</f>
        <v>255</v>
      </c>
      <c r="D286" s="90">
        <f>'10'!D286</f>
        <v>190</v>
      </c>
      <c r="E286" s="90">
        <f>'10'!E286</f>
        <v>445</v>
      </c>
      <c r="F286" s="118">
        <v>0</v>
      </c>
      <c r="G286" s="20">
        <f t="shared" si="4"/>
        <v>0</v>
      </c>
    </row>
    <row r="287" spans="1:7" x14ac:dyDescent="0.25">
      <c r="A287" s="9" t="str">
        <f>'10'!A287</f>
        <v>Norristown Area SD</v>
      </c>
      <c r="B287" s="10" t="str">
        <f>'10'!B287</f>
        <v>Montgomery</v>
      </c>
      <c r="C287" s="90">
        <f>'10'!C287</f>
        <v>2428</v>
      </c>
      <c r="D287" s="90">
        <f>'10'!D287</f>
        <v>1755</v>
      </c>
      <c r="E287" s="90">
        <f>'10'!E287</f>
        <v>4183</v>
      </c>
      <c r="F287" s="118">
        <v>0</v>
      </c>
      <c r="G287" s="20">
        <f t="shared" si="4"/>
        <v>0</v>
      </c>
    </row>
    <row r="288" spans="1:7" x14ac:dyDescent="0.25">
      <c r="A288" s="9" t="str">
        <f>'10'!A288</f>
        <v>North Allegheny SD</v>
      </c>
      <c r="B288" s="10" t="str">
        <f>'10'!B288</f>
        <v>Allegheny</v>
      </c>
      <c r="C288" s="90">
        <f>'10'!C288</f>
        <v>1832</v>
      </c>
      <c r="D288" s="90">
        <f>'10'!D288</f>
        <v>1152</v>
      </c>
      <c r="E288" s="90">
        <f>'10'!E288</f>
        <v>2984</v>
      </c>
      <c r="F288" s="118">
        <v>0</v>
      </c>
      <c r="G288" s="20">
        <f t="shared" si="4"/>
        <v>0</v>
      </c>
    </row>
    <row r="289" spans="1:7" x14ac:dyDescent="0.25">
      <c r="A289" s="9" t="str">
        <f>'10'!A289</f>
        <v>North Clarion County SD</v>
      </c>
      <c r="B289" s="10" t="str">
        <f>'10'!B289</f>
        <v>Clarion</v>
      </c>
      <c r="C289" s="90">
        <f>'10'!C289</f>
        <v>194</v>
      </c>
      <c r="D289" s="90">
        <f>'10'!D289</f>
        <v>116</v>
      </c>
      <c r="E289" s="90">
        <f>'10'!E289</f>
        <v>310</v>
      </c>
      <c r="F289" s="118">
        <v>37</v>
      </c>
      <c r="G289" s="20">
        <f t="shared" si="4"/>
        <v>0.31896551724137934</v>
      </c>
    </row>
    <row r="290" spans="1:7" x14ac:dyDescent="0.25">
      <c r="A290" s="9" t="str">
        <f>'10'!A290</f>
        <v>North East SD</v>
      </c>
      <c r="B290" s="10" t="str">
        <f>'10'!B290</f>
        <v>Erie</v>
      </c>
      <c r="C290" s="90">
        <f>'10'!C290</f>
        <v>244</v>
      </c>
      <c r="D290" s="90">
        <f>'10'!D290</f>
        <v>215</v>
      </c>
      <c r="E290" s="90">
        <f>'10'!E290</f>
        <v>459</v>
      </c>
      <c r="F290" s="118">
        <v>0</v>
      </c>
      <c r="G290" s="20">
        <f t="shared" si="4"/>
        <v>0</v>
      </c>
    </row>
    <row r="291" spans="1:7" x14ac:dyDescent="0.25">
      <c r="A291" s="9" t="str">
        <f>'10'!A291</f>
        <v>North Hills SD</v>
      </c>
      <c r="B291" s="10" t="str">
        <f>'10'!B291</f>
        <v>Allegheny</v>
      </c>
      <c r="C291" s="90">
        <f>'10'!C291</f>
        <v>1362</v>
      </c>
      <c r="D291" s="90">
        <f>'10'!D291</f>
        <v>908</v>
      </c>
      <c r="E291" s="90">
        <f>'10'!E291</f>
        <v>2270</v>
      </c>
      <c r="F291" s="118">
        <v>0</v>
      </c>
      <c r="G291" s="20">
        <f t="shared" si="4"/>
        <v>0</v>
      </c>
    </row>
    <row r="292" spans="1:7" x14ac:dyDescent="0.25">
      <c r="A292" s="9" t="str">
        <f>'10'!A292</f>
        <v>North Penn SD</v>
      </c>
      <c r="B292" s="10" t="str">
        <f>'10'!B292</f>
        <v>Montgomery</v>
      </c>
      <c r="C292" s="90">
        <f>'10'!C292</f>
        <v>3270</v>
      </c>
      <c r="D292" s="90">
        <f>'10'!D292</f>
        <v>2410</v>
      </c>
      <c r="E292" s="90">
        <f>'10'!E292</f>
        <v>5680</v>
      </c>
      <c r="F292" s="118">
        <v>0</v>
      </c>
      <c r="G292" s="20">
        <f t="shared" si="4"/>
        <v>0</v>
      </c>
    </row>
    <row r="293" spans="1:7" x14ac:dyDescent="0.25">
      <c r="A293" s="9" t="str">
        <f>'10'!A293</f>
        <v>North Pocono SD</v>
      </c>
      <c r="B293" s="10" t="str">
        <f>'10'!B293</f>
        <v>Lackawanna</v>
      </c>
      <c r="C293" s="90">
        <f>'10'!C293</f>
        <v>551</v>
      </c>
      <c r="D293" s="90">
        <f>'10'!D293</f>
        <v>362</v>
      </c>
      <c r="E293" s="90">
        <f>'10'!E293</f>
        <v>913</v>
      </c>
      <c r="F293" s="118">
        <v>0</v>
      </c>
      <c r="G293" s="20">
        <f t="shared" si="4"/>
        <v>0</v>
      </c>
    </row>
    <row r="294" spans="1:7" x14ac:dyDescent="0.25">
      <c r="A294" s="9" t="str">
        <f>'10'!A294</f>
        <v>North Schuylkill SD</v>
      </c>
      <c r="B294" s="10" t="str">
        <f>'10'!B294</f>
        <v>Schuylkill</v>
      </c>
      <c r="C294" s="90">
        <f>'10'!C294</f>
        <v>431</v>
      </c>
      <c r="D294" s="90">
        <f>'10'!D294</f>
        <v>280</v>
      </c>
      <c r="E294" s="90">
        <f>'10'!E294</f>
        <v>711</v>
      </c>
      <c r="F294" s="118">
        <v>0</v>
      </c>
      <c r="G294" s="20">
        <f t="shared" si="4"/>
        <v>0</v>
      </c>
    </row>
    <row r="295" spans="1:7" x14ac:dyDescent="0.25">
      <c r="A295" s="9" t="str">
        <f>'10'!A295</f>
        <v>North Star SD</v>
      </c>
      <c r="B295" s="10" t="str">
        <f>'10'!B295</f>
        <v>Somerset</v>
      </c>
      <c r="C295" s="90">
        <f>'10'!C295</f>
        <v>307</v>
      </c>
      <c r="D295" s="90">
        <f>'10'!D295</f>
        <v>174</v>
      </c>
      <c r="E295" s="90">
        <f>'10'!E295</f>
        <v>481</v>
      </c>
      <c r="F295" s="118">
        <v>25</v>
      </c>
      <c r="G295" s="20">
        <f t="shared" si="4"/>
        <v>0.14367816091954022</v>
      </c>
    </row>
    <row r="296" spans="1:7" x14ac:dyDescent="0.25">
      <c r="A296" s="9" t="str">
        <f>'10'!A296</f>
        <v>Northampton Area SD</v>
      </c>
      <c r="B296" s="10" t="str">
        <f>'10'!B296</f>
        <v>Northampton</v>
      </c>
      <c r="C296" s="90">
        <f>'10'!C296</f>
        <v>1273</v>
      </c>
      <c r="D296" s="90">
        <f>'10'!D296</f>
        <v>731</v>
      </c>
      <c r="E296" s="90">
        <f>'10'!E296</f>
        <v>2004</v>
      </c>
      <c r="F296" s="118">
        <v>21</v>
      </c>
      <c r="G296" s="20">
        <f t="shared" si="4"/>
        <v>2.8727770177838577E-2</v>
      </c>
    </row>
    <row r="297" spans="1:7" x14ac:dyDescent="0.25">
      <c r="A297" s="9" t="str">
        <f>'10'!A297</f>
        <v>Northeast Bradford SD</v>
      </c>
      <c r="B297" s="10" t="str">
        <f>'10'!B297</f>
        <v>Bradford</v>
      </c>
      <c r="C297" s="90">
        <f>'10'!C297</f>
        <v>215</v>
      </c>
      <c r="D297" s="90">
        <f>'10'!D297</f>
        <v>184</v>
      </c>
      <c r="E297" s="90">
        <f>'10'!E297</f>
        <v>399</v>
      </c>
      <c r="F297" s="118">
        <v>0</v>
      </c>
      <c r="G297" s="20">
        <f t="shared" si="4"/>
        <v>0</v>
      </c>
    </row>
    <row r="298" spans="1:7" x14ac:dyDescent="0.25">
      <c r="A298" s="9" t="str">
        <f>'10'!A298</f>
        <v>Northeastern York SD</v>
      </c>
      <c r="B298" s="10" t="str">
        <f>'10'!B298</f>
        <v>York</v>
      </c>
      <c r="C298" s="90">
        <f>'10'!C298</f>
        <v>899</v>
      </c>
      <c r="D298" s="90">
        <f>'10'!D298</f>
        <v>527</v>
      </c>
      <c r="E298" s="90">
        <f>'10'!E298</f>
        <v>1426</v>
      </c>
      <c r="F298" s="118">
        <v>0</v>
      </c>
      <c r="G298" s="20">
        <f t="shared" si="4"/>
        <v>0</v>
      </c>
    </row>
    <row r="299" spans="1:7" x14ac:dyDescent="0.25">
      <c r="A299" s="9" t="str">
        <f>'10'!A299</f>
        <v>Northern Bedford County SD</v>
      </c>
      <c r="B299" s="10" t="str">
        <f>'10'!B299</f>
        <v>Bedford</v>
      </c>
      <c r="C299" s="90">
        <f>'10'!C299</f>
        <v>214</v>
      </c>
      <c r="D299" s="90">
        <f>'10'!D299</f>
        <v>180</v>
      </c>
      <c r="E299" s="90">
        <f>'10'!E299</f>
        <v>394</v>
      </c>
      <c r="F299" s="118">
        <v>62</v>
      </c>
      <c r="G299" s="20">
        <f t="shared" si="4"/>
        <v>0.34444444444444444</v>
      </c>
    </row>
    <row r="300" spans="1:7" x14ac:dyDescent="0.25">
      <c r="A300" s="9" t="str">
        <f>'10'!A300</f>
        <v>Northern Cambria SD</v>
      </c>
      <c r="B300" s="10" t="str">
        <f>'10'!B300</f>
        <v>Cambria</v>
      </c>
      <c r="C300" s="90">
        <f>'10'!C300</f>
        <v>268</v>
      </c>
      <c r="D300" s="90">
        <f>'10'!D300</f>
        <v>228</v>
      </c>
      <c r="E300" s="90">
        <f>'10'!E300</f>
        <v>496</v>
      </c>
      <c r="F300" s="118">
        <v>22</v>
      </c>
      <c r="G300" s="20">
        <f t="shared" si="4"/>
        <v>9.6491228070175433E-2</v>
      </c>
    </row>
    <row r="301" spans="1:7" x14ac:dyDescent="0.25">
      <c r="A301" s="9" t="str">
        <f>'10'!A301</f>
        <v>Northern Lebanon SD</v>
      </c>
      <c r="B301" s="10" t="str">
        <f>'10'!B301</f>
        <v>Lebanon</v>
      </c>
      <c r="C301" s="90">
        <f>'10'!C301</f>
        <v>635</v>
      </c>
      <c r="D301" s="90">
        <f>'10'!D301</f>
        <v>434</v>
      </c>
      <c r="E301" s="90">
        <f>'10'!E301</f>
        <v>1069</v>
      </c>
      <c r="F301" s="118">
        <v>0</v>
      </c>
      <c r="G301" s="20">
        <f t="shared" si="4"/>
        <v>0</v>
      </c>
    </row>
    <row r="302" spans="1:7" x14ac:dyDescent="0.25">
      <c r="A302" s="9" t="str">
        <f>'10'!A302</f>
        <v>Northern Lehigh SD</v>
      </c>
      <c r="B302" s="10" t="str">
        <f>'10'!B302</f>
        <v>Lehigh</v>
      </c>
      <c r="C302" s="90">
        <f>'10'!C302</f>
        <v>487</v>
      </c>
      <c r="D302" s="90">
        <f>'10'!D302</f>
        <v>209</v>
      </c>
      <c r="E302" s="90">
        <f>'10'!E302</f>
        <v>696</v>
      </c>
      <c r="F302" s="118">
        <v>0</v>
      </c>
      <c r="G302" s="20">
        <f t="shared" si="4"/>
        <v>0</v>
      </c>
    </row>
    <row r="303" spans="1:7" x14ac:dyDescent="0.25">
      <c r="A303" s="9" t="str">
        <f>'10'!A303</f>
        <v>Northern Potter SD</v>
      </c>
      <c r="B303" s="10" t="str">
        <f>'10'!B303</f>
        <v>Potter</v>
      </c>
      <c r="C303" s="90">
        <f>'10'!C303</f>
        <v>166</v>
      </c>
      <c r="D303" s="90">
        <f>'10'!D303</f>
        <v>91</v>
      </c>
      <c r="E303" s="90">
        <f>'10'!E303</f>
        <v>257</v>
      </c>
      <c r="F303" s="118">
        <v>40</v>
      </c>
      <c r="G303" s="20">
        <f t="shared" si="4"/>
        <v>0.43956043956043955</v>
      </c>
    </row>
    <row r="304" spans="1:7" x14ac:dyDescent="0.25">
      <c r="A304" s="9" t="str">
        <f>'10'!A304</f>
        <v>Northern Tioga SD</v>
      </c>
      <c r="B304" s="10" t="str">
        <f>'10'!B304</f>
        <v>Tioga</v>
      </c>
      <c r="C304" s="90">
        <f>'10'!C304</f>
        <v>394</v>
      </c>
      <c r="D304" s="90">
        <f>'10'!D304</f>
        <v>323</v>
      </c>
      <c r="E304" s="90">
        <f>'10'!E304</f>
        <v>717</v>
      </c>
      <c r="F304" s="118">
        <v>60</v>
      </c>
      <c r="G304" s="20">
        <f t="shared" si="4"/>
        <v>0.18575851393188855</v>
      </c>
    </row>
    <row r="305" spans="1:7" x14ac:dyDescent="0.25">
      <c r="A305" s="9" t="str">
        <f>'10'!A305</f>
        <v>Northern York County SD</v>
      </c>
      <c r="B305" s="10" t="str">
        <f>'10'!B305</f>
        <v>York</v>
      </c>
      <c r="C305" s="90">
        <f>'10'!C305</f>
        <v>534</v>
      </c>
      <c r="D305" s="90">
        <f>'10'!D305</f>
        <v>509</v>
      </c>
      <c r="E305" s="90">
        <f>'10'!E305</f>
        <v>1043</v>
      </c>
      <c r="F305" s="118">
        <v>0</v>
      </c>
      <c r="G305" s="20">
        <f t="shared" si="4"/>
        <v>0</v>
      </c>
    </row>
    <row r="306" spans="1:7" x14ac:dyDescent="0.25">
      <c r="A306" s="9" t="str">
        <f>'10'!A306</f>
        <v>Northgate SD</v>
      </c>
      <c r="B306" s="10" t="str">
        <f>'10'!B306</f>
        <v>Allegheny</v>
      </c>
      <c r="C306" s="90">
        <f>'10'!C306</f>
        <v>498</v>
      </c>
      <c r="D306" s="90">
        <f>'10'!D306</f>
        <v>286</v>
      </c>
      <c r="E306" s="90">
        <f>'10'!E306</f>
        <v>784</v>
      </c>
      <c r="F306" s="118">
        <v>19</v>
      </c>
      <c r="G306" s="20">
        <f t="shared" si="4"/>
        <v>6.6433566433566432E-2</v>
      </c>
    </row>
    <row r="307" spans="1:7" x14ac:dyDescent="0.25">
      <c r="A307" s="9" t="str">
        <f>'10'!A307</f>
        <v>Northwest Area SD</v>
      </c>
      <c r="B307" s="10" t="str">
        <f>'10'!B307</f>
        <v>Luzerne</v>
      </c>
      <c r="C307" s="90">
        <f>'10'!C307</f>
        <v>198</v>
      </c>
      <c r="D307" s="90">
        <f>'10'!D307</f>
        <v>190</v>
      </c>
      <c r="E307" s="90">
        <f>'10'!E307</f>
        <v>388</v>
      </c>
      <c r="F307" s="118">
        <v>0</v>
      </c>
      <c r="G307" s="20">
        <f t="shared" si="4"/>
        <v>0</v>
      </c>
    </row>
    <row r="308" spans="1:7" x14ac:dyDescent="0.25">
      <c r="A308" s="9" t="str">
        <f>'10'!A308</f>
        <v>Northwestern Lehigh SD</v>
      </c>
      <c r="B308" s="10" t="str">
        <f>'10'!B308</f>
        <v>Lehigh</v>
      </c>
      <c r="C308" s="90">
        <f>'10'!C308</f>
        <v>464</v>
      </c>
      <c r="D308" s="90">
        <f>'10'!D308</f>
        <v>307</v>
      </c>
      <c r="E308" s="90">
        <f>'10'!E308</f>
        <v>771</v>
      </c>
      <c r="F308" s="118">
        <v>0</v>
      </c>
      <c r="G308" s="20">
        <f t="shared" si="4"/>
        <v>0</v>
      </c>
    </row>
    <row r="309" spans="1:7" x14ac:dyDescent="0.25">
      <c r="A309" s="9" t="str">
        <f>'10'!A309</f>
        <v>Northwestern SD</v>
      </c>
      <c r="B309" s="10" t="str">
        <f>'10'!B309</f>
        <v>Erie</v>
      </c>
      <c r="C309" s="90">
        <f>'10'!C309</f>
        <v>343</v>
      </c>
      <c r="D309" s="90">
        <f>'10'!D309</f>
        <v>216</v>
      </c>
      <c r="E309" s="90">
        <f>'10'!E309</f>
        <v>559</v>
      </c>
      <c r="F309" s="118">
        <v>0</v>
      </c>
      <c r="G309" s="20">
        <f t="shared" si="4"/>
        <v>0</v>
      </c>
    </row>
    <row r="310" spans="1:7" x14ac:dyDescent="0.25">
      <c r="A310" s="9" t="str">
        <f>'10'!A310</f>
        <v>Norwin SD</v>
      </c>
      <c r="B310" s="10" t="str">
        <f>'10'!B310</f>
        <v>Westmoreland</v>
      </c>
      <c r="C310" s="90">
        <f>'10'!C310</f>
        <v>829</v>
      </c>
      <c r="D310" s="90">
        <f>'10'!D310</f>
        <v>778</v>
      </c>
      <c r="E310" s="90">
        <f>'10'!E310</f>
        <v>1607</v>
      </c>
      <c r="F310" s="118">
        <v>0</v>
      </c>
      <c r="G310" s="20">
        <f t="shared" si="4"/>
        <v>0</v>
      </c>
    </row>
    <row r="311" spans="1:7" x14ac:dyDescent="0.25">
      <c r="A311" s="9" t="str">
        <f>'10'!A311</f>
        <v>Octorara Area SD</v>
      </c>
      <c r="B311" s="10" t="str">
        <f>'10'!B311</f>
        <v>Chester</v>
      </c>
      <c r="C311" s="90">
        <f>'10'!C311</f>
        <v>829</v>
      </c>
      <c r="D311" s="90">
        <f>'10'!D311</f>
        <v>507</v>
      </c>
      <c r="E311" s="90">
        <f>'10'!E311</f>
        <v>1336</v>
      </c>
      <c r="F311" s="118">
        <v>0</v>
      </c>
      <c r="G311" s="20">
        <f t="shared" si="4"/>
        <v>0</v>
      </c>
    </row>
    <row r="312" spans="1:7" x14ac:dyDescent="0.25">
      <c r="A312" s="9" t="str">
        <f>'10'!A312</f>
        <v>Oil City Area SD</v>
      </c>
      <c r="B312" s="10" t="str">
        <f>'10'!B312</f>
        <v>Venango</v>
      </c>
      <c r="C312" s="90">
        <f>'10'!C312</f>
        <v>465</v>
      </c>
      <c r="D312" s="90">
        <f>'10'!D312</f>
        <v>327</v>
      </c>
      <c r="E312" s="90">
        <f>'10'!E312</f>
        <v>792</v>
      </c>
      <c r="F312" s="118">
        <v>0</v>
      </c>
      <c r="G312" s="20">
        <f t="shared" si="4"/>
        <v>0</v>
      </c>
    </row>
    <row r="313" spans="1:7" x14ac:dyDescent="0.25">
      <c r="A313" s="9" t="str">
        <f>'10'!A313</f>
        <v>Old Forge SD</v>
      </c>
      <c r="B313" s="10" t="str">
        <f>'10'!B313</f>
        <v>Lackawanna</v>
      </c>
      <c r="C313" s="90">
        <f>'10'!C313</f>
        <v>230</v>
      </c>
      <c r="D313" s="90">
        <f>'10'!D313</f>
        <v>161</v>
      </c>
      <c r="E313" s="90">
        <f>'10'!E313</f>
        <v>391</v>
      </c>
      <c r="F313" s="118">
        <v>0</v>
      </c>
      <c r="G313" s="20">
        <f t="shared" si="4"/>
        <v>0</v>
      </c>
    </row>
    <row r="314" spans="1:7" x14ac:dyDescent="0.25">
      <c r="A314" s="9" t="str">
        <f>'10'!A314</f>
        <v>Oley Valley SD</v>
      </c>
      <c r="B314" s="10" t="str">
        <f>'10'!B314</f>
        <v>Berks</v>
      </c>
      <c r="C314" s="90">
        <f>'10'!C314</f>
        <v>311</v>
      </c>
      <c r="D314" s="90">
        <f>'10'!D314</f>
        <v>145</v>
      </c>
      <c r="E314" s="90">
        <f>'10'!E314</f>
        <v>456</v>
      </c>
      <c r="F314" s="118">
        <v>0</v>
      </c>
      <c r="G314" s="20">
        <f t="shared" si="4"/>
        <v>0</v>
      </c>
    </row>
    <row r="315" spans="1:7" x14ac:dyDescent="0.25">
      <c r="A315" s="9" t="str">
        <f>'10'!A315</f>
        <v>Oswayo Valley SD</v>
      </c>
      <c r="B315" s="10" t="str">
        <f>'10'!B315</f>
        <v>Potter</v>
      </c>
      <c r="C315" s="90">
        <f>'10'!C315</f>
        <v>74</v>
      </c>
      <c r="D315" s="90">
        <f>'10'!D315</f>
        <v>37</v>
      </c>
      <c r="E315" s="90">
        <f>'10'!E315</f>
        <v>111</v>
      </c>
      <c r="F315" s="118">
        <v>28</v>
      </c>
      <c r="G315" s="20">
        <f t="shared" si="4"/>
        <v>0.7567567567567568</v>
      </c>
    </row>
    <row r="316" spans="1:7" x14ac:dyDescent="0.25">
      <c r="A316" s="9" t="str">
        <f>'10'!A316</f>
        <v>Otto-Eldred SD</v>
      </c>
      <c r="B316" s="10" t="str">
        <f>'10'!B316</f>
        <v>McKean</v>
      </c>
      <c r="C316" s="90">
        <f>'10'!C316</f>
        <v>126</v>
      </c>
      <c r="D316" s="90">
        <f>'10'!D316</f>
        <v>87</v>
      </c>
      <c r="E316" s="90">
        <f>'10'!E316</f>
        <v>213</v>
      </c>
      <c r="F316" s="118">
        <v>21</v>
      </c>
      <c r="G316" s="20">
        <f t="shared" si="4"/>
        <v>0.2413793103448276</v>
      </c>
    </row>
    <row r="317" spans="1:7" x14ac:dyDescent="0.25">
      <c r="A317" s="9" t="str">
        <f>'10'!A317</f>
        <v>Owen J. Roberts SD</v>
      </c>
      <c r="B317" s="10" t="str">
        <f>'10'!B317</f>
        <v>Chester</v>
      </c>
      <c r="C317" s="90">
        <f>'10'!C317</f>
        <v>814</v>
      </c>
      <c r="D317" s="90">
        <f>'10'!D317</f>
        <v>760</v>
      </c>
      <c r="E317" s="90">
        <f>'10'!E317</f>
        <v>1574</v>
      </c>
      <c r="F317" s="118">
        <v>0</v>
      </c>
      <c r="G317" s="20">
        <f t="shared" si="4"/>
        <v>0</v>
      </c>
    </row>
    <row r="318" spans="1:7" x14ac:dyDescent="0.25">
      <c r="A318" s="9" t="str">
        <f>'10'!A318</f>
        <v>Oxford Area SD</v>
      </c>
      <c r="B318" s="10" t="str">
        <f>'10'!B318</f>
        <v>Chester</v>
      </c>
      <c r="C318" s="90">
        <f>'10'!C318</f>
        <v>879</v>
      </c>
      <c r="D318" s="90">
        <f>'10'!D318</f>
        <v>740</v>
      </c>
      <c r="E318" s="90">
        <f>'10'!E318</f>
        <v>1619</v>
      </c>
      <c r="F318" s="118">
        <v>0</v>
      </c>
      <c r="G318" s="20">
        <f t="shared" si="4"/>
        <v>0</v>
      </c>
    </row>
    <row r="319" spans="1:7" x14ac:dyDescent="0.25">
      <c r="A319" s="9" t="str">
        <f>'10'!A319</f>
        <v>Palisades SD</v>
      </c>
      <c r="B319" s="10" t="str">
        <f>'10'!B319</f>
        <v>Bucks</v>
      </c>
      <c r="C319" s="90">
        <f>'10'!C319</f>
        <v>242</v>
      </c>
      <c r="D319" s="90">
        <f>'10'!D319</f>
        <v>118</v>
      </c>
      <c r="E319" s="90">
        <f>'10'!E319</f>
        <v>360</v>
      </c>
      <c r="F319" s="118">
        <v>0</v>
      </c>
      <c r="G319" s="20">
        <f t="shared" si="4"/>
        <v>0</v>
      </c>
    </row>
    <row r="320" spans="1:7" x14ac:dyDescent="0.25">
      <c r="A320" s="9" t="str">
        <f>'10'!A320</f>
        <v>Palmerton Area SD</v>
      </c>
      <c r="B320" s="10" t="str">
        <f>'10'!B320</f>
        <v>Carbon</v>
      </c>
      <c r="C320" s="90">
        <f>'10'!C320</f>
        <v>277</v>
      </c>
      <c r="D320" s="90">
        <f>'10'!D320</f>
        <v>326</v>
      </c>
      <c r="E320" s="90">
        <f>'10'!E320</f>
        <v>603</v>
      </c>
      <c r="F320" s="118">
        <v>0</v>
      </c>
      <c r="G320" s="20">
        <f t="shared" si="4"/>
        <v>0</v>
      </c>
    </row>
    <row r="321" spans="1:7" x14ac:dyDescent="0.25">
      <c r="A321" s="9" t="str">
        <f>'10'!A321</f>
        <v>Palmyra Area SD</v>
      </c>
      <c r="B321" s="10" t="str">
        <f>'10'!B321</f>
        <v>Lebanon</v>
      </c>
      <c r="C321" s="90">
        <f>'10'!C321</f>
        <v>741</v>
      </c>
      <c r="D321" s="90">
        <f>'10'!D321</f>
        <v>539</v>
      </c>
      <c r="E321" s="90">
        <f>'10'!E321</f>
        <v>1280</v>
      </c>
      <c r="F321" s="118">
        <v>0</v>
      </c>
      <c r="G321" s="20">
        <f t="shared" si="4"/>
        <v>0</v>
      </c>
    </row>
    <row r="322" spans="1:7" x14ac:dyDescent="0.25">
      <c r="A322" s="9" t="str">
        <f>'10'!A322</f>
        <v>Panther Valley SD</v>
      </c>
      <c r="B322" s="10" t="str">
        <f>'10'!B322</f>
        <v>Carbon</v>
      </c>
      <c r="C322" s="90">
        <f>'10'!C322</f>
        <v>498</v>
      </c>
      <c r="D322" s="90">
        <f>'10'!D322</f>
        <v>254</v>
      </c>
      <c r="E322" s="90">
        <f>'10'!E322</f>
        <v>752</v>
      </c>
      <c r="F322" s="118">
        <v>0</v>
      </c>
      <c r="G322" s="20">
        <f t="shared" si="4"/>
        <v>0</v>
      </c>
    </row>
    <row r="323" spans="1:7" x14ac:dyDescent="0.25">
      <c r="A323" s="9" t="str">
        <f>'10'!A323</f>
        <v>Parkland SD</v>
      </c>
      <c r="B323" s="10" t="str">
        <f>'10'!B323</f>
        <v>Lehigh</v>
      </c>
      <c r="C323" s="90">
        <f>'10'!C323</f>
        <v>1690</v>
      </c>
      <c r="D323" s="90">
        <f>'10'!D323</f>
        <v>1482</v>
      </c>
      <c r="E323" s="90">
        <f>'10'!E323</f>
        <v>3172</v>
      </c>
      <c r="F323" s="118">
        <v>0</v>
      </c>
      <c r="G323" s="20">
        <f t="shared" si="4"/>
        <v>0</v>
      </c>
    </row>
    <row r="324" spans="1:7" x14ac:dyDescent="0.25">
      <c r="A324" s="9" t="str">
        <f>'10'!A324</f>
        <v>Pen Argyl Area SD</v>
      </c>
      <c r="B324" s="10" t="str">
        <f>'10'!B324</f>
        <v>Northampton</v>
      </c>
      <c r="C324" s="90">
        <f>'10'!C324</f>
        <v>323</v>
      </c>
      <c r="D324" s="90">
        <f>'10'!D324</f>
        <v>175</v>
      </c>
      <c r="E324" s="90">
        <f>'10'!E324</f>
        <v>498</v>
      </c>
      <c r="F324" s="118">
        <v>0</v>
      </c>
      <c r="G324" s="20">
        <f t="shared" ref="G324:G387" si="5">F324/D324</f>
        <v>0</v>
      </c>
    </row>
    <row r="325" spans="1:7" x14ac:dyDescent="0.25">
      <c r="A325" s="9" t="str">
        <f>'10'!A325</f>
        <v>Penn Cambria SD</v>
      </c>
      <c r="B325" s="10" t="str">
        <f>'10'!B325</f>
        <v>Cambria</v>
      </c>
      <c r="C325" s="90">
        <f>'10'!C325</f>
        <v>378</v>
      </c>
      <c r="D325" s="90">
        <f>'10'!D325</f>
        <v>314</v>
      </c>
      <c r="E325" s="90">
        <f>'10'!E325</f>
        <v>692</v>
      </c>
      <c r="F325" s="118">
        <v>17</v>
      </c>
      <c r="G325" s="20">
        <f t="shared" si="5"/>
        <v>5.4140127388535034E-2</v>
      </c>
    </row>
    <row r="326" spans="1:7" x14ac:dyDescent="0.25">
      <c r="A326" s="9" t="str">
        <f>'10'!A326</f>
        <v>Penn Hills SD</v>
      </c>
      <c r="B326" s="10" t="str">
        <f>'10'!B326</f>
        <v>Allegheny</v>
      </c>
      <c r="C326" s="90">
        <f>'10'!C326</f>
        <v>1170</v>
      </c>
      <c r="D326" s="90">
        <f>'10'!D326</f>
        <v>977</v>
      </c>
      <c r="E326" s="90">
        <f>'10'!E326</f>
        <v>2147</v>
      </c>
      <c r="F326" s="118">
        <v>34</v>
      </c>
      <c r="G326" s="20">
        <f t="shared" si="5"/>
        <v>3.4800409416581371E-2</v>
      </c>
    </row>
    <row r="327" spans="1:7" x14ac:dyDescent="0.25">
      <c r="A327" s="9" t="str">
        <f>'10'!A327</f>
        <v>Penn Manor SD</v>
      </c>
      <c r="B327" s="10" t="str">
        <f>'10'!B327</f>
        <v>Lancaster</v>
      </c>
      <c r="C327" s="90">
        <f>'10'!C327</f>
        <v>1295</v>
      </c>
      <c r="D327" s="90">
        <f>'10'!D327</f>
        <v>923</v>
      </c>
      <c r="E327" s="90">
        <f>'10'!E327</f>
        <v>2218</v>
      </c>
      <c r="F327" s="118">
        <v>0</v>
      </c>
      <c r="G327" s="20">
        <f t="shared" si="5"/>
        <v>0</v>
      </c>
    </row>
    <row r="328" spans="1:7" x14ac:dyDescent="0.25">
      <c r="A328" s="9" t="str">
        <f>'10'!A328</f>
        <v>Penncrest SD</v>
      </c>
      <c r="B328" s="10" t="str">
        <f>'10'!B328</f>
        <v>Crawford</v>
      </c>
      <c r="C328" s="90">
        <f>'10'!C328</f>
        <v>670</v>
      </c>
      <c r="D328" s="90">
        <f>'10'!D328</f>
        <v>521</v>
      </c>
      <c r="E328" s="90">
        <f>'10'!E328</f>
        <v>1191</v>
      </c>
      <c r="F328" s="118">
        <v>0</v>
      </c>
      <c r="G328" s="20">
        <f t="shared" si="5"/>
        <v>0</v>
      </c>
    </row>
    <row r="329" spans="1:7" x14ac:dyDescent="0.25">
      <c r="A329" s="9" t="str">
        <f>'10'!A329</f>
        <v>Penn-Delco SD</v>
      </c>
      <c r="B329" s="10" t="str">
        <f>'10'!B329</f>
        <v>Delaware</v>
      </c>
      <c r="C329" s="90">
        <f>'10'!C329</f>
        <v>1147</v>
      </c>
      <c r="D329" s="90">
        <f>'10'!D329</f>
        <v>469</v>
      </c>
      <c r="E329" s="90">
        <f>'10'!E329</f>
        <v>1616</v>
      </c>
      <c r="F329" s="118">
        <v>0</v>
      </c>
      <c r="G329" s="20">
        <f t="shared" si="5"/>
        <v>0</v>
      </c>
    </row>
    <row r="330" spans="1:7" x14ac:dyDescent="0.25">
      <c r="A330" s="9" t="str">
        <f>'10'!A330</f>
        <v>Pennridge SD</v>
      </c>
      <c r="B330" s="10" t="str">
        <f>'10'!B330</f>
        <v>Bucks</v>
      </c>
      <c r="C330" s="90">
        <f>'10'!C330</f>
        <v>1297</v>
      </c>
      <c r="D330" s="90">
        <f>'10'!D330</f>
        <v>968</v>
      </c>
      <c r="E330" s="90">
        <f>'10'!E330</f>
        <v>2265</v>
      </c>
      <c r="F330" s="118">
        <v>0</v>
      </c>
      <c r="G330" s="20">
        <f t="shared" si="5"/>
        <v>0</v>
      </c>
    </row>
    <row r="331" spans="1:7" x14ac:dyDescent="0.25">
      <c r="A331" s="9" t="str">
        <f>'10'!A331</f>
        <v>Penns Manor Area SD</v>
      </c>
      <c r="B331" s="10" t="str">
        <f>'10'!B331</f>
        <v>Indiana</v>
      </c>
      <c r="C331" s="90">
        <f>'10'!C331</f>
        <v>151</v>
      </c>
      <c r="D331" s="90">
        <f>'10'!D331</f>
        <v>130</v>
      </c>
      <c r="E331" s="90">
        <f>'10'!E331</f>
        <v>281</v>
      </c>
      <c r="F331" s="118">
        <v>39</v>
      </c>
      <c r="G331" s="20">
        <f t="shared" si="5"/>
        <v>0.3</v>
      </c>
    </row>
    <row r="332" spans="1:7" x14ac:dyDescent="0.25">
      <c r="A332" s="9" t="str">
        <f>'10'!A332</f>
        <v>Penns Valley Area SD</v>
      </c>
      <c r="B332" s="10" t="str">
        <f>'10'!B332</f>
        <v>Centre</v>
      </c>
      <c r="C332" s="90">
        <f>'10'!C332</f>
        <v>542</v>
      </c>
      <c r="D332" s="90">
        <f>'10'!D332</f>
        <v>221</v>
      </c>
      <c r="E332" s="90">
        <f>'10'!E332</f>
        <v>763</v>
      </c>
      <c r="F332" s="118">
        <v>33</v>
      </c>
      <c r="G332" s="20">
        <f t="shared" si="5"/>
        <v>0.14932126696832579</v>
      </c>
    </row>
    <row r="333" spans="1:7" x14ac:dyDescent="0.25">
      <c r="A333" s="9" t="str">
        <f>'10'!A333</f>
        <v>Pennsbury SD</v>
      </c>
      <c r="B333" s="10" t="str">
        <f>'10'!B333</f>
        <v>Bucks</v>
      </c>
      <c r="C333" s="90">
        <f>'10'!C333</f>
        <v>1845</v>
      </c>
      <c r="D333" s="90">
        <f>'10'!D333</f>
        <v>1591</v>
      </c>
      <c r="E333" s="90">
        <f>'10'!E333</f>
        <v>3436</v>
      </c>
      <c r="F333" s="118">
        <v>0</v>
      </c>
      <c r="G333" s="20">
        <f t="shared" si="5"/>
        <v>0</v>
      </c>
    </row>
    <row r="334" spans="1:7" x14ac:dyDescent="0.25">
      <c r="A334" s="9" t="str">
        <f>'10'!A334</f>
        <v>Penn-Trafford SD</v>
      </c>
      <c r="B334" s="10" t="str">
        <f>'10'!B334</f>
        <v>Westmoreland</v>
      </c>
      <c r="C334" s="90">
        <f>'10'!C334</f>
        <v>801</v>
      </c>
      <c r="D334" s="90">
        <f>'10'!D334</f>
        <v>608</v>
      </c>
      <c r="E334" s="90">
        <f>'10'!E334</f>
        <v>1409</v>
      </c>
      <c r="F334" s="118">
        <v>0</v>
      </c>
      <c r="G334" s="20">
        <f t="shared" si="5"/>
        <v>0</v>
      </c>
    </row>
    <row r="335" spans="1:7" x14ac:dyDescent="0.25">
      <c r="A335" s="9" t="str">
        <f>'10'!A335</f>
        <v>Pequea Valley SD</v>
      </c>
      <c r="B335" s="10" t="str">
        <f>'10'!B335</f>
        <v>Lancaster</v>
      </c>
      <c r="C335" s="90">
        <f>'10'!C335</f>
        <v>1270</v>
      </c>
      <c r="D335" s="90">
        <f>'10'!D335</f>
        <v>790</v>
      </c>
      <c r="E335" s="90">
        <f>'10'!E335</f>
        <v>2060</v>
      </c>
      <c r="F335" s="118">
        <v>0</v>
      </c>
      <c r="G335" s="20">
        <f t="shared" si="5"/>
        <v>0</v>
      </c>
    </row>
    <row r="336" spans="1:7" x14ac:dyDescent="0.25">
      <c r="A336" s="9" t="str">
        <f>'10'!A336</f>
        <v>Perkiomen Valley SD</v>
      </c>
      <c r="B336" s="10" t="str">
        <f>'10'!B336</f>
        <v>Montgomery</v>
      </c>
      <c r="C336" s="90">
        <f>'10'!C336</f>
        <v>1124</v>
      </c>
      <c r="D336" s="90">
        <f>'10'!D336</f>
        <v>852</v>
      </c>
      <c r="E336" s="90">
        <f>'10'!E336</f>
        <v>1976</v>
      </c>
      <c r="F336" s="118">
        <v>0</v>
      </c>
      <c r="G336" s="20">
        <f t="shared" si="5"/>
        <v>0</v>
      </c>
    </row>
    <row r="337" spans="1:7" x14ac:dyDescent="0.25">
      <c r="A337" s="9" t="str">
        <f>'10'!A337</f>
        <v>Peters Township SD</v>
      </c>
      <c r="B337" s="10" t="str">
        <f>'10'!B337</f>
        <v>Washington</v>
      </c>
      <c r="C337" s="90">
        <f>'10'!C337</f>
        <v>650</v>
      </c>
      <c r="D337" s="90">
        <f>'10'!D337</f>
        <v>533</v>
      </c>
      <c r="E337" s="90">
        <f>'10'!E337</f>
        <v>1183</v>
      </c>
      <c r="F337" s="118">
        <v>0</v>
      </c>
      <c r="G337" s="20">
        <f t="shared" si="5"/>
        <v>0</v>
      </c>
    </row>
    <row r="338" spans="1:7" x14ac:dyDescent="0.25">
      <c r="A338" s="9" t="str">
        <f>'10'!A338</f>
        <v>Philadelphia City SD</v>
      </c>
      <c r="B338" s="10" t="str">
        <f>'10'!B338</f>
        <v>Philadelphia</v>
      </c>
      <c r="C338" s="90">
        <f>'10'!C338</f>
        <v>64267</v>
      </c>
      <c r="D338" s="90">
        <f>'10'!D338</f>
        <v>43607</v>
      </c>
      <c r="E338" s="90">
        <f>'10'!E338</f>
        <v>107874</v>
      </c>
      <c r="F338" s="118">
        <v>2064</v>
      </c>
      <c r="G338" s="20">
        <f t="shared" si="5"/>
        <v>4.7331850390992275E-2</v>
      </c>
    </row>
    <row r="339" spans="1:7" x14ac:dyDescent="0.25">
      <c r="A339" s="9" t="str">
        <f>'10'!A339</f>
        <v>Philipsburg-Osceola Area SD</v>
      </c>
      <c r="B339" s="10" t="str">
        <f>'10'!B339</f>
        <v>Clearfield</v>
      </c>
      <c r="C339" s="90">
        <f>'10'!C339</f>
        <v>441</v>
      </c>
      <c r="D339" s="90">
        <f>'10'!D339</f>
        <v>240</v>
      </c>
      <c r="E339" s="90">
        <f>'10'!E339</f>
        <v>681</v>
      </c>
      <c r="F339" s="118">
        <v>0</v>
      </c>
      <c r="G339" s="20">
        <f t="shared" si="5"/>
        <v>0</v>
      </c>
    </row>
    <row r="340" spans="1:7" x14ac:dyDescent="0.25">
      <c r="A340" s="9" t="str">
        <f>'10'!A340</f>
        <v>Phoenixville Area SD</v>
      </c>
      <c r="B340" s="10" t="str">
        <f>'10'!B340</f>
        <v>Chester</v>
      </c>
      <c r="C340" s="90">
        <f>'10'!C340</f>
        <v>1495</v>
      </c>
      <c r="D340" s="90">
        <f>'10'!D340</f>
        <v>811</v>
      </c>
      <c r="E340" s="90">
        <f>'10'!E340</f>
        <v>2306</v>
      </c>
      <c r="F340" s="118">
        <v>0</v>
      </c>
      <c r="G340" s="20">
        <f t="shared" si="5"/>
        <v>0</v>
      </c>
    </row>
    <row r="341" spans="1:7" x14ac:dyDescent="0.25">
      <c r="A341" s="9" t="str">
        <f>'10'!A341</f>
        <v>Pine Grove Area SD</v>
      </c>
      <c r="B341" s="10" t="str">
        <f>'10'!B341</f>
        <v>Schuylkill</v>
      </c>
      <c r="C341" s="90">
        <f>'10'!C341</f>
        <v>335</v>
      </c>
      <c r="D341" s="90">
        <f>'10'!D341</f>
        <v>216</v>
      </c>
      <c r="E341" s="90">
        <f>'10'!E341</f>
        <v>551</v>
      </c>
      <c r="F341" s="118">
        <v>0</v>
      </c>
      <c r="G341" s="20">
        <f t="shared" si="5"/>
        <v>0</v>
      </c>
    </row>
    <row r="342" spans="1:7" x14ac:dyDescent="0.25">
      <c r="A342" s="9" t="str">
        <f>'10'!A342</f>
        <v>Pine-Richland SD</v>
      </c>
      <c r="B342" s="10" t="str">
        <f>'10'!B342</f>
        <v>Allegheny</v>
      </c>
      <c r="C342" s="90">
        <f>'10'!C342</f>
        <v>895</v>
      </c>
      <c r="D342" s="90">
        <f>'10'!D342</f>
        <v>577</v>
      </c>
      <c r="E342" s="90">
        <f>'10'!E342</f>
        <v>1472</v>
      </c>
      <c r="F342" s="118">
        <v>0</v>
      </c>
      <c r="G342" s="20">
        <f t="shared" si="5"/>
        <v>0</v>
      </c>
    </row>
    <row r="343" spans="1:7" x14ac:dyDescent="0.25">
      <c r="A343" s="9" t="str">
        <f>'10'!A343</f>
        <v>Pittsburgh SD</v>
      </c>
      <c r="B343" s="10" t="str">
        <f>'10'!B343</f>
        <v>Allegheny</v>
      </c>
      <c r="C343" s="90">
        <f>'10'!C343</f>
        <v>9393</v>
      </c>
      <c r="D343" s="90">
        <f>'10'!D343</f>
        <v>5979</v>
      </c>
      <c r="E343" s="90">
        <f>'10'!E343</f>
        <v>15372</v>
      </c>
      <c r="F343" s="118">
        <v>392</v>
      </c>
      <c r="G343" s="20">
        <f t="shared" si="5"/>
        <v>6.5562803144338516E-2</v>
      </c>
    </row>
    <row r="344" spans="1:7" x14ac:dyDescent="0.25">
      <c r="A344" s="9" t="str">
        <f>'10'!A344</f>
        <v>Pittston Area SD</v>
      </c>
      <c r="B344" s="10" t="str">
        <f>'10'!B344</f>
        <v>Luzerne</v>
      </c>
      <c r="C344" s="90">
        <f>'10'!C344</f>
        <v>760</v>
      </c>
      <c r="D344" s="90">
        <f>'10'!D344</f>
        <v>533</v>
      </c>
      <c r="E344" s="90">
        <f>'10'!E344</f>
        <v>1293</v>
      </c>
      <c r="F344" s="118">
        <v>0</v>
      </c>
      <c r="G344" s="20">
        <f t="shared" si="5"/>
        <v>0</v>
      </c>
    </row>
    <row r="345" spans="1:7" x14ac:dyDescent="0.25">
      <c r="A345" s="9" t="str">
        <f>'10'!A345</f>
        <v>Pleasant Valley SD</v>
      </c>
      <c r="B345" s="10" t="str">
        <f>'10'!B345</f>
        <v>Monroe</v>
      </c>
      <c r="C345" s="90">
        <f>'10'!C345</f>
        <v>632</v>
      </c>
      <c r="D345" s="90">
        <f>'10'!D345</f>
        <v>538</v>
      </c>
      <c r="E345" s="90">
        <f>'10'!E345</f>
        <v>1170</v>
      </c>
      <c r="F345" s="118">
        <v>0</v>
      </c>
      <c r="G345" s="20">
        <f t="shared" si="5"/>
        <v>0</v>
      </c>
    </row>
    <row r="346" spans="1:7" x14ac:dyDescent="0.25">
      <c r="A346" s="9" t="str">
        <f>'10'!A346</f>
        <v>Plum Borough SD</v>
      </c>
      <c r="B346" s="10" t="str">
        <f>'10'!B346</f>
        <v>Allegheny</v>
      </c>
      <c r="C346" s="90">
        <f>'10'!C346</f>
        <v>846</v>
      </c>
      <c r="D346" s="90">
        <f>'10'!D346</f>
        <v>590</v>
      </c>
      <c r="E346" s="90">
        <f>'10'!E346</f>
        <v>1436</v>
      </c>
      <c r="F346" s="118">
        <v>0</v>
      </c>
      <c r="G346" s="20">
        <f t="shared" si="5"/>
        <v>0</v>
      </c>
    </row>
    <row r="347" spans="1:7" x14ac:dyDescent="0.25">
      <c r="A347" s="9" t="str">
        <f>'10'!A347</f>
        <v>Pocono Mountain SD</v>
      </c>
      <c r="B347" s="10" t="str">
        <f>'10'!B347</f>
        <v>Monroe</v>
      </c>
      <c r="C347" s="90">
        <f>'10'!C347</f>
        <v>1526</v>
      </c>
      <c r="D347" s="90">
        <f>'10'!D347</f>
        <v>1728</v>
      </c>
      <c r="E347" s="90">
        <f>'10'!E347</f>
        <v>3254</v>
      </c>
      <c r="F347" s="118">
        <v>0</v>
      </c>
      <c r="G347" s="20">
        <f t="shared" si="5"/>
        <v>0</v>
      </c>
    </row>
    <row r="348" spans="1:7" x14ac:dyDescent="0.25">
      <c r="A348" s="9" t="str">
        <f>'10'!A348</f>
        <v>Port Allegany SD</v>
      </c>
      <c r="B348" s="10" t="str">
        <f>'10'!B348</f>
        <v>McKean</v>
      </c>
      <c r="C348" s="90">
        <f>'10'!C348</f>
        <v>111</v>
      </c>
      <c r="D348" s="90">
        <f>'10'!D348</f>
        <v>130</v>
      </c>
      <c r="E348" s="90">
        <f>'10'!E348</f>
        <v>241</v>
      </c>
      <c r="F348" s="118">
        <v>0</v>
      </c>
      <c r="G348" s="20">
        <f t="shared" si="5"/>
        <v>0</v>
      </c>
    </row>
    <row r="349" spans="1:7" x14ac:dyDescent="0.25">
      <c r="A349" s="9" t="str">
        <f>'10'!A349</f>
        <v>Portage Area SD</v>
      </c>
      <c r="B349" s="10" t="str">
        <f>'10'!B349</f>
        <v>Cambria</v>
      </c>
      <c r="C349" s="90">
        <f>'10'!C349</f>
        <v>234</v>
      </c>
      <c r="D349" s="90">
        <f>'10'!D349</f>
        <v>109</v>
      </c>
      <c r="E349" s="90">
        <f>'10'!E349</f>
        <v>343</v>
      </c>
      <c r="F349" s="118">
        <v>52</v>
      </c>
      <c r="G349" s="20">
        <f t="shared" si="5"/>
        <v>0.47706422018348627</v>
      </c>
    </row>
    <row r="350" spans="1:7" x14ac:dyDescent="0.25">
      <c r="A350" s="9" t="str">
        <f>'10'!A350</f>
        <v>Pottsgrove SD</v>
      </c>
      <c r="B350" s="10" t="str">
        <f>'10'!B350</f>
        <v>Montgomery</v>
      </c>
      <c r="C350" s="90">
        <f>'10'!C350</f>
        <v>745</v>
      </c>
      <c r="D350" s="90">
        <f>'10'!D350</f>
        <v>656</v>
      </c>
      <c r="E350" s="90">
        <f>'10'!E350</f>
        <v>1401</v>
      </c>
      <c r="F350" s="118">
        <v>0</v>
      </c>
      <c r="G350" s="20">
        <f t="shared" si="5"/>
        <v>0</v>
      </c>
    </row>
    <row r="351" spans="1:7" x14ac:dyDescent="0.25">
      <c r="A351" s="9" t="str">
        <f>'10'!A351</f>
        <v>Pottstown SD</v>
      </c>
      <c r="B351" s="10" t="str">
        <f>'10'!B351</f>
        <v>Montgomery</v>
      </c>
      <c r="C351" s="90">
        <f>'10'!C351</f>
        <v>1196</v>
      </c>
      <c r="D351" s="90">
        <f>'10'!D351</f>
        <v>784</v>
      </c>
      <c r="E351" s="90">
        <f>'10'!E351</f>
        <v>1980</v>
      </c>
      <c r="F351" s="118">
        <v>92</v>
      </c>
      <c r="G351" s="20">
        <f t="shared" si="5"/>
        <v>0.11734693877551021</v>
      </c>
    </row>
    <row r="352" spans="1:7" x14ac:dyDescent="0.25">
      <c r="A352" s="9" t="str">
        <f>'10'!A352</f>
        <v>Pottsville Area SD</v>
      </c>
      <c r="B352" s="10" t="str">
        <f>'10'!B352</f>
        <v>Schuylkill</v>
      </c>
      <c r="C352" s="90">
        <f>'10'!C352</f>
        <v>518</v>
      </c>
      <c r="D352" s="90">
        <f>'10'!D352</f>
        <v>296</v>
      </c>
      <c r="E352" s="90">
        <f>'10'!E352</f>
        <v>814</v>
      </c>
      <c r="F352" s="118">
        <v>0</v>
      </c>
      <c r="G352" s="20">
        <f t="shared" si="5"/>
        <v>0</v>
      </c>
    </row>
    <row r="353" spans="1:7" x14ac:dyDescent="0.25">
      <c r="A353" s="9" t="str">
        <f>'10'!A353</f>
        <v>Punxsutawney Area SD</v>
      </c>
      <c r="B353" s="10" t="str">
        <f>'10'!B353</f>
        <v>Jefferson</v>
      </c>
      <c r="C353" s="90">
        <f>'10'!C353</f>
        <v>824</v>
      </c>
      <c r="D353" s="90">
        <f>'10'!D353</f>
        <v>615</v>
      </c>
      <c r="E353" s="90">
        <f>'10'!E353</f>
        <v>1439</v>
      </c>
      <c r="F353" s="118">
        <v>0</v>
      </c>
      <c r="G353" s="20">
        <f t="shared" si="5"/>
        <v>0</v>
      </c>
    </row>
    <row r="354" spans="1:7" x14ac:dyDescent="0.25">
      <c r="A354" s="9" t="str">
        <f>'10'!A354</f>
        <v>Purchase Line SD</v>
      </c>
      <c r="B354" s="10" t="str">
        <f>'10'!B354</f>
        <v>Indiana</v>
      </c>
      <c r="C354" s="90">
        <f>'10'!C354</f>
        <v>177</v>
      </c>
      <c r="D354" s="90">
        <f>'10'!D354</f>
        <v>196</v>
      </c>
      <c r="E354" s="90">
        <f>'10'!E354</f>
        <v>373</v>
      </c>
      <c r="F354" s="118">
        <v>0</v>
      </c>
      <c r="G354" s="20">
        <f t="shared" si="5"/>
        <v>0</v>
      </c>
    </row>
    <row r="355" spans="1:7" x14ac:dyDescent="0.25">
      <c r="A355" s="9" t="str">
        <f>'10'!A355</f>
        <v>Quaker Valley SD</v>
      </c>
      <c r="B355" s="10" t="str">
        <f>'10'!B355</f>
        <v>Allegheny</v>
      </c>
      <c r="C355" s="90">
        <f>'10'!C355</f>
        <v>396</v>
      </c>
      <c r="D355" s="90">
        <f>'10'!D355</f>
        <v>384</v>
      </c>
      <c r="E355" s="90">
        <f>'10'!E355</f>
        <v>780</v>
      </c>
      <c r="F355" s="118">
        <v>0</v>
      </c>
      <c r="G355" s="20">
        <f t="shared" si="5"/>
        <v>0</v>
      </c>
    </row>
    <row r="356" spans="1:7" x14ac:dyDescent="0.25">
      <c r="A356" s="9" t="str">
        <f>'10'!A356</f>
        <v>Quakertown Community SD</v>
      </c>
      <c r="B356" s="10" t="str">
        <f>'10'!B356</f>
        <v>Bucks</v>
      </c>
      <c r="C356" s="90">
        <f>'10'!C356</f>
        <v>1120</v>
      </c>
      <c r="D356" s="90">
        <f>'10'!D356</f>
        <v>893</v>
      </c>
      <c r="E356" s="90">
        <f>'10'!E356</f>
        <v>2013</v>
      </c>
      <c r="F356" s="118">
        <v>0</v>
      </c>
      <c r="G356" s="20">
        <f t="shared" si="5"/>
        <v>0</v>
      </c>
    </row>
    <row r="357" spans="1:7" x14ac:dyDescent="0.25">
      <c r="A357" s="9" t="str">
        <f>'10'!A357</f>
        <v>Radnor Township SD</v>
      </c>
      <c r="B357" s="10" t="str">
        <f>'10'!B357</f>
        <v>Delaware</v>
      </c>
      <c r="C357" s="90">
        <f>'10'!C357</f>
        <v>680</v>
      </c>
      <c r="D357" s="90">
        <f>'10'!D357</f>
        <v>801</v>
      </c>
      <c r="E357" s="90">
        <f>'10'!E357</f>
        <v>1481</v>
      </c>
      <c r="F357" s="118">
        <v>0</v>
      </c>
      <c r="G357" s="20">
        <f t="shared" si="5"/>
        <v>0</v>
      </c>
    </row>
    <row r="358" spans="1:7" x14ac:dyDescent="0.25">
      <c r="A358" s="9" t="str">
        <f>'10'!A358</f>
        <v>Reading SD</v>
      </c>
      <c r="B358" s="10" t="str">
        <f>'10'!B358</f>
        <v>Berks</v>
      </c>
      <c r="C358" s="90">
        <f>'10'!C358</f>
        <v>4577</v>
      </c>
      <c r="D358" s="90">
        <f>'10'!D358</f>
        <v>2938</v>
      </c>
      <c r="E358" s="90">
        <f>'10'!E358</f>
        <v>7515</v>
      </c>
      <c r="F358" s="118">
        <v>446</v>
      </c>
      <c r="G358" s="20">
        <f t="shared" si="5"/>
        <v>0.15180394826412524</v>
      </c>
    </row>
    <row r="359" spans="1:7" x14ac:dyDescent="0.25">
      <c r="A359" s="9" t="str">
        <f>'10'!A359</f>
        <v>Red Lion Area SD</v>
      </c>
      <c r="B359" s="10" t="str">
        <f>'10'!B359</f>
        <v>York</v>
      </c>
      <c r="C359" s="90">
        <f>'10'!C359</f>
        <v>1472</v>
      </c>
      <c r="D359" s="90">
        <f>'10'!D359</f>
        <v>867</v>
      </c>
      <c r="E359" s="90">
        <f>'10'!E359</f>
        <v>2339</v>
      </c>
      <c r="F359" s="118">
        <v>0</v>
      </c>
      <c r="G359" s="20">
        <f t="shared" si="5"/>
        <v>0</v>
      </c>
    </row>
    <row r="360" spans="1:7" x14ac:dyDescent="0.25">
      <c r="A360" s="9" t="str">
        <f>'10'!A360</f>
        <v>Redbank Valley SD</v>
      </c>
      <c r="B360" s="10" t="str">
        <f>'10'!B360</f>
        <v>Clarion</v>
      </c>
      <c r="C360" s="90">
        <f>'10'!C360</f>
        <v>253</v>
      </c>
      <c r="D360" s="90">
        <f>'10'!D360</f>
        <v>227</v>
      </c>
      <c r="E360" s="90">
        <f>'10'!E360</f>
        <v>480</v>
      </c>
      <c r="F360" s="118">
        <v>0</v>
      </c>
      <c r="G360" s="20">
        <f t="shared" si="5"/>
        <v>0</v>
      </c>
    </row>
    <row r="361" spans="1:7" x14ac:dyDescent="0.25">
      <c r="A361" s="9" t="str">
        <f>'10'!A361</f>
        <v>Reynolds SD</v>
      </c>
      <c r="B361" s="10" t="str">
        <f>'10'!B361</f>
        <v>Mercer</v>
      </c>
      <c r="C361" s="90">
        <f>'10'!C361</f>
        <v>340</v>
      </c>
      <c r="D361" s="90">
        <f>'10'!D361</f>
        <v>229</v>
      </c>
      <c r="E361" s="90">
        <f>'10'!E361</f>
        <v>569</v>
      </c>
      <c r="F361" s="118">
        <v>0</v>
      </c>
      <c r="G361" s="20">
        <f t="shared" si="5"/>
        <v>0</v>
      </c>
    </row>
    <row r="362" spans="1:7" x14ac:dyDescent="0.25">
      <c r="A362" s="9" t="str">
        <f>'10'!A362</f>
        <v>Richland SD</v>
      </c>
      <c r="B362" s="10" t="str">
        <f>'10'!B362</f>
        <v>Cambria</v>
      </c>
      <c r="C362" s="90">
        <f>'10'!C362</f>
        <v>312</v>
      </c>
      <c r="D362" s="90">
        <f>'10'!D362</f>
        <v>160</v>
      </c>
      <c r="E362" s="90">
        <f>'10'!E362</f>
        <v>472</v>
      </c>
      <c r="F362" s="118">
        <v>0</v>
      </c>
      <c r="G362" s="20">
        <f t="shared" si="5"/>
        <v>0</v>
      </c>
    </row>
    <row r="363" spans="1:7" x14ac:dyDescent="0.25">
      <c r="A363" s="9" t="str">
        <f>'10'!A363</f>
        <v>Ridgway Area SD</v>
      </c>
      <c r="B363" s="10" t="str">
        <f>'10'!B363</f>
        <v>Elk</v>
      </c>
      <c r="C363" s="90">
        <f>'10'!C363</f>
        <v>195</v>
      </c>
      <c r="D363" s="90">
        <f>'10'!D363</f>
        <v>103</v>
      </c>
      <c r="E363" s="90">
        <f>'10'!E363</f>
        <v>298</v>
      </c>
      <c r="F363" s="118">
        <v>0</v>
      </c>
      <c r="G363" s="20">
        <f t="shared" si="5"/>
        <v>0</v>
      </c>
    </row>
    <row r="364" spans="1:7" x14ac:dyDescent="0.25">
      <c r="A364" s="9" t="str">
        <f>'10'!A364</f>
        <v>Ridley SD</v>
      </c>
      <c r="B364" s="10" t="str">
        <f>'10'!B364</f>
        <v>Delaware</v>
      </c>
      <c r="C364" s="90">
        <f>'10'!C364</f>
        <v>1546</v>
      </c>
      <c r="D364" s="90">
        <f>'10'!D364</f>
        <v>807</v>
      </c>
      <c r="E364" s="90">
        <f>'10'!E364</f>
        <v>2353</v>
      </c>
      <c r="F364" s="118">
        <v>0</v>
      </c>
      <c r="G364" s="20">
        <f t="shared" si="5"/>
        <v>0</v>
      </c>
    </row>
    <row r="365" spans="1:7" x14ac:dyDescent="0.25">
      <c r="A365" s="9" t="str">
        <f>'10'!A365</f>
        <v>Ringgold SD</v>
      </c>
      <c r="B365" s="10" t="str">
        <f>'10'!B365</f>
        <v>Washington</v>
      </c>
      <c r="C365" s="90">
        <f>'10'!C365</f>
        <v>660</v>
      </c>
      <c r="D365" s="90">
        <f>'10'!D365</f>
        <v>560</v>
      </c>
      <c r="E365" s="90">
        <f>'10'!E365</f>
        <v>1220</v>
      </c>
      <c r="F365" s="118">
        <v>0</v>
      </c>
      <c r="G365" s="20">
        <f t="shared" si="5"/>
        <v>0</v>
      </c>
    </row>
    <row r="366" spans="1:7" x14ac:dyDescent="0.25">
      <c r="A366" s="9" t="str">
        <f>'10'!A366</f>
        <v>Riverside Beaver County SD</v>
      </c>
      <c r="B366" s="10" t="str">
        <f>'10'!B366</f>
        <v>Beaver</v>
      </c>
      <c r="C366" s="90">
        <f>'10'!C366</f>
        <v>301</v>
      </c>
      <c r="D366" s="90">
        <f>'10'!D366</f>
        <v>282</v>
      </c>
      <c r="E366" s="90">
        <f>'10'!E366</f>
        <v>583</v>
      </c>
      <c r="F366" s="118">
        <v>0</v>
      </c>
      <c r="G366" s="20">
        <f t="shared" si="5"/>
        <v>0</v>
      </c>
    </row>
    <row r="367" spans="1:7" x14ac:dyDescent="0.25">
      <c r="A367" s="9" t="str">
        <f>'10'!A367</f>
        <v>Riverside SD</v>
      </c>
      <c r="B367" s="10" t="str">
        <f>'10'!B367</f>
        <v>Lackawanna</v>
      </c>
      <c r="C367" s="90">
        <f>'10'!C367</f>
        <v>334</v>
      </c>
      <c r="D367" s="90">
        <f>'10'!D367</f>
        <v>217</v>
      </c>
      <c r="E367" s="90">
        <f>'10'!E367</f>
        <v>551</v>
      </c>
      <c r="F367" s="118">
        <v>0</v>
      </c>
      <c r="G367" s="20">
        <f t="shared" si="5"/>
        <v>0</v>
      </c>
    </row>
    <row r="368" spans="1:7" x14ac:dyDescent="0.25">
      <c r="A368" s="9" t="str">
        <f>'10'!A368</f>
        <v>Riverview SD</v>
      </c>
      <c r="B368" s="10" t="str">
        <f>'10'!B368</f>
        <v>Allegheny</v>
      </c>
      <c r="C368" s="90">
        <f>'10'!C368</f>
        <v>308</v>
      </c>
      <c r="D368" s="90">
        <f>'10'!D368</f>
        <v>79</v>
      </c>
      <c r="E368" s="90">
        <f>'10'!E368</f>
        <v>387</v>
      </c>
      <c r="F368" s="118">
        <v>0</v>
      </c>
      <c r="G368" s="20">
        <f t="shared" si="5"/>
        <v>0</v>
      </c>
    </row>
    <row r="369" spans="1:7" x14ac:dyDescent="0.25">
      <c r="A369" s="9" t="str">
        <f>'10'!A369</f>
        <v>Rochester Area SD</v>
      </c>
      <c r="B369" s="10" t="str">
        <f>'10'!B369</f>
        <v>Beaver</v>
      </c>
      <c r="C369" s="90">
        <f>'10'!C369</f>
        <v>135</v>
      </c>
      <c r="D369" s="90">
        <f>'10'!D369</f>
        <v>102</v>
      </c>
      <c r="E369" s="90">
        <f>'10'!E369</f>
        <v>237</v>
      </c>
      <c r="F369" s="118">
        <v>0</v>
      </c>
      <c r="G369" s="20">
        <f t="shared" si="5"/>
        <v>0</v>
      </c>
    </row>
    <row r="370" spans="1:7" x14ac:dyDescent="0.25">
      <c r="A370" s="9" t="str">
        <f>'10'!A370</f>
        <v>Rockwood Area SD</v>
      </c>
      <c r="B370" s="10" t="str">
        <f>'10'!B370</f>
        <v>Somerset</v>
      </c>
      <c r="C370" s="90">
        <f>'10'!C370</f>
        <v>98</v>
      </c>
      <c r="D370" s="90">
        <f>'10'!D370</f>
        <v>75</v>
      </c>
      <c r="E370" s="90">
        <f>'10'!E370</f>
        <v>173</v>
      </c>
      <c r="F370" s="118">
        <v>0</v>
      </c>
      <c r="G370" s="20">
        <f t="shared" si="5"/>
        <v>0</v>
      </c>
    </row>
    <row r="371" spans="1:7" x14ac:dyDescent="0.25">
      <c r="A371" s="9" t="str">
        <f>'10'!A371</f>
        <v>Rose Tree Media SD</v>
      </c>
      <c r="B371" s="10" t="str">
        <f>'10'!B371</f>
        <v>Delaware</v>
      </c>
      <c r="C371" s="90">
        <f>'10'!C371</f>
        <v>907</v>
      </c>
      <c r="D371" s="90">
        <f>'10'!D371</f>
        <v>842</v>
      </c>
      <c r="E371" s="90">
        <f>'10'!E371</f>
        <v>1749</v>
      </c>
      <c r="F371" s="118">
        <v>0</v>
      </c>
      <c r="G371" s="20">
        <f t="shared" si="5"/>
        <v>0</v>
      </c>
    </row>
    <row r="372" spans="1:7" x14ac:dyDescent="0.25">
      <c r="A372" s="9" t="str">
        <f>'10'!A372</f>
        <v>Saint Clair Area SD</v>
      </c>
      <c r="B372" s="10" t="str">
        <f>'10'!B372</f>
        <v>Schuylkill</v>
      </c>
      <c r="C372" s="90">
        <f>'10'!C372</f>
        <v>150</v>
      </c>
      <c r="D372" s="90">
        <f>'10'!D372</f>
        <v>143</v>
      </c>
      <c r="E372" s="90">
        <f>'10'!E372</f>
        <v>293</v>
      </c>
      <c r="F372" s="118">
        <v>0</v>
      </c>
      <c r="G372" s="20">
        <f t="shared" si="5"/>
        <v>0</v>
      </c>
    </row>
    <row r="373" spans="1:7" x14ac:dyDescent="0.25">
      <c r="A373" s="9" t="str">
        <f>'10'!A373</f>
        <v>Salisbury Township SD</v>
      </c>
      <c r="B373" s="10" t="str">
        <f>'10'!B373</f>
        <v>Lehigh</v>
      </c>
      <c r="C373" s="90">
        <f>'10'!C373</f>
        <v>332</v>
      </c>
      <c r="D373" s="90">
        <f>'10'!D373</f>
        <v>278</v>
      </c>
      <c r="E373" s="90">
        <f>'10'!E373</f>
        <v>610</v>
      </c>
      <c r="F373" s="118">
        <v>0</v>
      </c>
      <c r="G373" s="20">
        <f t="shared" si="5"/>
        <v>0</v>
      </c>
    </row>
    <row r="374" spans="1:7" x14ac:dyDescent="0.25">
      <c r="A374" s="9" t="str">
        <f>'10'!A374</f>
        <v>Salisbury-Elk Lick SD</v>
      </c>
      <c r="B374" s="10" t="str">
        <f>'10'!B374</f>
        <v>Somerset</v>
      </c>
      <c r="C374" s="90">
        <f>'10'!C374</f>
        <v>117</v>
      </c>
      <c r="D374" s="90">
        <f>'10'!D374</f>
        <v>93</v>
      </c>
      <c r="E374" s="90">
        <f>'10'!E374</f>
        <v>210</v>
      </c>
      <c r="F374" s="118">
        <v>0</v>
      </c>
      <c r="G374" s="20">
        <f t="shared" si="5"/>
        <v>0</v>
      </c>
    </row>
    <row r="375" spans="1:7" x14ac:dyDescent="0.25">
      <c r="A375" s="9" t="str">
        <f>'10'!A375</f>
        <v>Saucon Valley SD</v>
      </c>
      <c r="B375" s="10" t="str">
        <f>'10'!B375</f>
        <v>Northampton</v>
      </c>
      <c r="C375" s="90">
        <f>'10'!C375</f>
        <v>523</v>
      </c>
      <c r="D375" s="90">
        <f>'10'!D375</f>
        <v>261</v>
      </c>
      <c r="E375" s="90">
        <f>'10'!E375</f>
        <v>784</v>
      </c>
      <c r="F375" s="118">
        <v>0</v>
      </c>
      <c r="G375" s="20">
        <f t="shared" si="5"/>
        <v>0</v>
      </c>
    </row>
    <row r="376" spans="1:7" x14ac:dyDescent="0.25">
      <c r="A376" s="9" t="str">
        <f>'10'!A376</f>
        <v>Sayre Area SD</v>
      </c>
      <c r="B376" s="10" t="str">
        <f>'10'!B376</f>
        <v>Bradford</v>
      </c>
      <c r="C376" s="90">
        <f>'10'!C376</f>
        <v>204</v>
      </c>
      <c r="D376" s="90">
        <f>'10'!D376</f>
        <v>71</v>
      </c>
      <c r="E376" s="90">
        <f>'10'!E376</f>
        <v>275</v>
      </c>
      <c r="F376" s="118">
        <v>30</v>
      </c>
      <c r="G376" s="20">
        <f t="shared" si="5"/>
        <v>0.42253521126760563</v>
      </c>
    </row>
    <row r="377" spans="1:7" x14ac:dyDescent="0.25">
      <c r="A377" s="9" t="str">
        <f>'10'!A377</f>
        <v>Schuylkill Haven Area SD</v>
      </c>
      <c r="B377" s="10" t="str">
        <f>'10'!B377</f>
        <v>Schuylkill</v>
      </c>
      <c r="C377" s="90">
        <f>'10'!C377</f>
        <v>125</v>
      </c>
      <c r="D377" s="90">
        <f>'10'!D377</f>
        <v>277</v>
      </c>
      <c r="E377" s="90">
        <f>'10'!E377</f>
        <v>402</v>
      </c>
      <c r="F377" s="118">
        <v>0</v>
      </c>
      <c r="G377" s="20">
        <f t="shared" si="5"/>
        <v>0</v>
      </c>
    </row>
    <row r="378" spans="1:7" x14ac:dyDescent="0.25">
      <c r="A378" s="9" t="str">
        <f>'10'!A378</f>
        <v>Schuylkill Valley SD</v>
      </c>
      <c r="B378" s="10" t="str">
        <f>'10'!B378</f>
        <v>Berks</v>
      </c>
      <c r="C378" s="90">
        <f>'10'!C378</f>
        <v>507</v>
      </c>
      <c r="D378" s="90">
        <f>'10'!D378</f>
        <v>299</v>
      </c>
      <c r="E378" s="90">
        <f>'10'!E378</f>
        <v>806</v>
      </c>
      <c r="F378" s="118">
        <v>0</v>
      </c>
      <c r="G378" s="20">
        <f t="shared" si="5"/>
        <v>0</v>
      </c>
    </row>
    <row r="379" spans="1:7" x14ac:dyDescent="0.25">
      <c r="A379" s="9" t="str">
        <f>'10'!A379</f>
        <v>Scranton SD</v>
      </c>
      <c r="B379" s="10" t="str">
        <f>'10'!B379</f>
        <v>Lackawanna</v>
      </c>
      <c r="C379" s="90">
        <f>'10'!C379</f>
        <v>2744</v>
      </c>
      <c r="D379" s="90">
        <f>'10'!D379</f>
        <v>1847</v>
      </c>
      <c r="E379" s="90">
        <f>'10'!E379</f>
        <v>4591</v>
      </c>
      <c r="F379" s="118">
        <v>445</v>
      </c>
      <c r="G379" s="20">
        <f t="shared" si="5"/>
        <v>0.24093123984840281</v>
      </c>
    </row>
    <row r="380" spans="1:7" x14ac:dyDescent="0.25">
      <c r="A380" s="9" t="str">
        <f>'10'!A380</f>
        <v>Selinsgrove Area SD</v>
      </c>
      <c r="B380" s="10" t="str">
        <f>'10'!B380</f>
        <v>Snyder</v>
      </c>
      <c r="C380" s="90">
        <f>'10'!C380</f>
        <v>845</v>
      </c>
      <c r="D380" s="90">
        <f>'10'!D380</f>
        <v>408</v>
      </c>
      <c r="E380" s="90">
        <f>'10'!E380</f>
        <v>1253</v>
      </c>
      <c r="F380" s="118">
        <v>0</v>
      </c>
      <c r="G380" s="20">
        <f t="shared" si="5"/>
        <v>0</v>
      </c>
    </row>
    <row r="381" spans="1:7" x14ac:dyDescent="0.25">
      <c r="A381" s="9" t="str">
        <f>'10'!A381</f>
        <v>Seneca Valley SD</v>
      </c>
      <c r="B381" s="10" t="str">
        <f>'10'!B381</f>
        <v>Butler</v>
      </c>
      <c r="C381" s="90">
        <f>'10'!C381</f>
        <v>1707</v>
      </c>
      <c r="D381" s="90">
        <f>'10'!D381</f>
        <v>1139</v>
      </c>
      <c r="E381" s="90">
        <f>'10'!E381</f>
        <v>2846</v>
      </c>
      <c r="F381" s="118">
        <v>0</v>
      </c>
      <c r="G381" s="20">
        <f t="shared" si="5"/>
        <v>0</v>
      </c>
    </row>
    <row r="382" spans="1:7" x14ac:dyDescent="0.25">
      <c r="A382" s="9" t="str">
        <f>'10'!A382</f>
        <v>Shade-Central City SD</v>
      </c>
      <c r="B382" s="10" t="str">
        <f>'10'!B382</f>
        <v>Somerset</v>
      </c>
      <c r="C382" s="90">
        <f>'10'!C382</f>
        <v>85</v>
      </c>
      <c r="D382" s="90">
        <f>'10'!D382</f>
        <v>25</v>
      </c>
      <c r="E382" s="90">
        <f>'10'!E382</f>
        <v>110</v>
      </c>
      <c r="F382" s="118">
        <v>0</v>
      </c>
      <c r="G382" s="20">
        <f t="shared" si="5"/>
        <v>0</v>
      </c>
    </row>
    <row r="383" spans="1:7" x14ac:dyDescent="0.25">
      <c r="A383" s="9" t="str">
        <f>'10'!A383</f>
        <v>Shaler Area SD</v>
      </c>
      <c r="B383" s="10" t="str">
        <f>'10'!B383</f>
        <v>Allegheny</v>
      </c>
      <c r="C383" s="90">
        <f>'10'!C383</f>
        <v>1146</v>
      </c>
      <c r="D383" s="90">
        <f>'10'!D383</f>
        <v>821</v>
      </c>
      <c r="E383" s="90">
        <f>'10'!E383</f>
        <v>1967</v>
      </c>
      <c r="F383" s="118">
        <v>0</v>
      </c>
      <c r="G383" s="20">
        <f t="shared" si="5"/>
        <v>0</v>
      </c>
    </row>
    <row r="384" spans="1:7" x14ac:dyDescent="0.25">
      <c r="A384" s="9" t="str">
        <f>'10'!A384</f>
        <v>Shamokin Area SD</v>
      </c>
      <c r="B384" s="10" t="str">
        <f>'10'!B384</f>
        <v>Northumberland</v>
      </c>
      <c r="C384" s="90">
        <f>'10'!C384</f>
        <v>524</v>
      </c>
      <c r="D384" s="90">
        <f>'10'!D384</f>
        <v>458</v>
      </c>
      <c r="E384" s="90">
        <f>'10'!E384</f>
        <v>982</v>
      </c>
      <c r="F384" s="118">
        <v>0</v>
      </c>
      <c r="G384" s="20">
        <f t="shared" si="5"/>
        <v>0</v>
      </c>
    </row>
    <row r="385" spans="1:7" x14ac:dyDescent="0.25">
      <c r="A385" s="9" t="str">
        <f>'10'!A385</f>
        <v>Shanksville-Stonycreek SD</v>
      </c>
      <c r="B385" s="10" t="str">
        <f>'10'!B385</f>
        <v>Somerset</v>
      </c>
      <c r="C385" s="90">
        <f>'10'!C385</f>
        <v>127</v>
      </c>
      <c r="D385" s="90">
        <f>'10'!D385</f>
        <v>62</v>
      </c>
      <c r="E385" s="90">
        <f>'10'!E385</f>
        <v>189</v>
      </c>
      <c r="F385" s="118">
        <v>24</v>
      </c>
      <c r="G385" s="20">
        <f t="shared" si="5"/>
        <v>0.38709677419354838</v>
      </c>
    </row>
    <row r="386" spans="1:7" x14ac:dyDescent="0.25">
      <c r="A386" s="9" t="str">
        <f>'10'!A386</f>
        <v>Sharon City SD</v>
      </c>
      <c r="B386" s="10" t="str">
        <f>'10'!B386</f>
        <v>Mercer</v>
      </c>
      <c r="C386" s="90">
        <f>'10'!C386</f>
        <v>461</v>
      </c>
      <c r="D386" s="90">
        <f>'10'!D386</f>
        <v>372</v>
      </c>
      <c r="E386" s="90">
        <f>'10'!E386</f>
        <v>833</v>
      </c>
      <c r="F386" s="118">
        <v>0</v>
      </c>
      <c r="G386" s="20">
        <f t="shared" si="5"/>
        <v>0</v>
      </c>
    </row>
    <row r="387" spans="1:7" x14ac:dyDescent="0.25">
      <c r="A387" s="9" t="str">
        <f>'10'!A387</f>
        <v>Sharpsville Area SD</v>
      </c>
      <c r="B387" s="10" t="str">
        <f>'10'!B387</f>
        <v>Mercer</v>
      </c>
      <c r="C387" s="90">
        <f>'10'!C387</f>
        <v>219</v>
      </c>
      <c r="D387" s="90">
        <f>'10'!D387</f>
        <v>229</v>
      </c>
      <c r="E387" s="90">
        <f>'10'!E387</f>
        <v>448</v>
      </c>
      <c r="F387" s="118">
        <v>0</v>
      </c>
      <c r="G387" s="20">
        <f t="shared" si="5"/>
        <v>0</v>
      </c>
    </row>
    <row r="388" spans="1:7" x14ac:dyDescent="0.25">
      <c r="A388" s="9" t="str">
        <f>'10'!A388</f>
        <v>Shenandoah Valley SD</v>
      </c>
      <c r="B388" s="10" t="str">
        <f>'10'!B388</f>
        <v>Schuylkill</v>
      </c>
      <c r="C388" s="90">
        <f>'10'!C388</f>
        <v>260</v>
      </c>
      <c r="D388" s="90">
        <f>'10'!D388</f>
        <v>107</v>
      </c>
      <c r="E388" s="90">
        <f>'10'!E388</f>
        <v>367</v>
      </c>
      <c r="F388" s="118">
        <v>64</v>
      </c>
      <c r="G388" s="20">
        <f t="shared" ref="G388:G451" si="6">F388/D388</f>
        <v>0.59813084112149528</v>
      </c>
    </row>
    <row r="389" spans="1:7" x14ac:dyDescent="0.25">
      <c r="A389" s="9" t="str">
        <f>'10'!A389</f>
        <v>Shenango Area SD</v>
      </c>
      <c r="B389" s="10" t="str">
        <f>'10'!B389</f>
        <v>Lawrence</v>
      </c>
      <c r="C389" s="90">
        <f>'10'!C389</f>
        <v>233</v>
      </c>
      <c r="D389" s="90">
        <f>'10'!D389</f>
        <v>176</v>
      </c>
      <c r="E389" s="90">
        <f>'10'!E389</f>
        <v>409</v>
      </c>
      <c r="F389" s="118">
        <v>0</v>
      </c>
      <c r="G389" s="20">
        <f t="shared" si="6"/>
        <v>0</v>
      </c>
    </row>
    <row r="390" spans="1:7" x14ac:dyDescent="0.25">
      <c r="A390" s="9" t="str">
        <f>'10'!A390</f>
        <v>Shikellamy SD</v>
      </c>
      <c r="B390" s="10" t="str">
        <f>'10'!B390</f>
        <v>Northumberland</v>
      </c>
      <c r="C390" s="90">
        <f>'10'!C390</f>
        <v>730</v>
      </c>
      <c r="D390" s="90">
        <f>'10'!D390</f>
        <v>628</v>
      </c>
      <c r="E390" s="90">
        <f>'10'!E390</f>
        <v>1358</v>
      </c>
      <c r="F390" s="118">
        <v>0</v>
      </c>
      <c r="G390" s="20">
        <f t="shared" si="6"/>
        <v>0</v>
      </c>
    </row>
    <row r="391" spans="1:7" x14ac:dyDescent="0.25">
      <c r="A391" s="9" t="str">
        <f>'10'!A391</f>
        <v>Shippensburg Area SD</v>
      </c>
      <c r="B391" s="10" t="str">
        <f>'10'!B391</f>
        <v>Cumberland</v>
      </c>
      <c r="C391" s="90">
        <f>'10'!C391</f>
        <v>1096</v>
      </c>
      <c r="D391" s="90">
        <f>'10'!D391</f>
        <v>775</v>
      </c>
      <c r="E391" s="90">
        <f>'10'!E391</f>
        <v>1871</v>
      </c>
      <c r="F391" s="118">
        <v>0</v>
      </c>
      <c r="G391" s="20">
        <f t="shared" si="6"/>
        <v>0</v>
      </c>
    </row>
    <row r="392" spans="1:7" x14ac:dyDescent="0.25">
      <c r="A392" s="9" t="str">
        <f>'10'!A392</f>
        <v>Slippery Rock Area SD</v>
      </c>
      <c r="B392" s="10" t="str">
        <f>'10'!B392</f>
        <v>Butler</v>
      </c>
      <c r="C392" s="90">
        <f>'10'!C392</f>
        <v>447</v>
      </c>
      <c r="D392" s="90">
        <f>'10'!D392</f>
        <v>338</v>
      </c>
      <c r="E392" s="90">
        <f>'10'!E392</f>
        <v>785</v>
      </c>
      <c r="F392" s="118">
        <v>0</v>
      </c>
      <c r="G392" s="20">
        <f t="shared" si="6"/>
        <v>0</v>
      </c>
    </row>
    <row r="393" spans="1:7" x14ac:dyDescent="0.25">
      <c r="A393" s="9" t="str">
        <f>'10'!A393</f>
        <v>Smethport Area SD</v>
      </c>
      <c r="B393" s="10" t="str">
        <f>'10'!B393</f>
        <v>McKean</v>
      </c>
      <c r="C393" s="90">
        <f>'10'!C393</f>
        <v>160</v>
      </c>
      <c r="D393" s="90">
        <f>'10'!D393</f>
        <v>50</v>
      </c>
      <c r="E393" s="90">
        <f>'10'!E393</f>
        <v>210</v>
      </c>
      <c r="F393" s="118">
        <v>33</v>
      </c>
      <c r="G393" s="20">
        <f t="shared" si="6"/>
        <v>0.66</v>
      </c>
    </row>
    <row r="394" spans="1:7" x14ac:dyDescent="0.25">
      <c r="A394" s="9" t="str">
        <f>'10'!A394</f>
        <v>Solanco SD</v>
      </c>
      <c r="B394" s="10" t="str">
        <f>'10'!B394</f>
        <v>Lancaster</v>
      </c>
      <c r="C394" s="90">
        <f>'10'!C394</f>
        <v>1335</v>
      </c>
      <c r="D394" s="90">
        <f>'10'!D394</f>
        <v>1068</v>
      </c>
      <c r="E394" s="90">
        <f>'10'!E394</f>
        <v>2403</v>
      </c>
      <c r="F394" s="118">
        <v>0</v>
      </c>
      <c r="G394" s="20">
        <f t="shared" si="6"/>
        <v>0</v>
      </c>
    </row>
    <row r="395" spans="1:7" x14ac:dyDescent="0.25">
      <c r="A395" s="9" t="str">
        <f>'10'!A395</f>
        <v>Somerset Area SD</v>
      </c>
      <c r="B395" s="10" t="str">
        <f>'10'!B395</f>
        <v>Somerset</v>
      </c>
      <c r="C395" s="90">
        <f>'10'!C395</f>
        <v>593</v>
      </c>
      <c r="D395" s="90">
        <f>'10'!D395</f>
        <v>330</v>
      </c>
      <c r="E395" s="90">
        <f>'10'!E395</f>
        <v>923</v>
      </c>
      <c r="F395" s="118">
        <v>61</v>
      </c>
      <c r="G395" s="20">
        <f t="shared" si="6"/>
        <v>0.18484848484848485</v>
      </c>
    </row>
    <row r="396" spans="1:7" x14ac:dyDescent="0.25">
      <c r="A396" s="9" t="str">
        <f>'10'!A396</f>
        <v>Souderton Area SD</v>
      </c>
      <c r="B396" s="10" t="str">
        <f>'10'!B396</f>
        <v>Montgomery</v>
      </c>
      <c r="C396" s="90">
        <f>'10'!C396</f>
        <v>1385</v>
      </c>
      <c r="D396" s="90">
        <f>'10'!D396</f>
        <v>979</v>
      </c>
      <c r="E396" s="90">
        <f>'10'!E396</f>
        <v>2364</v>
      </c>
      <c r="F396" s="118">
        <v>0</v>
      </c>
      <c r="G396" s="20">
        <f t="shared" si="6"/>
        <v>0</v>
      </c>
    </row>
    <row r="397" spans="1:7" x14ac:dyDescent="0.25">
      <c r="A397" s="9" t="str">
        <f>'10'!A397</f>
        <v>South Allegheny SD</v>
      </c>
      <c r="B397" s="10" t="str">
        <f>'10'!B397</f>
        <v>Allegheny</v>
      </c>
      <c r="C397" s="90">
        <f>'10'!C397</f>
        <v>388</v>
      </c>
      <c r="D397" s="90">
        <f>'10'!D397</f>
        <v>436</v>
      </c>
      <c r="E397" s="90">
        <f>'10'!E397</f>
        <v>824</v>
      </c>
      <c r="F397" s="118">
        <v>0</v>
      </c>
      <c r="G397" s="20">
        <f t="shared" si="6"/>
        <v>0</v>
      </c>
    </row>
    <row r="398" spans="1:7" x14ac:dyDescent="0.25">
      <c r="A398" s="9" t="str">
        <f>'10'!A398</f>
        <v>South Butler County SD</v>
      </c>
      <c r="B398" s="10" t="str">
        <f>'10'!B398</f>
        <v>Butler</v>
      </c>
      <c r="C398" s="90">
        <f>'10'!C398</f>
        <v>361</v>
      </c>
      <c r="D398" s="90">
        <f>'10'!D398</f>
        <v>289</v>
      </c>
      <c r="E398" s="90">
        <f>'10'!E398</f>
        <v>650</v>
      </c>
      <c r="F398" s="118">
        <v>0</v>
      </c>
      <c r="G398" s="20">
        <f t="shared" si="6"/>
        <v>0</v>
      </c>
    </row>
    <row r="399" spans="1:7" x14ac:dyDescent="0.25">
      <c r="A399" s="9" t="str">
        <f>'10'!A399</f>
        <v>South Eastern SD</v>
      </c>
      <c r="B399" s="10" t="str">
        <f>'10'!B399</f>
        <v>York</v>
      </c>
      <c r="C399" s="90">
        <f>'10'!C399</f>
        <v>628</v>
      </c>
      <c r="D399" s="90">
        <f>'10'!D399</f>
        <v>459</v>
      </c>
      <c r="E399" s="90">
        <f>'10'!E399</f>
        <v>1087</v>
      </c>
      <c r="F399" s="118">
        <v>23</v>
      </c>
      <c r="G399" s="20">
        <f t="shared" si="6"/>
        <v>5.0108932461873638E-2</v>
      </c>
    </row>
    <row r="400" spans="1:7" x14ac:dyDescent="0.25">
      <c r="A400" s="9" t="str">
        <f>'10'!A400</f>
        <v>South Fayette Township SD</v>
      </c>
      <c r="B400" s="10" t="str">
        <f>'10'!B400</f>
        <v>Allegheny</v>
      </c>
      <c r="C400" s="90">
        <f>'10'!C400</f>
        <v>438</v>
      </c>
      <c r="D400" s="90">
        <f>'10'!D400</f>
        <v>549</v>
      </c>
      <c r="E400" s="90">
        <f>'10'!E400</f>
        <v>987</v>
      </c>
      <c r="F400" s="118">
        <v>0</v>
      </c>
      <c r="G400" s="20">
        <f t="shared" si="6"/>
        <v>0</v>
      </c>
    </row>
    <row r="401" spans="1:7" x14ac:dyDescent="0.25">
      <c r="A401" s="9" t="str">
        <f>'10'!A401</f>
        <v>South Middleton SD</v>
      </c>
      <c r="B401" s="10" t="str">
        <f>'10'!B401</f>
        <v>Cumberland</v>
      </c>
      <c r="C401" s="90">
        <f>'10'!C401</f>
        <v>447</v>
      </c>
      <c r="D401" s="90">
        <f>'10'!D401</f>
        <v>308</v>
      </c>
      <c r="E401" s="90">
        <f>'10'!E401</f>
        <v>755</v>
      </c>
      <c r="F401" s="118">
        <v>0</v>
      </c>
      <c r="G401" s="20">
        <f t="shared" si="6"/>
        <v>0</v>
      </c>
    </row>
    <row r="402" spans="1:7" x14ac:dyDescent="0.25">
      <c r="A402" s="9" t="str">
        <f>'10'!A402</f>
        <v>South Park SD</v>
      </c>
      <c r="B402" s="10" t="str">
        <f>'10'!B402</f>
        <v>Allegheny</v>
      </c>
      <c r="C402" s="90">
        <f>'10'!C402</f>
        <v>399</v>
      </c>
      <c r="D402" s="90">
        <f>'10'!D402</f>
        <v>174</v>
      </c>
      <c r="E402" s="90">
        <f>'10'!E402</f>
        <v>573</v>
      </c>
      <c r="F402" s="118">
        <v>0</v>
      </c>
      <c r="G402" s="20">
        <f t="shared" si="6"/>
        <v>0</v>
      </c>
    </row>
    <row r="403" spans="1:7" x14ac:dyDescent="0.25">
      <c r="A403" s="9" t="str">
        <f>'10'!A403</f>
        <v>South Side Area SD</v>
      </c>
      <c r="B403" s="10" t="str">
        <f>'10'!B403</f>
        <v>Beaver</v>
      </c>
      <c r="C403" s="90">
        <f>'10'!C403</f>
        <v>163</v>
      </c>
      <c r="D403" s="90">
        <f>'10'!D403</f>
        <v>153</v>
      </c>
      <c r="E403" s="90">
        <f>'10'!E403</f>
        <v>316</v>
      </c>
      <c r="F403" s="118">
        <v>20</v>
      </c>
      <c r="G403" s="20">
        <f t="shared" si="6"/>
        <v>0.13071895424836602</v>
      </c>
    </row>
    <row r="404" spans="1:7" x14ac:dyDescent="0.25">
      <c r="A404" s="9" t="str">
        <f>'10'!A404</f>
        <v>South Western SD</v>
      </c>
      <c r="B404" s="10" t="str">
        <f>'10'!B404</f>
        <v>York</v>
      </c>
      <c r="C404" s="90">
        <f>'10'!C404</f>
        <v>991</v>
      </c>
      <c r="D404" s="90">
        <f>'10'!D404</f>
        <v>656</v>
      </c>
      <c r="E404" s="90">
        <f>'10'!E404</f>
        <v>1647</v>
      </c>
      <c r="F404" s="118">
        <v>0</v>
      </c>
      <c r="G404" s="20">
        <f t="shared" si="6"/>
        <v>0</v>
      </c>
    </row>
    <row r="405" spans="1:7" x14ac:dyDescent="0.25">
      <c r="A405" s="9" t="str">
        <f>'10'!A405</f>
        <v>South Williamsport Area SD</v>
      </c>
      <c r="B405" s="10" t="str">
        <f>'10'!B405</f>
        <v>Lycoming</v>
      </c>
      <c r="C405" s="90">
        <f>'10'!C405</f>
        <v>360</v>
      </c>
      <c r="D405" s="90">
        <f>'10'!D405</f>
        <v>198</v>
      </c>
      <c r="E405" s="90">
        <f>'10'!E405</f>
        <v>558</v>
      </c>
      <c r="F405" s="118">
        <v>0</v>
      </c>
      <c r="G405" s="20">
        <f t="shared" si="6"/>
        <v>0</v>
      </c>
    </row>
    <row r="406" spans="1:7" x14ac:dyDescent="0.25">
      <c r="A406" s="9" t="str">
        <f>'10'!A406</f>
        <v>Southeast Delco SD</v>
      </c>
      <c r="B406" s="10" t="str">
        <f>'10'!B406</f>
        <v>Delaware</v>
      </c>
      <c r="C406" s="90">
        <f>'10'!C406</f>
        <v>1374</v>
      </c>
      <c r="D406" s="90">
        <f>'10'!D406</f>
        <v>1098</v>
      </c>
      <c r="E406" s="90">
        <f>'10'!E406</f>
        <v>2472</v>
      </c>
      <c r="F406" s="118">
        <v>0</v>
      </c>
      <c r="G406" s="20">
        <f t="shared" si="6"/>
        <v>0</v>
      </c>
    </row>
    <row r="407" spans="1:7" x14ac:dyDescent="0.25">
      <c r="A407" s="9" t="str">
        <f>'10'!A407</f>
        <v>Southeastern Greene SD</v>
      </c>
      <c r="B407" s="10" t="str">
        <f>'10'!B407</f>
        <v>Greene</v>
      </c>
      <c r="C407" s="90">
        <f>'10'!C407</f>
        <v>125</v>
      </c>
      <c r="D407" s="90">
        <f>'10'!D407</f>
        <v>102</v>
      </c>
      <c r="E407" s="90">
        <f>'10'!E407</f>
        <v>227</v>
      </c>
      <c r="F407" s="118">
        <v>0</v>
      </c>
      <c r="G407" s="20">
        <f t="shared" si="6"/>
        <v>0</v>
      </c>
    </row>
    <row r="408" spans="1:7" x14ac:dyDescent="0.25">
      <c r="A408" s="9" t="str">
        <f>'10'!A408</f>
        <v>Southern Columbia Area SD</v>
      </c>
      <c r="B408" s="10" t="str">
        <f>'10'!B408</f>
        <v>Columbia</v>
      </c>
      <c r="C408" s="90">
        <f>'10'!C408</f>
        <v>227</v>
      </c>
      <c r="D408" s="90">
        <f>'10'!D408</f>
        <v>162</v>
      </c>
      <c r="E408" s="90">
        <f>'10'!E408</f>
        <v>389</v>
      </c>
      <c r="F408" s="118">
        <v>0</v>
      </c>
      <c r="G408" s="20">
        <f t="shared" si="6"/>
        <v>0</v>
      </c>
    </row>
    <row r="409" spans="1:7" x14ac:dyDescent="0.25">
      <c r="A409" s="9" t="str">
        <f>'10'!A409</f>
        <v>Southern Fulton SD</v>
      </c>
      <c r="B409" s="10" t="str">
        <f>'10'!B409</f>
        <v>Fulton</v>
      </c>
      <c r="C409" s="90">
        <f>'10'!C409</f>
        <v>127</v>
      </c>
      <c r="D409" s="90">
        <f>'10'!D409</f>
        <v>90</v>
      </c>
      <c r="E409" s="90">
        <f>'10'!E409</f>
        <v>217</v>
      </c>
      <c r="F409" s="118">
        <v>0</v>
      </c>
      <c r="G409" s="20">
        <f t="shared" si="6"/>
        <v>0</v>
      </c>
    </row>
    <row r="410" spans="1:7" x14ac:dyDescent="0.25">
      <c r="A410" s="9" t="str">
        <f>'10'!A410</f>
        <v>Southern Huntingdon County SD</v>
      </c>
      <c r="B410" s="10" t="str">
        <f>'10'!B410</f>
        <v>Huntingdon</v>
      </c>
      <c r="C410" s="90">
        <f>'10'!C410</f>
        <v>257</v>
      </c>
      <c r="D410" s="90">
        <f>'10'!D410</f>
        <v>210</v>
      </c>
      <c r="E410" s="90">
        <f>'10'!E410</f>
        <v>467</v>
      </c>
      <c r="F410" s="118">
        <v>0</v>
      </c>
      <c r="G410" s="20">
        <f t="shared" si="6"/>
        <v>0</v>
      </c>
    </row>
    <row r="411" spans="1:7" x14ac:dyDescent="0.25">
      <c r="A411" s="9" t="str">
        <f>'10'!A411</f>
        <v>Southern Lehigh SD</v>
      </c>
      <c r="B411" s="10" t="str">
        <f>'10'!B411</f>
        <v>Lehigh</v>
      </c>
      <c r="C411" s="90">
        <f>'10'!C411</f>
        <v>389</v>
      </c>
      <c r="D411" s="90">
        <f>'10'!D411</f>
        <v>565</v>
      </c>
      <c r="E411" s="90">
        <f>'10'!E411</f>
        <v>954</v>
      </c>
      <c r="F411" s="118">
        <v>0</v>
      </c>
      <c r="G411" s="20">
        <f t="shared" si="6"/>
        <v>0</v>
      </c>
    </row>
    <row r="412" spans="1:7" x14ac:dyDescent="0.25">
      <c r="A412" s="9" t="str">
        <f>'10'!A412</f>
        <v>Southern Tioga SD</v>
      </c>
      <c r="B412" s="10" t="str">
        <f>'10'!B412</f>
        <v>Tioga</v>
      </c>
      <c r="C412" s="90">
        <f>'10'!C412</f>
        <v>490</v>
      </c>
      <c r="D412" s="90">
        <f>'10'!D412</f>
        <v>352</v>
      </c>
      <c r="E412" s="90">
        <f>'10'!E412</f>
        <v>842</v>
      </c>
      <c r="F412" s="118">
        <v>0</v>
      </c>
      <c r="G412" s="20">
        <f t="shared" si="6"/>
        <v>0</v>
      </c>
    </row>
    <row r="413" spans="1:7" x14ac:dyDescent="0.25">
      <c r="A413" s="9" t="str">
        <f>'10'!A413</f>
        <v>Southern York County SD</v>
      </c>
      <c r="B413" s="10" t="str">
        <f>'10'!B413</f>
        <v>York</v>
      </c>
      <c r="C413" s="90">
        <f>'10'!C413</f>
        <v>594</v>
      </c>
      <c r="D413" s="90">
        <f>'10'!D413</f>
        <v>511</v>
      </c>
      <c r="E413" s="90">
        <f>'10'!E413</f>
        <v>1105</v>
      </c>
      <c r="F413" s="118">
        <v>0</v>
      </c>
      <c r="G413" s="20">
        <f t="shared" si="6"/>
        <v>0</v>
      </c>
    </row>
    <row r="414" spans="1:7" x14ac:dyDescent="0.25">
      <c r="A414" s="9" t="str">
        <f>'10'!A414</f>
        <v>Southmoreland SD</v>
      </c>
      <c r="B414" s="10" t="str">
        <f>'10'!B414</f>
        <v>Westmoreland</v>
      </c>
      <c r="C414" s="90">
        <f>'10'!C414</f>
        <v>360</v>
      </c>
      <c r="D414" s="90">
        <f>'10'!D414</f>
        <v>227</v>
      </c>
      <c r="E414" s="90">
        <f>'10'!E414</f>
        <v>587</v>
      </c>
      <c r="F414" s="118">
        <v>0</v>
      </c>
      <c r="G414" s="20">
        <f t="shared" si="6"/>
        <v>0</v>
      </c>
    </row>
    <row r="415" spans="1:7" x14ac:dyDescent="0.25">
      <c r="A415" s="9" t="str">
        <f>'10'!A415</f>
        <v>Spring Cove SD</v>
      </c>
      <c r="B415" s="10" t="str">
        <f>'10'!B415</f>
        <v>Blair</v>
      </c>
      <c r="C415" s="90">
        <f>'10'!C415</f>
        <v>531</v>
      </c>
      <c r="D415" s="90">
        <f>'10'!D415</f>
        <v>456</v>
      </c>
      <c r="E415" s="90">
        <f>'10'!E415</f>
        <v>987</v>
      </c>
      <c r="F415" s="118">
        <v>57</v>
      </c>
      <c r="G415" s="20">
        <f t="shared" si="6"/>
        <v>0.125</v>
      </c>
    </row>
    <row r="416" spans="1:7" x14ac:dyDescent="0.25">
      <c r="A416" s="9" t="str">
        <f>'10'!A416</f>
        <v>Spring Grove Area SD</v>
      </c>
      <c r="B416" s="10" t="str">
        <f>'10'!B416</f>
        <v>York</v>
      </c>
      <c r="C416" s="90">
        <f>'10'!C416</f>
        <v>944</v>
      </c>
      <c r="D416" s="90">
        <f>'10'!D416</f>
        <v>475</v>
      </c>
      <c r="E416" s="90">
        <f>'10'!E416</f>
        <v>1419</v>
      </c>
      <c r="F416" s="118">
        <v>0</v>
      </c>
      <c r="G416" s="20">
        <f t="shared" si="6"/>
        <v>0</v>
      </c>
    </row>
    <row r="417" spans="1:7" x14ac:dyDescent="0.25">
      <c r="A417" s="9" t="str">
        <f>'10'!A417</f>
        <v>Springfield SD</v>
      </c>
      <c r="B417" s="10" t="str">
        <f>'10'!B417</f>
        <v>Delaware</v>
      </c>
      <c r="C417" s="90">
        <f>'10'!C417</f>
        <v>881</v>
      </c>
      <c r="D417" s="90">
        <f>'10'!D417</f>
        <v>570</v>
      </c>
      <c r="E417" s="90">
        <f>'10'!E417</f>
        <v>1451</v>
      </c>
      <c r="F417" s="118">
        <v>0</v>
      </c>
      <c r="G417" s="20">
        <f t="shared" si="6"/>
        <v>0</v>
      </c>
    </row>
    <row r="418" spans="1:7" x14ac:dyDescent="0.25">
      <c r="A418" s="9" t="str">
        <f>'10'!A418</f>
        <v>Springfield Township SD</v>
      </c>
      <c r="B418" s="10" t="str">
        <f>'10'!B418</f>
        <v>Montgomery</v>
      </c>
      <c r="C418" s="90">
        <f>'10'!C418</f>
        <v>721</v>
      </c>
      <c r="D418" s="90">
        <f>'10'!D418</f>
        <v>488</v>
      </c>
      <c r="E418" s="90">
        <f>'10'!E418</f>
        <v>1209</v>
      </c>
      <c r="F418" s="118">
        <v>0</v>
      </c>
      <c r="G418" s="20">
        <f t="shared" si="6"/>
        <v>0</v>
      </c>
    </row>
    <row r="419" spans="1:7" x14ac:dyDescent="0.25">
      <c r="A419" s="9" t="str">
        <f>'10'!A419</f>
        <v>Spring-Ford Area SD</v>
      </c>
      <c r="B419" s="10" t="str">
        <f>'10'!B419</f>
        <v>Montgomery</v>
      </c>
      <c r="C419" s="90">
        <f>'10'!C419</f>
        <v>1749</v>
      </c>
      <c r="D419" s="90">
        <f>'10'!D419</f>
        <v>1356</v>
      </c>
      <c r="E419" s="90">
        <f>'10'!E419</f>
        <v>3105</v>
      </c>
      <c r="F419" s="118">
        <v>0</v>
      </c>
      <c r="G419" s="20">
        <f t="shared" si="6"/>
        <v>0</v>
      </c>
    </row>
    <row r="420" spans="1:7" x14ac:dyDescent="0.25">
      <c r="A420" s="9" t="str">
        <f>'10'!A420</f>
        <v>St. Marys Area SD</v>
      </c>
      <c r="B420" s="10" t="str">
        <f>'10'!B420</f>
        <v>Elk</v>
      </c>
      <c r="C420" s="90">
        <f>'10'!C420</f>
        <v>420</v>
      </c>
      <c r="D420" s="90">
        <f>'10'!D420</f>
        <v>533</v>
      </c>
      <c r="E420" s="90">
        <f>'10'!E420</f>
        <v>953</v>
      </c>
      <c r="F420" s="118">
        <v>0</v>
      </c>
      <c r="G420" s="20">
        <f t="shared" si="6"/>
        <v>0</v>
      </c>
    </row>
    <row r="421" spans="1:7" x14ac:dyDescent="0.25">
      <c r="A421" s="9" t="str">
        <f>'10'!A421</f>
        <v>State College Area SD</v>
      </c>
      <c r="B421" s="10" t="str">
        <f>'10'!B421</f>
        <v>Centre</v>
      </c>
      <c r="C421" s="90">
        <f>'10'!C421</f>
        <v>1900</v>
      </c>
      <c r="D421" s="90">
        <f>'10'!D421</f>
        <v>1187</v>
      </c>
      <c r="E421" s="90">
        <f>'10'!E421</f>
        <v>3087</v>
      </c>
      <c r="F421" s="118">
        <v>0</v>
      </c>
      <c r="G421" s="20">
        <f t="shared" si="6"/>
        <v>0</v>
      </c>
    </row>
    <row r="422" spans="1:7" x14ac:dyDescent="0.25">
      <c r="A422" s="9" t="str">
        <f>'10'!A422</f>
        <v>Steel Valley SD</v>
      </c>
      <c r="B422" s="10" t="str">
        <f>'10'!B422</f>
        <v>Allegheny</v>
      </c>
      <c r="C422" s="90">
        <f>'10'!C422</f>
        <v>494</v>
      </c>
      <c r="D422" s="90">
        <f>'10'!D422</f>
        <v>277</v>
      </c>
      <c r="E422" s="90">
        <f>'10'!E422</f>
        <v>771</v>
      </c>
      <c r="F422" s="118">
        <v>0</v>
      </c>
      <c r="G422" s="20">
        <f t="shared" si="6"/>
        <v>0</v>
      </c>
    </row>
    <row r="423" spans="1:7" x14ac:dyDescent="0.25">
      <c r="A423" s="9" t="str">
        <f>'10'!A423</f>
        <v>Steelton-Highspire SD</v>
      </c>
      <c r="B423" s="10" t="str">
        <f>'10'!B423</f>
        <v>Dauphin</v>
      </c>
      <c r="C423" s="90">
        <f>'10'!C423</f>
        <v>293</v>
      </c>
      <c r="D423" s="90">
        <f>'10'!D423</f>
        <v>377</v>
      </c>
      <c r="E423" s="90">
        <f>'10'!E423</f>
        <v>670</v>
      </c>
      <c r="F423" s="118">
        <v>0</v>
      </c>
      <c r="G423" s="20">
        <f t="shared" si="6"/>
        <v>0</v>
      </c>
    </row>
    <row r="424" spans="1:7" x14ac:dyDescent="0.25">
      <c r="A424" s="9" t="str">
        <f>'10'!A424</f>
        <v>Sto-Rox SD</v>
      </c>
      <c r="B424" s="10" t="str">
        <f>'10'!B424</f>
        <v>Allegheny</v>
      </c>
      <c r="C424" s="90">
        <f>'10'!C424</f>
        <v>486</v>
      </c>
      <c r="D424" s="90">
        <f>'10'!D424</f>
        <v>391</v>
      </c>
      <c r="E424" s="90">
        <f>'10'!E424</f>
        <v>877</v>
      </c>
      <c r="F424" s="118">
        <v>0</v>
      </c>
      <c r="G424" s="20">
        <f t="shared" si="6"/>
        <v>0</v>
      </c>
    </row>
    <row r="425" spans="1:7" x14ac:dyDescent="0.25">
      <c r="A425" s="9" t="str">
        <f>'10'!A425</f>
        <v>Stroudsburg Area SD</v>
      </c>
      <c r="B425" s="10" t="str">
        <f>'10'!B425</f>
        <v>Monroe</v>
      </c>
      <c r="C425" s="90">
        <f>'10'!C425</f>
        <v>884</v>
      </c>
      <c r="D425" s="90">
        <f>'10'!D425</f>
        <v>725</v>
      </c>
      <c r="E425" s="90">
        <f>'10'!E425</f>
        <v>1609</v>
      </c>
      <c r="F425" s="118">
        <v>0</v>
      </c>
      <c r="G425" s="20">
        <f t="shared" si="6"/>
        <v>0</v>
      </c>
    </row>
    <row r="426" spans="1:7" x14ac:dyDescent="0.25">
      <c r="A426" s="9" t="str">
        <f>'10'!A426</f>
        <v>Sullivan County SD</v>
      </c>
      <c r="B426" s="10" t="str">
        <f>'10'!B426</f>
        <v>Sullivan</v>
      </c>
      <c r="C426" s="90">
        <f>'10'!C426</f>
        <v>97</v>
      </c>
      <c r="D426" s="90">
        <f>'10'!D426</f>
        <v>107</v>
      </c>
      <c r="E426" s="90">
        <f>'10'!E426</f>
        <v>204</v>
      </c>
      <c r="F426" s="118">
        <v>0</v>
      </c>
      <c r="G426" s="20">
        <f t="shared" si="6"/>
        <v>0</v>
      </c>
    </row>
    <row r="427" spans="1:7" x14ac:dyDescent="0.25">
      <c r="A427" s="9" t="str">
        <f>'10'!A427</f>
        <v>Susquehanna Community SD</v>
      </c>
      <c r="B427" s="10" t="str">
        <f>'10'!B427</f>
        <v>Susquehanna</v>
      </c>
      <c r="C427" s="90">
        <f>'10'!C427</f>
        <v>187</v>
      </c>
      <c r="D427" s="90">
        <f>'10'!D427</f>
        <v>127</v>
      </c>
      <c r="E427" s="90">
        <f>'10'!E427</f>
        <v>314</v>
      </c>
      <c r="F427" s="118">
        <v>51</v>
      </c>
      <c r="G427" s="20">
        <f t="shared" si="6"/>
        <v>0.40157480314960631</v>
      </c>
    </row>
    <row r="428" spans="1:7" x14ac:dyDescent="0.25">
      <c r="A428" s="9" t="str">
        <f>'10'!A428</f>
        <v>Susquehanna Township SD</v>
      </c>
      <c r="B428" s="10" t="str">
        <f>'10'!B428</f>
        <v>Dauphin</v>
      </c>
      <c r="C428" s="90">
        <f>'10'!C428</f>
        <v>752</v>
      </c>
      <c r="D428" s="90">
        <f>'10'!D428</f>
        <v>580</v>
      </c>
      <c r="E428" s="90">
        <f>'10'!E428</f>
        <v>1332</v>
      </c>
      <c r="F428" s="118">
        <v>0</v>
      </c>
      <c r="G428" s="20">
        <f t="shared" si="6"/>
        <v>0</v>
      </c>
    </row>
    <row r="429" spans="1:7" x14ac:dyDescent="0.25">
      <c r="A429" s="9" t="str">
        <f>'10'!A429</f>
        <v>Susquenita SD</v>
      </c>
      <c r="B429" s="10" t="str">
        <f>'10'!B429</f>
        <v>Perry</v>
      </c>
      <c r="C429" s="90">
        <f>'10'!C429</f>
        <v>393</v>
      </c>
      <c r="D429" s="90">
        <f>'10'!D429</f>
        <v>330</v>
      </c>
      <c r="E429" s="90">
        <f>'10'!E429</f>
        <v>723</v>
      </c>
      <c r="F429" s="118">
        <v>0</v>
      </c>
      <c r="G429" s="20">
        <f t="shared" si="6"/>
        <v>0</v>
      </c>
    </row>
    <row r="430" spans="1:7" x14ac:dyDescent="0.25">
      <c r="A430" s="9" t="str">
        <f>'10'!A430</f>
        <v>Tamaqua Area SD</v>
      </c>
      <c r="B430" s="10" t="str">
        <f>'10'!B430</f>
        <v>Schuylkill</v>
      </c>
      <c r="C430" s="90">
        <f>'10'!C430</f>
        <v>583</v>
      </c>
      <c r="D430" s="90">
        <f>'10'!D430</f>
        <v>396</v>
      </c>
      <c r="E430" s="90">
        <f>'10'!E430</f>
        <v>979</v>
      </c>
      <c r="F430" s="118">
        <v>0</v>
      </c>
      <c r="G430" s="20">
        <f t="shared" si="6"/>
        <v>0</v>
      </c>
    </row>
    <row r="431" spans="1:7" x14ac:dyDescent="0.25">
      <c r="A431" s="9" t="str">
        <f>'10'!A431</f>
        <v>Titusville Area SD</v>
      </c>
      <c r="B431" s="10" t="str">
        <f>'10'!B431</f>
        <v>Venango</v>
      </c>
      <c r="C431" s="90">
        <f>'10'!C431</f>
        <v>593</v>
      </c>
      <c r="D431" s="90">
        <f>'10'!D431</f>
        <v>316</v>
      </c>
      <c r="E431" s="90">
        <f>'10'!E431</f>
        <v>909</v>
      </c>
      <c r="F431" s="118">
        <v>133</v>
      </c>
      <c r="G431" s="20">
        <f t="shared" si="6"/>
        <v>0.42088607594936711</v>
      </c>
    </row>
    <row r="432" spans="1:7" x14ac:dyDescent="0.25">
      <c r="A432" s="9" t="str">
        <f>'10'!A432</f>
        <v>Towanda Area SD</v>
      </c>
      <c r="B432" s="10" t="str">
        <f>'10'!B432</f>
        <v>Bradford</v>
      </c>
      <c r="C432" s="90">
        <f>'10'!C432</f>
        <v>405</v>
      </c>
      <c r="D432" s="90">
        <f>'10'!D432</f>
        <v>294</v>
      </c>
      <c r="E432" s="90">
        <f>'10'!E432</f>
        <v>699</v>
      </c>
      <c r="F432" s="118">
        <v>59</v>
      </c>
      <c r="G432" s="20">
        <f t="shared" si="6"/>
        <v>0.20068027210884354</v>
      </c>
    </row>
    <row r="433" spans="1:7" x14ac:dyDescent="0.25">
      <c r="A433" s="9" t="str">
        <f>'10'!A433</f>
        <v>Tredyffrin-Easttown SD</v>
      </c>
      <c r="B433" s="10" t="str">
        <f>'10'!B433</f>
        <v>Chester</v>
      </c>
      <c r="C433" s="90">
        <f>'10'!C433</f>
        <v>1055</v>
      </c>
      <c r="D433" s="90">
        <f>'10'!D433</f>
        <v>624</v>
      </c>
      <c r="E433" s="90">
        <f>'10'!E433</f>
        <v>1679</v>
      </c>
      <c r="F433" s="118">
        <v>0</v>
      </c>
      <c r="G433" s="20">
        <f t="shared" si="6"/>
        <v>0</v>
      </c>
    </row>
    <row r="434" spans="1:7" x14ac:dyDescent="0.25">
      <c r="A434" s="9" t="str">
        <f>'10'!A434</f>
        <v>Trinity Area SD</v>
      </c>
      <c r="B434" s="10" t="str">
        <f>'10'!B434</f>
        <v>Washington</v>
      </c>
      <c r="C434" s="90">
        <f>'10'!C434</f>
        <v>673</v>
      </c>
      <c r="D434" s="90">
        <f>'10'!D434</f>
        <v>630</v>
      </c>
      <c r="E434" s="90">
        <f>'10'!E434</f>
        <v>1303</v>
      </c>
      <c r="F434" s="118">
        <v>0</v>
      </c>
      <c r="G434" s="20">
        <f t="shared" si="6"/>
        <v>0</v>
      </c>
    </row>
    <row r="435" spans="1:7" x14ac:dyDescent="0.25">
      <c r="A435" s="9" t="str">
        <f>'10'!A435</f>
        <v>Tri-Valley SD</v>
      </c>
      <c r="B435" s="10" t="str">
        <f>'10'!B435</f>
        <v>Schuylkill</v>
      </c>
      <c r="C435" s="90">
        <f>'10'!C435</f>
        <v>196</v>
      </c>
      <c r="D435" s="90">
        <f>'10'!D435</f>
        <v>128</v>
      </c>
      <c r="E435" s="90">
        <f>'10'!E435</f>
        <v>324</v>
      </c>
      <c r="F435" s="118">
        <v>0</v>
      </c>
      <c r="G435" s="20">
        <f t="shared" si="6"/>
        <v>0</v>
      </c>
    </row>
    <row r="436" spans="1:7" x14ac:dyDescent="0.25">
      <c r="A436" s="9" t="str">
        <f>'10'!A436</f>
        <v>Troy Area SD</v>
      </c>
      <c r="B436" s="10" t="str">
        <f>'10'!B436</f>
        <v>Bradford</v>
      </c>
      <c r="C436" s="90">
        <f>'10'!C436</f>
        <v>384</v>
      </c>
      <c r="D436" s="90">
        <f>'10'!D436</f>
        <v>235</v>
      </c>
      <c r="E436" s="90">
        <f>'10'!E436</f>
        <v>619</v>
      </c>
      <c r="F436" s="118">
        <v>0</v>
      </c>
      <c r="G436" s="20">
        <f t="shared" si="6"/>
        <v>0</v>
      </c>
    </row>
    <row r="437" spans="1:7" x14ac:dyDescent="0.25">
      <c r="A437" s="9" t="str">
        <f>'10'!A437</f>
        <v>Tulpehocken Area SD</v>
      </c>
      <c r="B437" s="10" t="str">
        <f>'10'!B437</f>
        <v>Berks</v>
      </c>
      <c r="C437" s="90">
        <f>'10'!C437</f>
        <v>511</v>
      </c>
      <c r="D437" s="90">
        <f>'10'!D437</f>
        <v>339</v>
      </c>
      <c r="E437" s="90">
        <f>'10'!E437</f>
        <v>850</v>
      </c>
      <c r="F437" s="118">
        <v>0</v>
      </c>
      <c r="G437" s="20">
        <f t="shared" si="6"/>
        <v>0</v>
      </c>
    </row>
    <row r="438" spans="1:7" x14ac:dyDescent="0.25">
      <c r="A438" s="9" t="str">
        <f>'10'!A438</f>
        <v>Tunkhannock Area SD</v>
      </c>
      <c r="B438" s="10" t="str">
        <f>'10'!B438</f>
        <v>Wyoming</v>
      </c>
      <c r="C438" s="90">
        <f>'10'!C438</f>
        <v>616</v>
      </c>
      <c r="D438" s="90">
        <f>'10'!D438</f>
        <v>339</v>
      </c>
      <c r="E438" s="90">
        <f>'10'!E438</f>
        <v>955</v>
      </c>
      <c r="F438" s="118">
        <v>0</v>
      </c>
      <c r="G438" s="20">
        <f t="shared" si="6"/>
        <v>0</v>
      </c>
    </row>
    <row r="439" spans="1:7" x14ac:dyDescent="0.25">
      <c r="A439" s="9" t="str">
        <f>'10'!A439</f>
        <v>Turkeyfoot Valley Area SD</v>
      </c>
      <c r="B439" s="10" t="str">
        <f>'10'!B439</f>
        <v>Somerset</v>
      </c>
      <c r="C439" s="90">
        <f>'10'!C439</f>
        <v>97</v>
      </c>
      <c r="D439" s="90">
        <f>'10'!D439</f>
        <v>58</v>
      </c>
      <c r="E439" s="90">
        <f>'10'!E439</f>
        <v>155</v>
      </c>
      <c r="F439" s="118">
        <v>12</v>
      </c>
      <c r="G439" s="20">
        <f t="shared" si="6"/>
        <v>0.20689655172413793</v>
      </c>
    </row>
    <row r="440" spans="1:7" x14ac:dyDescent="0.25">
      <c r="A440" s="9" t="str">
        <f>'10'!A440</f>
        <v>Tuscarora SD</v>
      </c>
      <c r="B440" s="10" t="str">
        <f>'10'!B440</f>
        <v>Franklin</v>
      </c>
      <c r="C440" s="90">
        <f>'10'!C440</f>
        <v>552</v>
      </c>
      <c r="D440" s="90">
        <f>'10'!D440</f>
        <v>422</v>
      </c>
      <c r="E440" s="90">
        <f>'10'!E440</f>
        <v>974</v>
      </c>
      <c r="F440" s="118">
        <v>0</v>
      </c>
      <c r="G440" s="20">
        <f t="shared" si="6"/>
        <v>0</v>
      </c>
    </row>
    <row r="441" spans="1:7" x14ac:dyDescent="0.25">
      <c r="A441" s="9" t="str">
        <f>'10'!A441</f>
        <v>Tussey Mountain SD</v>
      </c>
      <c r="B441" s="10" t="str">
        <f>'10'!B441</f>
        <v>Bedford</v>
      </c>
      <c r="C441" s="90">
        <f>'10'!C441</f>
        <v>223</v>
      </c>
      <c r="D441" s="90">
        <f>'10'!D441</f>
        <v>128</v>
      </c>
      <c r="E441" s="90">
        <f>'10'!E441</f>
        <v>351</v>
      </c>
      <c r="F441" s="118">
        <v>20</v>
      </c>
      <c r="G441" s="20">
        <f t="shared" si="6"/>
        <v>0.15625</v>
      </c>
    </row>
    <row r="442" spans="1:7" x14ac:dyDescent="0.25">
      <c r="A442" s="9" t="str">
        <f>'10'!A442</f>
        <v>Twin Valley SD</v>
      </c>
      <c r="B442" s="10" t="str">
        <f>'10'!B442</f>
        <v>Berks</v>
      </c>
      <c r="C442" s="90">
        <f>'10'!C442</f>
        <v>959</v>
      </c>
      <c r="D442" s="90">
        <f>'10'!D442</f>
        <v>633</v>
      </c>
      <c r="E442" s="90">
        <f>'10'!E442</f>
        <v>1592</v>
      </c>
      <c r="F442" s="118">
        <v>0</v>
      </c>
      <c r="G442" s="20">
        <f t="shared" si="6"/>
        <v>0</v>
      </c>
    </row>
    <row r="443" spans="1:7" x14ac:dyDescent="0.25">
      <c r="A443" s="9" t="str">
        <f>'10'!A443</f>
        <v>Tyrone Area SD</v>
      </c>
      <c r="B443" s="10" t="str">
        <f>'10'!B443</f>
        <v>Blair</v>
      </c>
      <c r="C443" s="90">
        <f>'10'!C443</f>
        <v>504</v>
      </c>
      <c r="D443" s="90">
        <f>'10'!D443</f>
        <v>334</v>
      </c>
      <c r="E443" s="90">
        <f>'10'!E443</f>
        <v>838</v>
      </c>
      <c r="F443" s="118">
        <v>171</v>
      </c>
      <c r="G443" s="20">
        <f t="shared" si="6"/>
        <v>0.5119760479041916</v>
      </c>
    </row>
    <row r="444" spans="1:7" x14ac:dyDescent="0.25">
      <c r="A444" s="9" t="str">
        <f>'10'!A444</f>
        <v>Union Area SD</v>
      </c>
      <c r="B444" s="10" t="str">
        <f>'10'!B444</f>
        <v>Lawrence</v>
      </c>
      <c r="C444" s="90">
        <f>'10'!C444</f>
        <v>244</v>
      </c>
      <c r="D444" s="90">
        <f>'10'!D444</f>
        <v>99</v>
      </c>
      <c r="E444" s="90">
        <f>'10'!E444</f>
        <v>343</v>
      </c>
      <c r="F444" s="118">
        <v>34</v>
      </c>
      <c r="G444" s="20">
        <f t="shared" si="6"/>
        <v>0.34343434343434343</v>
      </c>
    </row>
    <row r="445" spans="1:7" x14ac:dyDescent="0.25">
      <c r="A445" s="9" t="str">
        <f>'10'!A445</f>
        <v>Union City Area SD</v>
      </c>
      <c r="B445" s="10" t="str">
        <f>'10'!B445</f>
        <v>Erie</v>
      </c>
      <c r="C445" s="90">
        <f>'10'!C445</f>
        <v>257</v>
      </c>
      <c r="D445" s="90">
        <f>'10'!D445</f>
        <v>168</v>
      </c>
      <c r="E445" s="90">
        <f>'10'!E445</f>
        <v>425</v>
      </c>
      <c r="F445" s="118">
        <v>47</v>
      </c>
      <c r="G445" s="20">
        <f t="shared" si="6"/>
        <v>0.27976190476190477</v>
      </c>
    </row>
    <row r="446" spans="1:7" x14ac:dyDescent="0.25">
      <c r="A446" s="9" t="str">
        <f>'10'!A446</f>
        <v>Union SD</v>
      </c>
      <c r="B446" s="10" t="str">
        <f>'10'!B446</f>
        <v>Clarion</v>
      </c>
      <c r="C446" s="90">
        <f>'10'!C446</f>
        <v>126</v>
      </c>
      <c r="D446" s="90">
        <f>'10'!D446</f>
        <v>71</v>
      </c>
      <c r="E446" s="90">
        <f>'10'!E446</f>
        <v>197</v>
      </c>
      <c r="F446" s="118">
        <v>0</v>
      </c>
      <c r="G446" s="20">
        <f t="shared" si="6"/>
        <v>0</v>
      </c>
    </row>
    <row r="447" spans="1:7" x14ac:dyDescent="0.25">
      <c r="A447" s="9" t="str">
        <f>'10'!A447</f>
        <v>Uniontown Area SD</v>
      </c>
      <c r="B447" s="10" t="str">
        <f>'10'!B447</f>
        <v>Fayette</v>
      </c>
      <c r="C447" s="90">
        <f>'10'!C447</f>
        <v>856</v>
      </c>
      <c r="D447" s="90">
        <f>'10'!D447</f>
        <v>431</v>
      </c>
      <c r="E447" s="90">
        <f>'10'!E447</f>
        <v>1287</v>
      </c>
      <c r="F447" s="118">
        <v>0</v>
      </c>
      <c r="G447" s="20">
        <f t="shared" si="6"/>
        <v>0</v>
      </c>
    </row>
    <row r="448" spans="1:7" x14ac:dyDescent="0.25">
      <c r="A448" s="9" t="str">
        <f>'10'!A448</f>
        <v>Unionville-Chadds Ford SD</v>
      </c>
      <c r="B448" s="10" t="str">
        <f>'10'!B448</f>
        <v>Chester</v>
      </c>
      <c r="C448" s="90">
        <f>'10'!C448</f>
        <v>367</v>
      </c>
      <c r="D448" s="90">
        <f>'10'!D448</f>
        <v>471</v>
      </c>
      <c r="E448" s="90">
        <f>'10'!E448</f>
        <v>838</v>
      </c>
      <c r="F448" s="118">
        <v>0</v>
      </c>
      <c r="G448" s="20">
        <f t="shared" si="6"/>
        <v>0</v>
      </c>
    </row>
    <row r="449" spans="1:7" x14ac:dyDescent="0.25">
      <c r="A449" s="9" t="str">
        <f>'10'!A449</f>
        <v>United SD</v>
      </c>
      <c r="B449" s="10" t="str">
        <f>'10'!B449</f>
        <v>Indiana</v>
      </c>
      <c r="C449" s="90">
        <f>'10'!C449</f>
        <v>250</v>
      </c>
      <c r="D449" s="90">
        <f>'10'!D449</f>
        <v>113</v>
      </c>
      <c r="E449" s="90">
        <f>'10'!E449</f>
        <v>363</v>
      </c>
      <c r="F449" s="118">
        <v>30</v>
      </c>
      <c r="G449" s="20">
        <f t="shared" si="6"/>
        <v>0.26548672566371684</v>
      </c>
    </row>
    <row r="450" spans="1:7" x14ac:dyDescent="0.25">
      <c r="A450" s="9" t="str">
        <f>'10'!A450</f>
        <v>Upper Adams SD</v>
      </c>
      <c r="B450" s="10" t="str">
        <f>'10'!B450</f>
        <v>Adams</v>
      </c>
      <c r="C450" s="90">
        <f>'10'!C450</f>
        <v>391</v>
      </c>
      <c r="D450" s="90">
        <f>'10'!D450</f>
        <v>253</v>
      </c>
      <c r="E450" s="90">
        <f>'10'!E450</f>
        <v>644</v>
      </c>
      <c r="F450" s="118">
        <v>0</v>
      </c>
      <c r="G450" s="20">
        <f t="shared" si="6"/>
        <v>0</v>
      </c>
    </row>
    <row r="451" spans="1:7" x14ac:dyDescent="0.25">
      <c r="A451" s="9" t="str">
        <f>'10'!A451</f>
        <v>Upper Darby SD</v>
      </c>
      <c r="B451" s="10" t="str">
        <f>'10'!B451</f>
        <v>Delaware</v>
      </c>
      <c r="C451" s="90">
        <f>'10'!C451</f>
        <v>4285</v>
      </c>
      <c r="D451" s="90">
        <f>'10'!D451</f>
        <v>2673</v>
      </c>
      <c r="E451" s="90">
        <f>'10'!E451</f>
        <v>6958</v>
      </c>
      <c r="F451" s="118">
        <v>0</v>
      </c>
      <c r="G451" s="20">
        <f t="shared" si="6"/>
        <v>0</v>
      </c>
    </row>
    <row r="452" spans="1:7" x14ac:dyDescent="0.25">
      <c r="A452" s="9" t="str">
        <f>'10'!A452</f>
        <v>Upper Dauphin Area SD</v>
      </c>
      <c r="B452" s="10" t="str">
        <f>'10'!B452</f>
        <v>Dauphin</v>
      </c>
      <c r="C452" s="90">
        <f>'10'!C452</f>
        <v>412</v>
      </c>
      <c r="D452" s="90">
        <f>'10'!D452</f>
        <v>281</v>
      </c>
      <c r="E452" s="90">
        <f>'10'!E452</f>
        <v>693</v>
      </c>
      <c r="F452" s="118">
        <v>0</v>
      </c>
      <c r="G452" s="20">
        <f t="shared" ref="G452:G503" si="7">F452/D452</f>
        <v>0</v>
      </c>
    </row>
    <row r="453" spans="1:7" x14ac:dyDescent="0.25">
      <c r="A453" s="9" t="str">
        <f>'10'!A453</f>
        <v>Upper Dublin SD</v>
      </c>
      <c r="B453" s="10" t="str">
        <f>'10'!B453</f>
        <v>Montgomery</v>
      </c>
      <c r="C453" s="90">
        <f>'10'!C453</f>
        <v>794</v>
      </c>
      <c r="D453" s="90">
        <f>'10'!D453</f>
        <v>501</v>
      </c>
      <c r="E453" s="90">
        <f>'10'!E453</f>
        <v>1295</v>
      </c>
      <c r="F453" s="118">
        <v>0</v>
      </c>
      <c r="G453" s="20">
        <f t="shared" si="7"/>
        <v>0</v>
      </c>
    </row>
    <row r="454" spans="1:7" x14ac:dyDescent="0.25">
      <c r="A454" s="9" t="str">
        <f>'10'!A454</f>
        <v>Upper Merion Area SD</v>
      </c>
      <c r="B454" s="10" t="str">
        <f>'10'!B454</f>
        <v>Montgomery</v>
      </c>
      <c r="C454" s="90">
        <f>'10'!C454</f>
        <v>1154</v>
      </c>
      <c r="D454" s="90">
        <f>'10'!D454</f>
        <v>772</v>
      </c>
      <c r="E454" s="90">
        <f>'10'!E454</f>
        <v>1926</v>
      </c>
      <c r="F454" s="118">
        <v>24</v>
      </c>
      <c r="G454" s="20">
        <f t="shared" si="7"/>
        <v>3.1088082901554404E-2</v>
      </c>
    </row>
    <row r="455" spans="1:7" x14ac:dyDescent="0.25">
      <c r="A455" s="9" t="str">
        <f>'10'!A455</f>
        <v>Upper Moreland Township SD</v>
      </c>
      <c r="B455" s="10" t="str">
        <f>'10'!B455</f>
        <v>Montgomery</v>
      </c>
      <c r="C455" s="90">
        <f>'10'!C455</f>
        <v>910</v>
      </c>
      <c r="D455" s="90">
        <f>'10'!D455</f>
        <v>425</v>
      </c>
      <c r="E455" s="90">
        <f>'10'!E455</f>
        <v>1335</v>
      </c>
      <c r="F455" s="118">
        <v>0</v>
      </c>
      <c r="G455" s="20">
        <f t="shared" si="7"/>
        <v>0</v>
      </c>
    </row>
    <row r="456" spans="1:7" x14ac:dyDescent="0.25">
      <c r="A456" s="9" t="str">
        <f>'10'!A456</f>
        <v>Upper Perkiomen SD</v>
      </c>
      <c r="B456" s="10" t="str">
        <f>'10'!B456</f>
        <v>Montgomery</v>
      </c>
      <c r="C456" s="90">
        <f>'10'!C456</f>
        <v>930</v>
      </c>
      <c r="D456" s="90">
        <f>'10'!D456</f>
        <v>637</v>
      </c>
      <c r="E456" s="90">
        <f>'10'!E456</f>
        <v>1567</v>
      </c>
      <c r="F456" s="118">
        <v>0</v>
      </c>
      <c r="G456" s="20">
        <f t="shared" si="7"/>
        <v>0</v>
      </c>
    </row>
    <row r="457" spans="1:7" x14ac:dyDescent="0.25">
      <c r="A457" s="9" t="str">
        <f>'10'!A457</f>
        <v>Upper Saint Clair SD</v>
      </c>
      <c r="B457" s="10" t="str">
        <f>'10'!B457</f>
        <v>Allegheny</v>
      </c>
      <c r="C457" s="90">
        <f>'10'!C457</f>
        <v>580</v>
      </c>
      <c r="D457" s="90">
        <f>'10'!D457</f>
        <v>482</v>
      </c>
      <c r="E457" s="90">
        <f>'10'!E457</f>
        <v>1062</v>
      </c>
      <c r="F457" s="118">
        <v>0</v>
      </c>
      <c r="G457" s="20">
        <f t="shared" si="7"/>
        <v>0</v>
      </c>
    </row>
    <row r="458" spans="1:7" x14ac:dyDescent="0.25">
      <c r="A458" s="9" t="str">
        <f>'10'!A458</f>
        <v>Valley Grove SD</v>
      </c>
      <c r="B458" s="10" t="str">
        <f>'10'!B458</f>
        <v>Venango</v>
      </c>
      <c r="C458" s="90">
        <f>'10'!C458</f>
        <v>226</v>
      </c>
      <c r="D458" s="90">
        <f>'10'!D458</f>
        <v>104</v>
      </c>
      <c r="E458" s="90">
        <f>'10'!E458</f>
        <v>330</v>
      </c>
      <c r="F458" s="118">
        <v>0</v>
      </c>
      <c r="G458" s="20">
        <f t="shared" si="7"/>
        <v>0</v>
      </c>
    </row>
    <row r="459" spans="1:7" x14ac:dyDescent="0.25">
      <c r="A459" s="9" t="str">
        <f>'10'!A459</f>
        <v>Valley View SD</v>
      </c>
      <c r="B459" s="10" t="str">
        <f>'10'!B459</f>
        <v>Lackawanna</v>
      </c>
      <c r="C459" s="90">
        <f>'10'!C459</f>
        <v>542</v>
      </c>
      <c r="D459" s="90">
        <f>'10'!D459</f>
        <v>358</v>
      </c>
      <c r="E459" s="90">
        <f>'10'!E459</f>
        <v>900</v>
      </c>
      <c r="F459" s="118">
        <v>0</v>
      </c>
      <c r="G459" s="20">
        <f t="shared" si="7"/>
        <v>0</v>
      </c>
    </row>
    <row r="460" spans="1:7" x14ac:dyDescent="0.25">
      <c r="A460" s="9" t="str">
        <f>'10'!A460</f>
        <v>Wallenpaupack Area SD</v>
      </c>
      <c r="B460" s="10" t="str">
        <f>'10'!B460</f>
        <v>Pike</v>
      </c>
      <c r="C460" s="90">
        <f>'10'!C460</f>
        <v>529</v>
      </c>
      <c r="D460" s="90">
        <f>'10'!D460</f>
        <v>416</v>
      </c>
      <c r="E460" s="90">
        <f>'10'!E460</f>
        <v>945</v>
      </c>
      <c r="F460" s="118">
        <v>0</v>
      </c>
      <c r="G460" s="20">
        <f t="shared" si="7"/>
        <v>0</v>
      </c>
    </row>
    <row r="461" spans="1:7" x14ac:dyDescent="0.25">
      <c r="A461" s="9" t="str">
        <f>'10'!A461</f>
        <v>Wallingford-Swarthmore SD</v>
      </c>
      <c r="B461" s="10" t="str">
        <f>'10'!B461</f>
        <v>Delaware</v>
      </c>
      <c r="C461" s="90">
        <f>'10'!C461</f>
        <v>600</v>
      </c>
      <c r="D461" s="90">
        <f>'10'!D461</f>
        <v>463</v>
      </c>
      <c r="E461" s="90">
        <f>'10'!E461</f>
        <v>1063</v>
      </c>
      <c r="F461" s="118">
        <v>0</v>
      </c>
      <c r="G461" s="20">
        <f t="shared" si="7"/>
        <v>0</v>
      </c>
    </row>
    <row r="462" spans="1:7" x14ac:dyDescent="0.25">
      <c r="A462" s="9" t="str">
        <f>'10'!A462</f>
        <v>Warren County SD</v>
      </c>
      <c r="B462" s="10" t="str">
        <f>'10'!B462</f>
        <v>Warren</v>
      </c>
      <c r="C462" s="90">
        <f>'10'!C462</f>
        <v>984</v>
      </c>
      <c r="D462" s="90">
        <f>'10'!D462</f>
        <v>857</v>
      </c>
      <c r="E462" s="90">
        <f>'10'!E462</f>
        <v>1841</v>
      </c>
      <c r="F462" s="118">
        <v>0</v>
      </c>
      <c r="G462" s="20">
        <f t="shared" si="7"/>
        <v>0</v>
      </c>
    </row>
    <row r="463" spans="1:7" x14ac:dyDescent="0.25">
      <c r="A463" s="9" t="str">
        <f>'10'!A463</f>
        <v>Warrior Run SD</v>
      </c>
      <c r="B463" s="10" t="str">
        <f>'10'!B463</f>
        <v>Northumberland</v>
      </c>
      <c r="C463" s="90">
        <f>'10'!C463</f>
        <v>470</v>
      </c>
      <c r="D463" s="90">
        <f>'10'!D463</f>
        <v>365</v>
      </c>
      <c r="E463" s="90">
        <f>'10'!E463</f>
        <v>835</v>
      </c>
      <c r="F463" s="118">
        <v>0</v>
      </c>
      <c r="G463" s="20">
        <f t="shared" si="7"/>
        <v>0</v>
      </c>
    </row>
    <row r="464" spans="1:7" x14ac:dyDescent="0.25">
      <c r="A464" s="9" t="str">
        <f>'10'!A464</f>
        <v>Warwick SD</v>
      </c>
      <c r="B464" s="10" t="str">
        <f>'10'!B464</f>
        <v>Lancaster</v>
      </c>
      <c r="C464" s="90">
        <f>'10'!C464</f>
        <v>1217</v>
      </c>
      <c r="D464" s="90">
        <f>'10'!D464</f>
        <v>751</v>
      </c>
      <c r="E464" s="90">
        <f>'10'!E464</f>
        <v>1968</v>
      </c>
      <c r="F464" s="118">
        <v>0</v>
      </c>
      <c r="G464" s="20">
        <f t="shared" si="7"/>
        <v>0</v>
      </c>
    </row>
    <row r="465" spans="1:7" x14ac:dyDescent="0.25">
      <c r="A465" s="9" t="str">
        <f>'10'!A465</f>
        <v>Washington SD</v>
      </c>
      <c r="B465" s="10" t="str">
        <f>'10'!B465</f>
        <v>Washington</v>
      </c>
      <c r="C465" s="90">
        <f>'10'!C465</f>
        <v>552</v>
      </c>
      <c r="D465" s="90">
        <f>'10'!D465</f>
        <v>296</v>
      </c>
      <c r="E465" s="90">
        <f>'10'!E465</f>
        <v>848</v>
      </c>
      <c r="F465" s="118">
        <v>0</v>
      </c>
      <c r="G465" s="20">
        <f t="shared" si="7"/>
        <v>0</v>
      </c>
    </row>
    <row r="466" spans="1:7" x14ac:dyDescent="0.25">
      <c r="A466" s="9" t="str">
        <f>'10'!A466</f>
        <v>Wattsburg Area SD</v>
      </c>
      <c r="B466" s="10" t="str">
        <f>'10'!B466</f>
        <v>Erie</v>
      </c>
      <c r="C466" s="90">
        <f>'10'!C466</f>
        <v>400</v>
      </c>
      <c r="D466" s="90">
        <f>'10'!D466</f>
        <v>181</v>
      </c>
      <c r="E466" s="90">
        <f>'10'!E466</f>
        <v>581</v>
      </c>
      <c r="F466" s="118">
        <v>0</v>
      </c>
      <c r="G466" s="20">
        <f t="shared" si="7"/>
        <v>0</v>
      </c>
    </row>
    <row r="467" spans="1:7" x14ac:dyDescent="0.25">
      <c r="A467" s="9" t="str">
        <f>'10'!A467</f>
        <v>Wayne Highlands SD</v>
      </c>
      <c r="B467" s="10" t="str">
        <f>'10'!B467</f>
        <v>Wayne</v>
      </c>
      <c r="C467" s="90">
        <f>'10'!C467</f>
        <v>523</v>
      </c>
      <c r="D467" s="90">
        <f>'10'!D467</f>
        <v>442</v>
      </c>
      <c r="E467" s="90">
        <f>'10'!E467</f>
        <v>965</v>
      </c>
      <c r="F467" s="118">
        <v>0</v>
      </c>
      <c r="G467" s="20">
        <f t="shared" si="7"/>
        <v>0</v>
      </c>
    </row>
    <row r="468" spans="1:7" x14ac:dyDescent="0.25">
      <c r="A468" s="9" t="str">
        <f>'10'!A468</f>
        <v>Waynesboro Area SD</v>
      </c>
      <c r="B468" s="10" t="str">
        <f>'10'!B468</f>
        <v>Franklin</v>
      </c>
      <c r="C468" s="90">
        <f>'10'!C468</f>
        <v>1315</v>
      </c>
      <c r="D468" s="90">
        <f>'10'!D468</f>
        <v>839</v>
      </c>
      <c r="E468" s="90">
        <f>'10'!E468</f>
        <v>2154</v>
      </c>
      <c r="F468" s="118">
        <v>0</v>
      </c>
      <c r="G468" s="20">
        <f t="shared" si="7"/>
        <v>0</v>
      </c>
    </row>
    <row r="469" spans="1:7" x14ac:dyDescent="0.25">
      <c r="A469" s="9" t="str">
        <f>'10'!A469</f>
        <v>Weatherly Area SD</v>
      </c>
      <c r="B469" s="10" t="str">
        <f>'10'!B469</f>
        <v>Carbon</v>
      </c>
      <c r="C469" s="90">
        <f>'10'!C469</f>
        <v>102</v>
      </c>
      <c r="D469" s="90">
        <f>'10'!D469</f>
        <v>115</v>
      </c>
      <c r="E469" s="90">
        <f>'10'!E469</f>
        <v>217</v>
      </c>
      <c r="F469" s="118">
        <v>0</v>
      </c>
      <c r="G469" s="20">
        <f t="shared" si="7"/>
        <v>0</v>
      </c>
    </row>
    <row r="470" spans="1:7" x14ac:dyDescent="0.25">
      <c r="A470" s="9" t="str">
        <f>'10'!A470</f>
        <v>Wellsboro Area SD</v>
      </c>
      <c r="B470" s="10" t="str">
        <f>'10'!B470</f>
        <v>Tioga</v>
      </c>
      <c r="C470" s="90">
        <f>'10'!C470</f>
        <v>479</v>
      </c>
      <c r="D470" s="90">
        <f>'10'!D470</f>
        <v>272</v>
      </c>
      <c r="E470" s="90">
        <f>'10'!E470</f>
        <v>751</v>
      </c>
      <c r="F470" s="118">
        <v>0</v>
      </c>
      <c r="G470" s="20">
        <f t="shared" si="7"/>
        <v>0</v>
      </c>
    </row>
    <row r="471" spans="1:7" x14ac:dyDescent="0.25">
      <c r="A471" s="9" t="str">
        <f>'10'!A471</f>
        <v>West Allegheny SD</v>
      </c>
      <c r="B471" s="10" t="str">
        <f>'10'!B471</f>
        <v>Allegheny</v>
      </c>
      <c r="C471" s="90">
        <f>'10'!C471</f>
        <v>956</v>
      </c>
      <c r="D471" s="90">
        <f>'10'!D471</f>
        <v>488</v>
      </c>
      <c r="E471" s="90">
        <f>'10'!E471</f>
        <v>1444</v>
      </c>
      <c r="F471" s="118">
        <v>0</v>
      </c>
      <c r="G471" s="20">
        <f t="shared" si="7"/>
        <v>0</v>
      </c>
    </row>
    <row r="472" spans="1:7" x14ac:dyDescent="0.25">
      <c r="A472" s="9" t="str">
        <f>'10'!A472</f>
        <v>West Branch Area SD</v>
      </c>
      <c r="B472" s="10" t="str">
        <f>'10'!B472</f>
        <v>Clearfield</v>
      </c>
      <c r="C472" s="90">
        <f>'10'!C472</f>
        <v>212</v>
      </c>
      <c r="D472" s="90">
        <f>'10'!D472</f>
        <v>130</v>
      </c>
      <c r="E472" s="90">
        <f>'10'!E472</f>
        <v>342</v>
      </c>
      <c r="F472" s="118">
        <v>0</v>
      </c>
      <c r="G472" s="20">
        <f t="shared" si="7"/>
        <v>0</v>
      </c>
    </row>
    <row r="473" spans="1:7" x14ac:dyDescent="0.25">
      <c r="A473" s="9" t="str">
        <f>'10'!A473</f>
        <v>West Chester Area SD</v>
      </c>
      <c r="B473" s="10" t="str">
        <f>'10'!B473</f>
        <v>Chester</v>
      </c>
      <c r="C473" s="90">
        <f>'10'!C473</f>
        <v>2986</v>
      </c>
      <c r="D473" s="90">
        <f>'10'!D473</f>
        <v>2506</v>
      </c>
      <c r="E473" s="90">
        <f>'10'!E473</f>
        <v>5492</v>
      </c>
      <c r="F473" s="118">
        <v>0</v>
      </c>
      <c r="G473" s="20">
        <f t="shared" si="7"/>
        <v>0</v>
      </c>
    </row>
    <row r="474" spans="1:7" x14ac:dyDescent="0.25">
      <c r="A474" s="9" t="str">
        <f>'10'!A474</f>
        <v>West Greene SD</v>
      </c>
      <c r="B474" s="10" t="str">
        <f>'10'!B474</f>
        <v>Greene</v>
      </c>
      <c r="C474" s="90">
        <f>'10'!C474</f>
        <v>129</v>
      </c>
      <c r="D474" s="90">
        <f>'10'!D474</f>
        <v>132</v>
      </c>
      <c r="E474" s="90">
        <f>'10'!E474</f>
        <v>261</v>
      </c>
      <c r="F474" s="118">
        <v>0</v>
      </c>
      <c r="G474" s="20">
        <f t="shared" si="7"/>
        <v>0</v>
      </c>
    </row>
    <row r="475" spans="1:7" x14ac:dyDescent="0.25">
      <c r="A475" s="9" t="str">
        <f>'10'!A475</f>
        <v>West Jefferson Hills SD</v>
      </c>
      <c r="B475" s="10" t="str">
        <f>'10'!B475</f>
        <v>Allegheny</v>
      </c>
      <c r="C475" s="90">
        <f>'10'!C475</f>
        <v>584</v>
      </c>
      <c r="D475" s="90">
        <f>'10'!D475</f>
        <v>444</v>
      </c>
      <c r="E475" s="90">
        <f>'10'!E475</f>
        <v>1028</v>
      </c>
      <c r="F475" s="118">
        <v>0</v>
      </c>
      <c r="G475" s="20">
        <f t="shared" si="7"/>
        <v>0</v>
      </c>
    </row>
    <row r="476" spans="1:7" x14ac:dyDescent="0.25">
      <c r="A476" s="9" t="str">
        <f>'10'!A476</f>
        <v>West Middlesex Area SD</v>
      </c>
      <c r="B476" s="10" t="str">
        <f>'10'!B476</f>
        <v>Mercer</v>
      </c>
      <c r="C476" s="90">
        <f>'10'!C476</f>
        <v>200</v>
      </c>
      <c r="D476" s="90">
        <f>'10'!D476</f>
        <v>116</v>
      </c>
      <c r="E476" s="90">
        <f>'10'!E476</f>
        <v>316</v>
      </c>
      <c r="F476" s="118">
        <v>0</v>
      </c>
      <c r="G476" s="20">
        <f t="shared" si="7"/>
        <v>0</v>
      </c>
    </row>
    <row r="477" spans="1:7" x14ac:dyDescent="0.25">
      <c r="A477" s="9" t="str">
        <f>'10'!A477</f>
        <v>West Mifflin Area SD</v>
      </c>
      <c r="B477" s="10" t="str">
        <f>'10'!B477</f>
        <v>Allegheny</v>
      </c>
      <c r="C477" s="90">
        <f>'10'!C477</f>
        <v>575</v>
      </c>
      <c r="D477" s="90">
        <f>'10'!D477</f>
        <v>240</v>
      </c>
      <c r="E477" s="90">
        <f>'10'!E477</f>
        <v>815</v>
      </c>
      <c r="F477" s="118">
        <v>64</v>
      </c>
      <c r="G477" s="20">
        <f t="shared" si="7"/>
        <v>0.26666666666666666</v>
      </c>
    </row>
    <row r="478" spans="1:7" x14ac:dyDescent="0.25">
      <c r="A478" s="9" t="str">
        <f>'10'!A478</f>
        <v>West Perry SD</v>
      </c>
      <c r="B478" s="10" t="str">
        <f>'10'!B478</f>
        <v>Perry</v>
      </c>
      <c r="C478" s="90">
        <f>'10'!C478</f>
        <v>687</v>
      </c>
      <c r="D478" s="90">
        <f>'10'!D478</f>
        <v>587</v>
      </c>
      <c r="E478" s="90">
        <f>'10'!E478</f>
        <v>1274</v>
      </c>
      <c r="F478" s="118">
        <v>51</v>
      </c>
      <c r="G478" s="20">
        <f t="shared" si="7"/>
        <v>8.6882453151618397E-2</v>
      </c>
    </row>
    <row r="479" spans="1:7" x14ac:dyDescent="0.25">
      <c r="A479" s="9" t="str">
        <f>'10'!A479</f>
        <v>West Shore SD</v>
      </c>
      <c r="B479" s="10" t="str">
        <f>'10'!B479</f>
        <v>York</v>
      </c>
      <c r="C479" s="90">
        <f>'10'!C479</f>
        <v>2175</v>
      </c>
      <c r="D479" s="90">
        <f>'10'!D479</f>
        <v>1285</v>
      </c>
      <c r="E479" s="90">
        <f>'10'!E479</f>
        <v>3460</v>
      </c>
      <c r="F479" s="118">
        <v>0</v>
      </c>
      <c r="G479" s="20">
        <f t="shared" si="7"/>
        <v>0</v>
      </c>
    </row>
    <row r="480" spans="1:7" x14ac:dyDescent="0.25">
      <c r="A480" s="9" t="str">
        <f>'10'!A480</f>
        <v>West York Area SD</v>
      </c>
      <c r="B480" s="10" t="str">
        <f>'10'!B480</f>
        <v>York</v>
      </c>
      <c r="C480" s="90">
        <f>'10'!C480</f>
        <v>780</v>
      </c>
      <c r="D480" s="90">
        <f>'10'!D480</f>
        <v>597</v>
      </c>
      <c r="E480" s="90">
        <f>'10'!E480</f>
        <v>1377</v>
      </c>
      <c r="F480" s="118">
        <v>0</v>
      </c>
      <c r="G480" s="20">
        <f t="shared" si="7"/>
        <v>0</v>
      </c>
    </row>
    <row r="481" spans="1:7" x14ac:dyDescent="0.25">
      <c r="A481" s="9" t="str">
        <f>'10'!A481</f>
        <v>Western Beaver County SD</v>
      </c>
      <c r="B481" s="10" t="str">
        <f>'10'!B481</f>
        <v>Beaver</v>
      </c>
      <c r="C481" s="90">
        <f>'10'!C481</f>
        <v>93</v>
      </c>
      <c r="D481" s="90">
        <f>'10'!D481</f>
        <v>50</v>
      </c>
      <c r="E481" s="90">
        <f>'10'!E481</f>
        <v>143</v>
      </c>
      <c r="F481" s="118">
        <v>38</v>
      </c>
      <c r="G481" s="20">
        <f t="shared" si="7"/>
        <v>0.76</v>
      </c>
    </row>
    <row r="482" spans="1:7" x14ac:dyDescent="0.25">
      <c r="A482" s="9" t="str">
        <f>'10'!A482</f>
        <v>Western Wayne SD</v>
      </c>
      <c r="B482" s="10" t="str">
        <f>'10'!B482</f>
        <v>Wayne</v>
      </c>
      <c r="C482" s="90">
        <f>'10'!C482</f>
        <v>306</v>
      </c>
      <c r="D482" s="90">
        <f>'10'!D482</f>
        <v>261</v>
      </c>
      <c r="E482" s="90">
        <f>'10'!E482</f>
        <v>567</v>
      </c>
      <c r="F482" s="118">
        <v>94</v>
      </c>
      <c r="G482" s="20">
        <f t="shared" si="7"/>
        <v>0.36015325670498083</v>
      </c>
    </row>
    <row r="483" spans="1:7" x14ac:dyDescent="0.25">
      <c r="A483" s="9" t="str">
        <f>'10'!A483</f>
        <v>Westmont Hilltop SD</v>
      </c>
      <c r="B483" s="10" t="str">
        <f>'10'!B483</f>
        <v>Cambria</v>
      </c>
      <c r="C483" s="90">
        <f>'10'!C483</f>
        <v>253</v>
      </c>
      <c r="D483" s="90">
        <f>'10'!D483</f>
        <v>155</v>
      </c>
      <c r="E483" s="90">
        <f>'10'!E483</f>
        <v>408</v>
      </c>
      <c r="F483" s="118">
        <v>0</v>
      </c>
      <c r="G483" s="20">
        <f t="shared" si="7"/>
        <v>0</v>
      </c>
    </row>
    <row r="484" spans="1:7" x14ac:dyDescent="0.25">
      <c r="A484" s="9" t="str">
        <f>'10'!A484</f>
        <v>Whitehall-Coplay SD</v>
      </c>
      <c r="B484" s="10" t="str">
        <f>'10'!B484</f>
        <v>Lehigh</v>
      </c>
      <c r="C484" s="90">
        <f>'10'!C484</f>
        <v>873</v>
      </c>
      <c r="D484" s="90">
        <f>'10'!D484</f>
        <v>638</v>
      </c>
      <c r="E484" s="90">
        <f>'10'!E484</f>
        <v>1511</v>
      </c>
      <c r="F484" s="118">
        <v>0</v>
      </c>
      <c r="G484" s="20">
        <f t="shared" si="7"/>
        <v>0</v>
      </c>
    </row>
    <row r="485" spans="1:7" x14ac:dyDescent="0.25">
      <c r="A485" s="9" t="str">
        <f>'10'!A485</f>
        <v>Wilkes-Barre Area SD</v>
      </c>
      <c r="B485" s="10" t="str">
        <f>'10'!B485</f>
        <v>Luzerne</v>
      </c>
      <c r="C485" s="90">
        <f>'10'!C485</f>
        <v>2097</v>
      </c>
      <c r="D485" s="90">
        <f>'10'!D485</f>
        <v>1326</v>
      </c>
      <c r="E485" s="90">
        <f>'10'!E485</f>
        <v>3423</v>
      </c>
      <c r="F485" s="118">
        <v>0</v>
      </c>
      <c r="G485" s="20">
        <f t="shared" si="7"/>
        <v>0</v>
      </c>
    </row>
    <row r="486" spans="1:7" x14ac:dyDescent="0.25">
      <c r="A486" s="9" t="str">
        <f>'10'!A486</f>
        <v>Wilkinsburg Borough SD</v>
      </c>
      <c r="B486" s="10" t="str">
        <f>'10'!B486</f>
        <v>Allegheny</v>
      </c>
      <c r="C486" s="90">
        <f>'10'!C486</f>
        <v>490</v>
      </c>
      <c r="D486" s="90">
        <f>'10'!D486</f>
        <v>258</v>
      </c>
      <c r="E486" s="90">
        <f>'10'!E486</f>
        <v>748</v>
      </c>
      <c r="F486" s="118">
        <v>58</v>
      </c>
      <c r="G486" s="20">
        <f t="shared" si="7"/>
        <v>0.22480620155038761</v>
      </c>
    </row>
    <row r="487" spans="1:7" x14ac:dyDescent="0.25">
      <c r="A487" s="9" t="str">
        <f>'10'!A487</f>
        <v>William Penn SD</v>
      </c>
      <c r="B487" s="10" t="str">
        <f>'10'!B487</f>
        <v>Delaware</v>
      </c>
      <c r="C487" s="90">
        <f>'10'!C487</f>
        <v>1752</v>
      </c>
      <c r="D487" s="90">
        <f>'10'!D487</f>
        <v>959</v>
      </c>
      <c r="E487" s="90">
        <f>'10'!E487</f>
        <v>2711</v>
      </c>
      <c r="F487" s="118">
        <v>0</v>
      </c>
      <c r="G487" s="20">
        <f t="shared" si="7"/>
        <v>0</v>
      </c>
    </row>
    <row r="488" spans="1:7" x14ac:dyDescent="0.25">
      <c r="A488" s="9" t="str">
        <f>'10'!A488</f>
        <v>Williams Valley SD</v>
      </c>
      <c r="B488" s="10" t="str">
        <f>'10'!B488</f>
        <v>Schuylkill</v>
      </c>
      <c r="C488" s="90">
        <f>'10'!C488</f>
        <v>208</v>
      </c>
      <c r="D488" s="90">
        <f>'10'!D488</f>
        <v>142</v>
      </c>
      <c r="E488" s="90">
        <f>'10'!E488</f>
        <v>350</v>
      </c>
      <c r="F488" s="118">
        <v>0</v>
      </c>
      <c r="G488" s="20">
        <f t="shared" si="7"/>
        <v>0</v>
      </c>
    </row>
    <row r="489" spans="1:7" x14ac:dyDescent="0.25">
      <c r="A489" s="9" t="str">
        <f>'10'!A489</f>
        <v>Williamsburg Community SD</v>
      </c>
      <c r="B489" s="10" t="str">
        <f>'10'!B489</f>
        <v>Blair</v>
      </c>
      <c r="C489" s="90">
        <f>'10'!C489</f>
        <v>123</v>
      </c>
      <c r="D489" s="90">
        <f>'10'!D489</f>
        <v>115</v>
      </c>
      <c r="E489" s="90">
        <f>'10'!E489</f>
        <v>238</v>
      </c>
      <c r="F489" s="118">
        <v>0</v>
      </c>
      <c r="G489" s="20">
        <f t="shared" si="7"/>
        <v>0</v>
      </c>
    </row>
    <row r="490" spans="1:7" x14ac:dyDescent="0.25">
      <c r="A490" s="9" t="str">
        <f>'10'!A490</f>
        <v>Williamsport Area SD</v>
      </c>
      <c r="B490" s="10" t="str">
        <f>'10'!B490</f>
        <v>Lycoming</v>
      </c>
      <c r="C490" s="90">
        <f>'10'!C490</f>
        <v>1394</v>
      </c>
      <c r="D490" s="90">
        <f>'10'!D490</f>
        <v>962</v>
      </c>
      <c r="E490" s="90">
        <f>'10'!E490</f>
        <v>2356</v>
      </c>
      <c r="F490" s="118">
        <v>0</v>
      </c>
      <c r="G490" s="20">
        <f t="shared" si="7"/>
        <v>0</v>
      </c>
    </row>
    <row r="491" spans="1:7" x14ac:dyDescent="0.25">
      <c r="A491" s="9" t="str">
        <f>'10'!A491</f>
        <v>Wilmington Area SD</v>
      </c>
      <c r="B491" s="10" t="str">
        <f>'10'!B491</f>
        <v>Lawrence</v>
      </c>
      <c r="C491" s="90">
        <f>'10'!C491</f>
        <v>321</v>
      </c>
      <c r="D491" s="90">
        <f>'10'!D491</f>
        <v>239</v>
      </c>
      <c r="E491" s="90">
        <f>'10'!E491</f>
        <v>560</v>
      </c>
      <c r="F491" s="118">
        <v>0</v>
      </c>
      <c r="G491" s="20">
        <f t="shared" si="7"/>
        <v>0</v>
      </c>
    </row>
    <row r="492" spans="1:7" x14ac:dyDescent="0.25">
      <c r="A492" s="9" t="str">
        <f>'10'!A492</f>
        <v>Wilson Area SD</v>
      </c>
      <c r="B492" s="10" t="str">
        <f>'10'!B492</f>
        <v>Northampton</v>
      </c>
      <c r="C492" s="90">
        <f>'10'!C492</f>
        <v>377</v>
      </c>
      <c r="D492" s="90">
        <f>'10'!D492</f>
        <v>345</v>
      </c>
      <c r="E492" s="90">
        <f>'10'!E492</f>
        <v>722</v>
      </c>
      <c r="F492" s="118">
        <v>0</v>
      </c>
      <c r="G492" s="20">
        <f t="shared" si="7"/>
        <v>0</v>
      </c>
    </row>
    <row r="493" spans="1:7" x14ac:dyDescent="0.25">
      <c r="A493" s="9" t="str">
        <f>'10'!A493</f>
        <v>Wilson SD</v>
      </c>
      <c r="B493" s="10" t="str">
        <f>'10'!B493</f>
        <v>Berks</v>
      </c>
      <c r="C493" s="90">
        <f>'10'!C493</f>
        <v>1144</v>
      </c>
      <c r="D493" s="90">
        <f>'10'!D493</f>
        <v>917</v>
      </c>
      <c r="E493" s="90">
        <f>'10'!E493</f>
        <v>2061</v>
      </c>
      <c r="F493" s="118">
        <v>0</v>
      </c>
      <c r="G493" s="20">
        <f t="shared" si="7"/>
        <v>0</v>
      </c>
    </row>
    <row r="494" spans="1:7" x14ac:dyDescent="0.25">
      <c r="A494" s="9" t="str">
        <f>'10'!A494</f>
        <v>Windber Area SD</v>
      </c>
      <c r="B494" s="10" t="str">
        <f>'10'!B494</f>
        <v>Somerset</v>
      </c>
      <c r="C494" s="90">
        <f>'10'!C494</f>
        <v>337</v>
      </c>
      <c r="D494" s="90">
        <f>'10'!D494</f>
        <v>116</v>
      </c>
      <c r="E494" s="90">
        <f>'10'!E494</f>
        <v>453</v>
      </c>
      <c r="F494" s="118">
        <v>84</v>
      </c>
      <c r="G494" s="20">
        <f t="shared" si="7"/>
        <v>0.72413793103448276</v>
      </c>
    </row>
    <row r="495" spans="1:7" x14ac:dyDescent="0.25">
      <c r="A495" s="9" t="str">
        <f>'10'!A495</f>
        <v>Wissahickon SD</v>
      </c>
      <c r="B495" s="10" t="str">
        <f>'10'!B495</f>
        <v>Montgomery</v>
      </c>
      <c r="C495" s="90">
        <f>'10'!C495</f>
        <v>871</v>
      </c>
      <c r="D495" s="90">
        <f>'10'!D495</f>
        <v>711</v>
      </c>
      <c r="E495" s="90">
        <f>'10'!E495</f>
        <v>1582</v>
      </c>
      <c r="F495" s="118">
        <v>0</v>
      </c>
      <c r="G495" s="20">
        <f t="shared" si="7"/>
        <v>0</v>
      </c>
    </row>
    <row r="496" spans="1:7" x14ac:dyDescent="0.25">
      <c r="A496" s="9" t="str">
        <f>'10'!A496</f>
        <v>Woodland Hills SD</v>
      </c>
      <c r="B496" s="10" t="str">
        <f>'10'!B496</f>
        <v>Allegheny</v>
      </c>
      <c r="C496" s="90">
        <f>'10'!C496</f>
        <v>1547</v>
      </c>
      <c r="D496" s="90">
        <f>'10'!D496</f>
        <v>1127</v>
      </c>
      <c r="E496" s="90">
        <f>'10'!E496</f>
        <v>2674</v>
      </c>
      <c r="F496" s="118">
        <v>18</v>
      </c>
      <c r="G496" s="20">
        <f t="shared" si="7"/>
        <v>1.5971606033717833E-2</v>
      </c>
    </row>
    <row r="497" spans="1:17" x14ac:dyDescent="0.25">
      <c r="A497" s="9" t="str">
        <f>'10'!A497</f>
        <v>Wyalusing Area SD</v>
      </c>
      <c r="B497" s="10" t="str">
        <f>'10'!B497</f>
        <v>Bradford</v>
      </c>
      <c r="C497" s="90">
        <f>'10'!C497</f>
        <v>313</v>
      </c>
      <c r="D497" s="90">
        <f>'10'!D497</f>
        <v>254</v>
      </c>
      <c r="E497" s="90">
        <f>'10'!E497</f>
        <v>567</v>
      </c>
      <c r="F497" s="118">
        <v>0</v>
      </c>
      <c r="G497" s="20">
        <f t="shared" si="7"/>
        <v>0</v>
      </c>
    </row>
    <row r="498" spans="1:17" x14ac:dyDescent="0.25">
      <c r="A498" s="9" t="str">
        <f>'10'!A498</f>
        <v>Wyoming Area SD</v>
      </c>
      <c r="B498" s="10" t="str">
        <f>'10'!B498</f>
        <v>Luzerne</v>
      </c>
      <c r="C498" s="90">
        <f>'10'!C498</f>
        <v>443</v>
      </c>
      <c r="D498" s="90">
        <f>'10'!D498</f>
        <v>370</v>
      </c>
      <c r="E498" s="90">
        <f>'10'!E498</f>
        <v>813</v>
      </c>
      <c r="F498" s="118">
        <v>0</v>
      </c>
      <c r="G498" s="20">
        <f t="shared" si="7"/>
        <v>0</v>
      </c>
    </row>
    <row r="499" spans="1:17" x14ac:dyDescent="0.25">
      <c r="A499" s="9" t="str">
        <f>'10'!A499</f>
        <v>Wyoming Valley West SD</v>
      </c>
      <c r="B499" s="10" t="str">
        <f>'10'!B499</f>
        <v>Luzerne</v>
      </c>
      <c r="C499" s="90">
        <f>'10'!C499</f>
        <v>1361</v>
      </c>
      <c r="D499" s="90">
        <f>'10'!D499</f>
        <v>1014</v>
      </c>
      <c r="E499" s="90">
        <f>'10'!E499</f>
        <v>2375</v>
      </c>
      <c r="F499" s="118">
        <v>0</v>
      </c>
      <c r="G499" s="20">
        <f t="shared" si="7"/>
        <v>0</v>
      </c>
    </row>
    <row r="500" spans="1:17" x14ac:dyDescent="0.25">
      <c r="A500" s="9" t="str">
        <f>'10'!A500</f>
        <v>Wyomissing Area SD</v>
      </c>
      <c r="B500" s="10" t="str">
        <f>'10'!B500</f>
        <v>Berks</v>
      </c>
      <c r="C500" s="90">
        <f>'10'!C500</f>
        <v>344</v>
      </c>
      <c r="D500" s="90">
        <f>'10'!D500</f>
        <v>352</v>
      </c>
      <c r="E500" s="90">
        <f>'10'!E500</f>
        <v>696</v>
      </c>
      <c r="F500" s="118">
        <v>0</v>
      </c>
      <c r="G500" s="20">
        <f t="shared" si="7"/>
        <v>0</v>
      </c>
    </row>
    <row r="501" spans="1:17" x14ac:dyDescent="0.25">
      <c r="A501" s="9" t="str">
        <f>'10'!A501</f>
        <v>York City SD</v>
      </c>
      <c r="B501" s="10" t="str">
        <f>'10'!B501</f>
        <v>York</v>
      </c>
      <c r="C501" s="90">
        <f>'10'!C501</f>
        <v>1901</v>
      </c>
      <c r="D501" s="90">
        <f>'10'!D501</f>
        <v>1499</v>
      </c>
      <c r="E501" s="90">
        <f>'10'!E501</f>
        <v>3400</v>
      </c>
      <c r="F501" s="118">
        <v>0</v>
      </c>
      <c r="G501" s="20">
        <f t="shared" si="7"/>
        <v>0</v>
      </c>
    </row>
    <row r="502" spans="1:17" x14ac:dyDescent="0.25">
      <c r="A502" s="9" t="str">
        <f>'10'!A502</f>
        <v>York Suburban SD</v>
      </c>
      <c r="B502" s="10" t="str">
        <f>'10'!B502</f>
        <v>York</v>
      </c>
      <c r="C502" s="90">
        <f>'10'!C502</f>
        <v>575</v>
      </c>
      <c r="D502" s="90">
        <f>'10'!D502</f>
        <v>428</v>
      </c>
      <c r="E502" s="90">
        <f>'10'!E502</f>
        <v>1003</v>
      </c>
      <c r="F502" s="118">
        <v>3</v>
      </c>
      <c r="G502" s="20">
        <f t="shared" si="7"/>
        <v>7.0093457943925233E-3</v>
      </c>
    </row>
    <row r="503" spans="1:17" x14ac:dyDescent="0.25">
      <c r="A503" s="9" t="str">
        <f>'10'!A503</f>
        <v>Yough SD</v>
      </c>
      <c r="B503" s="10" t="str">
        <f>'10'!B503</f>
        <v>Westmoreland</v>
      </c>
      <c r="C503" s="90">
        <f>'10'!C503</f>
        <v>308</v>
      </c>
      <c r="D503" s="90">
        <f>'10'!D503</f>
        <v>259</v>
      </c>
      <c r="E503" s="90">
        <f>'10'!E503</f>
        <v>567</v>
      </c>
      <c r="F503" s="118">
        <v>0</v>
      </c>
      <c r="G503" s="20">
        <f t="shared" si="7"/>
        <v>0</v>
      </c>
    </row>
    <row r="504" spans="1:17" x14ac:dyDescent="0.25">
      <c r="A504" s="183" t="s">
        <v>528</v>
      </c>
      <c r="B504" s="195"/>
      <c r="C504" s="47">
        <f>'10'!C504</f>
        <v>419263</v>
      </c>
      <c r="D504" s="47">
        <f>'10'!D504</f>
        <v>295074</v>
      </c>
      <c r="E504" s="47">
        <f>'10'!E504</f>
        <v>714337</v>
      </c>
      <c r="F504" s="77">
        <f>SUM(F4:F503)</f>
        <v>8445</v>
      </c>
      <c r="G504" s="22">
        <f t="shared" ref="G504" si="8">F504/D504</f>
        <v>2.8619939405030603E-2</v>
      </c>
      <c r="H504" s="5"/>
      <c r="I504" s="5"/>
      <c r="J504" s="5"/>
      <c r="K504" s="5"/>
      <c r="L504" s="5"/>
      <c r="M504" s="5"/>
      <c r="N504" s="5"/>
      <c r="O504" s="5"/>
      <c r="P504" s="5"/>
    </row>
    <row r="505" spans="1:17" s="149" customFormat="1" x14ac:dyDescent="0.25">
      <c r="A505" s="206" t="str">
        <f>'1'!A505</f>
        <v>* 2012-2016 American Community Survey</v>
      </c>
      <c r="B505" s="206"/>
      <c r="C505" s="206"/>
      <c r="D505" s="206"/>
      <c r="E505" s="206"/>
      <c r="F505" s="206"/>
      <c r="G505" s="206"/>
      <c r="H505" s="206"/>
      <c r="I505" s="206"/>
      <c r="J505" s="206"/>
      <c r="K505" s="206"/>
      <c r="L505" s="206"/>
      <c r="M505" s="206"/>
      <c r="N505" s="206"/>
      <c r="O505" s="206"/>
      <c r="P505" s="206"/>
      <c r="Q505" s="206"/>
    </row>
    <row r="506" spans="1:17" s="161" customFormat="1" x14ac:dyDescent="0.25">
      <c r="A506" s="206" t="s">
        <v>974</v>
      </c>
      <c r="B506" s="206"/>
      <c r="C506" s="206"/>
      <c r="D506" s="206"/>
      <c r="E506" s="206"/>
      <c r="F506" s="206"/>
      <c r="G506" s="206"/>
      <c r="H506" s="206"/>
      <c r="I506" s="5"/>
      <c r="J506" s="5"/>
      <c r="K506" s="5"/>
      <c r="L506" s="5"/>
      <c r="M506" s="5"/>
      <c r="N506" s="5"/>
      <c r="O506" s="5"/>
      <c r="P506" s="5"/>
      <c r="Q506" s="5"/>
    </row>
    <row r="507" spans="1:17" s="161" customFormat="1" x14ac:dyDescent="0.25">
      <c r="A507" s="206" t="s">
        <v>610</v>
      </c>
      <c r="B507" s="206"/>
      <c r="C507" s="206"/>
      <c r="D507" s="206"/>
      <c r="E507" s="206"/>
      <c r="F507" s="206"/>
      <c r="G507" s="206"/>
      <c r="H507" s="206"/>
      <c r="I507" s="5"/>
      <c r="J507" s="5"/>
      <c r="K507" s="5"/>
      <c r="L507" s="5"/>
      <c r="M507" s="5"/>
      <c r="N507" s="5"/>
      <c r="O507" s="5"/>
      <c r="P507" s="5"/>
      <c r="Q507" s="5"/>
    </row>
  </sheetData>
  <mergeCells count="7">
    <mergeCell ref="A1:H1"/>
    <mergeCell ref="A505:Q505"/>
    <mergeCell ref="A506:H506"/>
    <mergeCell ref="A507:H507"/>
    <mergeCell ref="A2:E2"/>
    <mergeCell ref="A504:B504"/>
    <mergeCell ref="F2:G2"/>
  </mergeCells>
  <pageMargins left="0.3" right="0.3" top="0.4" bottom="0.5" header="0.3" footer="0.3"/>
  <pageSetup orientation="portrait" verticalDpi="0" r:id="rId1"/>
  <headerFooter>
    <oddFooter>&amp;L&amp;8Prepared by:  Office of Child Development and Early Learning&amp;C&amp;8&amp;P&amp;R&amp;8Updated 11/1/2011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66FFFF"/>
  </sheetPr>
  <dimension ref="A1:S507"/>
  <sheetViews>
    <sheetView zoomScaleNormal="100" workbookViewId="0">
      <pane xSplit="2" ySplit="3" topLeftCell="C4" activePane="bottomRight" state="frozen"/>
      <selection activeCell="C504" sqref="C504:E504"/>
      <selection pane="topRight" activeCell="C504" sqref="C504:E504"/>
      <selection pane="bottomLeft" activeCell="C504" sqref="C504:E504"/>
      <selection pane="bottomRight" sqref="A1:P1"/>
    </sheetView>
  </sheetViews>
  <sheetFormatPr defaultRowHeight="15" x14ac:dyDescent="0.25"/>
  <cols>
    <col min="1" max="1" width="28.42578125" bestFit="1" customWidth="1"/>
    <col min="2" max="2" width="13.28515625" bestFit="1" customWidth="1"/>
    <col min="3" max="5" width="9.140625" style="88"/>
    <col min="6" max="6" width="23.5703125" bestFit="1" customWidth="1"/>
    <col min="7" max="7" width="23.28515625" bestFit="1" customWidth="1"/>
    <col min="8" max="8" width="11.140625" style="88" bestFit="1" customWidth="1"/>
    <col min="9" max="9" width="9" style="88" customWidth="1"/>
    <col min="10" max="16" width="9.140625" style="88"/>
    <col min="19" max="19" width="9.140625" style="17"/>
    <col min="20" max="20" width="10" customWidth="1"/>
  </cols>
  <sheetData>
    <row r="1" spans="1:16" x14ac:dyDescent="0.25">
      <c r="A1" s="187" t="str">
        <f>'Table of Contents'!B13&amp;": "&amp;'Table of Contents'!C13</f>
        <v>Tab 8: Early Intervention Reach Data</v>
      </c>
      <c r="B1" s="187"/>
      <c r="C1" s="187"/>
      <c r="D1" s="187"/>
      <c r="E1" s="187"/>
      <c r="F1" s="187"/>
      <c r="G1" s="187"/>
      <c r="H1" s="187"/>
      <c r="I1" s="187"/>
      <c r="J1" s="187"/>
      <c r="K1" s="187"/>
      <c r="L1" s="187"/>
      <c r="M1" s="187"/>
      <c r="N1" s="187"/>
      <c r="O1" s="187"/>
      <c r="P1" s="187"/>
    </row>
    <row r="2" spans="1:16" x14ac:dyDescent="0.25">
      <c r="A2" s="216" t="str">
        <f>'5'!A2:E2</f>
        <v>2016-17</v>
      </c>
      <c r="B2" s="217"/>
      <c r="C2" s="217"/>
      <c r="D2" s="217"/>
      <c r="E2" s="218"/>
      <c r="F2" s="219" t="s">
        <v>620</v>
      </c>
      <c r="G2" s="220"/>
      <c r="H2" s="220"/>
      <c r="I2" s="220"/>
      <c r="J2" s="220"/>
      <c r="K2" s="220"/>
      <c r="L2" s="220"/>
      <c r="M2" s="220"/>
      <c r="N2" s="220"/>
      <c r="O2" s="220"/>
      <c r="P2" s="221"/>
    </row>
    <row r="3" spans="1:16" ht="60" x14ac:dyDescent="0.25">
      <c r="A3" s="43" t="str">
        <f>'1'!A3</f>
        <v>School District</v>
      </c>
      <c r="B3" s="43" t="str">
        <f>'1'!B3</f>
        <v>County</v>
      </c>
      <c r="C3" s="81" t="str">
        <f>'[2]12'!C2</f>
        <v># of Children Ages 0-2*</v>
      </c>
      <c r="D3" s="81" t="str">
        <f>'[2]12'!D2</f>
        <v># of Children Ages 3-4*</v>
      </c>
      <c r="E3" s="81" t="str">
        <f>'[2]12'!E2</f>
        <v># of Children Under 5*</v>
      </c>
      <c r="F3" s="44" t="s">
        <v>645</v>
      </c>
      <c r="G3" s="44" t="s">
        <v>646</v>
      </c>
      <c r="H3" s="44" t="s">
        <v>621</v>
      </c>
      <c r="I3" s="44" t="s">
        <v>634</v>
      </c>
      <c r="J3" s="44" t="s">
        <v>654</v>
      </c>
      <c r="K3" s="44" t="s">
        <v>655</v>
      </c>
      <c r="L3" s="44" t="s">
        <v>609</v>
      </c>
      <c r="M3" s="44" t="s">
        <v>559</v>
      </c>
      <c r="N3" s="45" t="s">
        <v>622</v>
      </c>
      <c r="O3" s="45" t="s">
        <v>623</v>
      </c>
      <c r="P3" s="45" t="s">
        <v>624</v>
      </c>
    </row>
    <row r="4" spans="1:16" x14ac:dyDescent="0.25">
      <c r="A4" s="9" t="str">
        <f>'10'!A4</f>
        <v>Abington Heights SD</v>
      </c>
      <c r="B4" s="10" t="str">
        <f>'10'!B4</f>
        <v>Lackawanna</v>
      </c>
      <c r="C4" s="90">
        <f>'10'!C4</f>
        <v>625</v>
      </c>
      <c r="D4" s="90">
        <f>'10'!D4</f>
        <v>495</v>
      </c>
      <c r="E4" s="90">
        <f>'10'!E4</f>
        <v>1120</v>
      </c>
      <c r="F4" s="116" t="s">
        <v>851</v>
      </c>
      <c r="G4" s="116" t="s">
        <v>852</v>
      </c>
      <c r="H4" s="116">
        <v>2</v>
      </c>
      <c r="I4" s="116">
        <v>55</v>
      </c>
      <c r="J4" s="116">
        <v>24</v>
      </c>
      <c r="K4" s="116">
        <v>42</v>
      </c>
      <c r="L4" s="12">
        <f>I4+J4</f>
        <v>79</v>
      </c>
      <c r="M4" s="12">
        <f>I4+J4+K4</f>
        <v>121</v>
      </c>
      <c r="N4" s="20">
        <f t="shared" ref="N4" si="0">I4/C4</f>
        <v>8.7999999999999995E-2</v>
      </c>
      <c r="O4" s="20">
        <f t="shared" ref="O4" si="1">J4/D4</f>
        <v>4.8484848484848485E-2</v>
      </c>
      <c r="P4" s="20">
        <f>L4/E4</f>
        <v>7.0535714285714285E-2</v>
      </c>
    </row>
    <row r="5" spans="1:16" x14ac:dyDescent="0.25">
      <c r="A5" s="9" t="str">
        <f>'10'!A5</f>
        <v>Abington SD</v>
      </c>
      <c r="B5" s="10" t="str">
        <f>'10'!B5</f>
        <v>Montgomery</v>
      </c>
      <c r="C5" s="90">
        <f>'10'!C5</f>
        <v>2106</v>
      </c>
      <c r="D5" s="90">
        <f>'10'!D5</f>
        <v>1445</v>
      </c>
      <c r="E5" s="90">
        <f>'10'!E5</f>
        <v>3551</v>
      </c>
      <c r="F5" s="116" t="s">
        <v>853</v>
      </c>
      <c r="G5" s="116" t="s">
        <v>549</v>
      </c>
      <c r="H5" s="116">
        <v>2</v>
      </c>
      <c r="I5" s="116">
        <v>187</v>
      </c>
      <c r="J5" s="116">
        <v>94</v>
      </c>
      <c r="K5" s="116">
        <v>106</v>
      </c>
      <c r="L5" s="12">
        <f t="shared" ref="L5:L68" si="2">I5+J5</f>
        <v>281</v>
      </c>
      <c r="M5" s="12">
        <f t="shared" ref="M5:M68" si="3">I5+J5+K5</f>
        <v>387</v>
      </c>
      <c r="N5" s="20">
        <f t="shared" ref="N5:N68" si="4">I5/C5</f>
        <v>8.8793922127255467E-2</v>
      </c>
      <c r="O5" s="20">
        <f t="shared" ref="O5:O68" si="5">J5/D5</f>
        <v>6.5051903114186849E-2</v>
      </c>
      <c r="P5" s="20">
        <f t="shared" ref="P5:P68" si="6">L5/E5</f>
        <v>7.9132638693325819E-2</v>
      </c>
    </row>
    <row r="6" spans="1:16" x14ac:dyDescent="0.25">
      <c r="A6" s="9" t="str">
        <f>'10'!A6</f>
        <v>Albert Gallatin Area SD</v>
      </c>
      <c r="B6" s="10" t="str">
        <f>'10'!B6</f>
        <v>Fayette</v>
      </c>
      <c r="C6" s="90">
        <f>'10'!C6</f>
        <v>710</v>
      </c>
      <c r="D6" s="90">
        <f>'10'!D6</f>
        <v>548</v>
      </c>
      <c r="E6" s="90">
        <f>'10'!E6</f>
        <v>1258</v>
      </c>
      <c r="F6" s="116" t="s">
        <v>854</v>
      </c>
      <c r="G6" s="116" t="s">
        <v>565</v>
      </c>
      <c r="H6" s="116">
        <v>2</v>
      </c>
      <c r="I6" s="116">
        <v>92</v>
      </c>
      <c r="J6" s="116">
        <v>48</v>
      </c>
      <c r="K6" s="116">
        <v>38</v>
      </c>
      <c r="L6" s="12">
        <f t="shared" si="2"/>
        <v>140</v>
      </c>
      <c r="M6" s="12">
        <f t="shared" si="3"/>
        <v>178</v>
      </c>
      <c r="N6" s="20">
        <f t="shared" si="4"/>
        <v>0.12957746478873239</v>
      </c>
      <c r="O6" s="20">
        <f t="shared" si="5"/>
        <v>8.7591240875912413E-2</v>
      </c>
      <c r="P6" s="20">
        <f t="shared" si="6"/>
        <v>0.11128775834658187</v>
      </c>
    </row>
    <row r="7" spans="1:16" x14ac:dyDescent="0.25">
      <c r="A7" s="9" t="str">
        <f>'10'!A7</f>
        <v>Aliquippa SD</v>
      </c>
      <c r="B7" s="10" t="str">
        <f>'10'!B7</f>
        <v>Beaver</v>
      </c>
      <c r="C7" s="90">
        <f>'10'!C7</f>
        <v>350</v>
      </c>
      <c r="D7" s="90">
        <f>'10'!D7</f>
        <v>217</v>
      </c>
      <c r="E7" s="90">
        <f>'10'!E7</f>
        <v>567</v>
      </c>
      <c r="F7" s="116" t="s">
        <v>855</v>
      </c>
      <c r="G7" s="116" t="s">
        <v>564</v>
      </c>
      <c r="H7" s="116">
        <v>2</v>
      </c>
      <c r="I7" s="116">
        <v>38</v>
      </c>
      <c r="J7" s="116">
        <v>20</v>
      </c>
      <c r="K7" s="116">
        <v>15</v>
      </c>
      <c r="L7" s="12">
        <f t="shared" si="2"/>
        <v>58</v>
      </c>
      <c r="M7" s="12">
        <f t="shared" si="3"/>
        <v>73</v>
      </c>
      <c r="N7" s="20">
        <f t="shared" si="4"/>
        <v>0.10857142857142857</v>
      </c>
      <c r="O7" s="20">
        <f t="shared" si="5"/>
        <v>9.2165898617511524E-2</v>
      </c>
      <c r="P7" s="20">
        <f t="shared" si="6"/>
        <v>0.10229276895943562</v>
      </c>
    </row>
    <row r="8" spans="1:16" x14ac:dyDescent="0.25">
      <c r="A8" s="9" t="str">
        <f>'10'!A8</f>
        <v>Allegheny Valley SD</v>
      </c>
      <c r="B8" s="10" t="str">
        <f>'10'!B8</f>
        <v>Allegheny</v>
      </c>
      <c r="C8" s="90">
        <f>'10'!C8</f>
        <v>304</v>
      </c>
      <c r="D8" s="90">
        <f>'10'!D8</f>
        <v>193</v>
      </c>
      <c r="E8" s="90">
        <f>'10'!E8</f>
        <v>497</v>
      </c>
      <c r="F8" s="116" t="s">
        <v>856</v>
      </c>
      <c r="G8" s="116" t="s">
        <v>538</v>
      </c>
      <c r="H8" s="116">
        <v>2</v>
      </c>
      <c r="I8" s="116">
        <v>28</v>
      </c>
      <c r="J8" s="116">
        <v>22</v>
      </c>
      <c r="K8" s="116">
        <v>15</v>
      </c>
      <c r="L8" s="12">
        <f t="shared" si="2"/>
        <v>50</v>
      </c>
      <c r="M8" s="12">
        <f t="shared" si="3"/>
        <v>65</v>
      </c>
      <c r="N8" s="20">
        <f t="shared" si="4"/>
        <v>9.2105263157894732E-2</v>
      </c>
      <c r="O8" s="20">
        <f t="shared" si="5"/>
        <v>0.11398963730569948</v>
      </c>
      <c r="P8" s="20">
        <f t="shared" si="6"/>
        <v>0.1006036217303823</v>
      </c>
    </row>
    <row r="9" spans="1:16" x14ac:dyDescent="0.25">
      <c r="A9" s="9" t="str">
        <f>'10'!A9</f>
        <v>Allegheny-Clarion Valley SD</v>
      </c>
      <c r="B9" s="10" t="str">
        <f>'10'!B9</f>
        <v>Clarion</v>
      </c>
      <c r="C9" s="90">
        <f>'10'!C9</f>
        <v>120</v>
      </c>
      <c r="D9" s="90">
        <f>'10'!D9</f>
        <v>113</v>
      </c>
      <c r="E9" s="90">
        <f>'10'!E9</f>
        <v>233</v>
      </c>
      <c r="F9" s="116" t="s">
        <v>857</v>
      </c>
      <c r="G9" s="116" t="s">
        <v>563</v>
      </c>
      <c r="H9" s="116">
        <v>2</v>
      </c>
      <c r="I9" s="116">
        <v>14</v>
      </c>
      <c r="J9" s="116">
        <v>8</v>
      </c>
      <c r="K9" s="116">
        <v>22</v>
      </c>
      <c r="L9" s="12">
        <f t="shared" si="2"/>
        <v>22</v>
      </c>
      <c r="M9" s="12">
        <f t="shared" si="3"/>
        <v>44</v>
      </c>
      <c r="N9" s="20">
        <f t="shared" si="4"/>
        <v>0.11666666666666667</v>
      </c>
      <c r="O9" s="20">
        <f t="shared" si="5"/>
        <v>7.0796460176991149E-2</v>
      </c>
      <c r="P9" s="20">
        <f t="shared" si="6"/>
        <v>9.4420600858369105E-2</v>
      </c>
    </row>
    <row r="10" spans="1:16" x14ac:dyDescent="0.25">
      <c r="A10" s="9" t="str">
        <f>'10'!A10</f>
        <v>Allentown City SD</v>
      </c>
      <c r="B10" s="10" t="str">
        <f>'10'!B10</f>
        <v>Lehigh</v>
      </c>
      <c r="C10" s="90">
        <f>'10'!C10</f>
        <v>5199</v>
      </c>
      <c r="D10" s="90">
        <f>'10'!D10</f>
        <v>3488</v>
      </c>
      <c r="E10" s="90">
        <f>'10'!E10</f>
        <v>8687</v>
      </c>
      <c r="F10" s="116" t="s">
        <v>858</v>
      </c>
      <c r="G10" s="116" t="s">
        <v>536</v>
      </c>
      <c r="H10" s="116">
        <v>2</v>
      </c>
      <c r="I10" s="116">
        <v>852</v>
      </c>
      <c r="J10" s="116">
        <v>386</v>
      </c>
      <c r="K10" s="116">
        <v>354</v>
      </c>
      <c r="L10" s="12">
        <f t="shared" si="2"/>
        <v>1238</v>
      </c>
      <c r="M10" s="12">
        <f t="shared" si="3"/>
        <v>1592</v>
      </c>
      <c r="N10" s="20">
        <f t="shared" si="4"/>
        <v>0.16387766878245816</v>
      </c>
      <c r="O10" s="20">
        <f t="shared" si="5"/>
        <v>0.1106651376146789</v>
      </c>
      <c r="P10" s="20">
        <f t="shared" si="6"/>
        <v>0.14251179924024404</v>
      </c>
    </row>
    <row r="11" spans="1:16" x14ac:dyDescent="0.25">
      <c r="A11" s="9" t="str">
        <f>'10'!A11</f>
        <v>Altoona Area SD</v>
      </c>
      <c r="B11" s="10" t="str">
        <f>'10'!B11</f>
        <v>Blair</v>
      </c>
      <c r="C11" s="90">
        <f>'10'!C11</f>
        <v>1832</v>
      </c>
      <c r="D11" s="90">
        <f>'10'!D11</f>
        <v>1289</v>
      </c>
      <c r="E11" s="90">
        <f>'10'!E11</f>
        <v>3121</v>
      </c>
      <c r="F11" s="116" t="s">
        <v>859</v>
      </c>
      <c r="G11" s="116" t="s">
        <v>537</v>
      </c>
      <c r="H11" s="116">
        <v>2</v>
      </c>
      <c r="I11" s="116">
        <v>244</v>
      </c>
      <c r="J11" s="116">
        <v>198</v>
      </c>
      <c r="K11" s="116">
        <v>222</v>
      </c>
      <c r="L11" s="12">
        <f t="shared" si="2"/>
        <v>442</v>
      </c>
      <c r="M11" s="12">
        <f t="shared" si="3"/>
        <v>664</v>
      </c>
      <c r="N11" s="20">
        <f t="shared" si="4"/>
        <v>0.1331877729257642</v>
      </c>
      <c r="O11" s="20">
        <f t="shared" si="5"/>
        <v>0.15360744763382467</v>
      </c>
      <c r="P11" s="20">
        <f t="shared" si="6"/>
        <v>0.14162127523229734</v>
      </c>
    </row>
    <row r="12" spans="1:16" x14ac:dyDescent="0.25">
      <c r="A12" s="9" t="str">
        <f>'10'!A12</f>
        <v>Ambridge Area SD</v>
      </c>
      <c r="B12" s="10" t="str">
        <f>'10'!B12</f>
        <v>Beaver</v>
      </c>
      <c r="C12" s="90">
        <f>'10'!C12</f>
        <v>641</v>
      </c>
      <c r="D12" s="90">
        <f>'10'!D12</f>
        <v>492</v>
      </c>
      <c r="E12" s="90">
        <f>'10'!E12</f>
        <v>1133</v>
      </c>
      <c r="F12" s="116" t="s">
        <v>855</v>
      </c>
      <c r="G12" s="116" t="s">
        <v>564</v>
      </c>
      <c r="H12" s="116">
        <v>2</v>
      </c>
      <c r="I12" s="116">
        <v>95</v>
      </c>
      <c r="J12" s="116">
        <v>33</v>
      </c>
      <c r="K12" s="116">
        <v>36</v>
      </c>
      <c r="L12" s="12">
        <f t="shared" si="2"/>
        <v>128</v>
      </c>
      <c r="M12" s="12">
        <f t="shared" si="3"/>
        <v>164</v>
      </c>
      <c r="N12" s="20">
        <f t="shared" si="4"/>
        <v>0.1482059282371295</v>
      </c>
      <c r="O12" s="20">
        <f t="shared" si="5"/>
        <v>6.7073170731707321E-2</v>
      </c>
      <c r="P12" s="20">
        <f t="shared" si="6"/>
        <v>0.11297440423654016</v>
      </c>
    </row>
    <row r="13" spans="1:16" x14ac:dyDescent="0.25">
      <c r="A13" s="9" t="str">
        <f>'10'!A13</f>
        <v>Annville-Cleona SD</v>
      </c>
      <c r="B13" s="10" t="str">
        <f>'10'!B13</f>
        <v>Lebanon</v>
      </c>
      <c r="C13" s="90">
        <f>'10'!C13</f>
        <v>280</v>
      </c>
      <c r="D13" s="90">
        <f>'10'!D13</f>
        <v>217</v>
      </c>
      <c r="E13" s="90">
        <f>'10'!E13</f>
        <v>497</v>
      </c>
      <c r="F13" s="116" t="s">
        <v>860</v>
      </c>
      <c r="G13" s="116" t="s">
        <v>547</v>
      </c>
      <c r="H13" s="116">
        <v>2</v>
      </c>
      <c r="I13" s="116">
        <v>18</v>
      </c>
      <c r="J13" s="116">
        <v>21</v>
      </c>
      <c r="K13" s="116">
        <v>18</v>
      </c>
      <c r="L13" s="12">
        <f t="shared" si="2"/>
        <v>39</v>
      </c>
      <c r="M13" s="12">
        <f t="shared" si="3"/>
        <v>57</v>
      </c>
      <c r="N13" s="20">
        <f t="shared" si="4"/>
        <v>6.4285714285714279E-2</v>
      </c>
      <c r="O13" s="20">
        <f t="shared" si="5"/>
        <v>9.6774193548387094E-2</v>
      </c>
      <c r="P13" s="20">
        <f t="shared" si="6"/>
        <v>7.847082494969819E-2</v>
      </c>
    </row>
    <row r="14" spans="1:16" x14ac:dyDescent="0.25">
      <c r="A14" s="9" t="str">
        <f>'10'!A14</f>
        <v>Antietam SD</v>
      </c>
      <c r="B14" s="10" t="str">
        <f>'10'!B14</f>
        <v>Berks</v>
      </c>
      <c r="C14" s="90">
        <f>'10'!C14</f>
        <v>363</v>
      </c>
      <c r="D14" s="90">
        <f>'10'!D14</f>
        <v>269</v>
      </c>
      <c r="E14" s="90">
        <f>'10'!E14</f>
        <v>632</v>
      </c>
      <c r="F14" s="116" t="s">
        <v>861</v>
      </c>
      <c r="G14" s="116" t="s">
        <v>551</v>
      </c>
      <c r="H14" s="116">
        <v>2</v>
      </c>
      <c r="I14" s="116">
        <v>42</v>
      </c>
      <c r="J14" s="116">
        <v>24</v>
      </c>
      <c r="K14" s="116">
        <v>32</v>
      </c>
      <c r="L14" s="12">
        <f t="shared" si="2"/>
        <v>66</v>
      </c>
      <c r="M14" s="12">
        <f t="shared" si="3"/>
        <v>98</v>
      </c>
      <c r="N14" s="20">
        <f t="shared" si="4"/>
        <v>0.11570247933884298</v>
      </c>
      <c r="O14" s="20">
        <f t="shared" si="5"/>
        <v>8.9219330855018583E-2</v>
      </c>
      <c r="P14" s="20">
        <f t="shared" si="6"/>
        <v>0.10443037974683544</v>
      </c>
    </row>
    <row r="15" spans="1:16" x14ac:dyDescent="0.25">
      <c r="A15" s="9" t="str">
        <f>'10'!A15</f>
        <v>Apollo-Ridge SD</v>
      </c>
      <c r="B15" s="10" t="str">
        <f>'10'!B15</f>
        <v>Armstrong</v>
      </c>
      <c r="C15" s="90">
        <f>'10'!C15</f>
        <v>184</v>
      </c>
      <c r="D15" s="90">
        <f>'10'!D15</f>
        <v>127</v>
      </c>
      <c r="E15" s="90">
        <f>'10'!E15</f>
        <v>311</v>
      </c>
      <c r="F15" s="116" t="s">
        <v>862</v>
      </c>
      <c r="G15" s="116" t="s">
        <v>566</v>
      </c>
      <c r="H15" s="116">
        <v>2</v>
      </c>
      <c r="I15" s="116">
        <v>27</v>
      </c>
      <c r="J15" s="116">
        <v>28</v>
      </c>
      <c r="K15" s="116">
        <v>19</v>
      </c>
      <c r="L15" s="12">
        <f t="shared" si="2"/>
        <v>55</v>
      </c>
      <c r="M15" s="12">
        <f t="shared" si="3"/>
        <v>74</v>
      </c>
      <c r="N15" s="20">
        <f t="shared" si="4"/>
        <v>0.14673913043478262</v>
      </c>
      <c r="O15" s="20">
        <f t="shared" si="5"/>
        <v>0.22047244094488189</v>
      </c>
      <c r="P15" s="20">
        <f t="shared" si="6"/>
        <v>0.17684887459807075</v>
      </c>
    </row>
    <row r="16" spans="1:16" x14ac:dyDescent="0.25">
      <c r="A16" s="9" t="str">
        <f>'10'!A16</f>
        <v>Armstrong SD</v>
      </c>
      <c r="B16" s="10" t="str">
        <f>'10'!B16</f>
        <v>Armstrong</v>
      </c>
      <c r="C16" s="90">
        <f>'10'!C16</f>
        <v>1409</v>
      </c>
      <c r="D16" s="90">
        <f>'10'!D16</f>
        <v>1035</v>
      </c>
      <c r="E16" s="90">
        <f>'10'!E16</f>
        <v>2444</v>
      </c>
      <c r="F16" s="116" t="s">
        <v>862</v>
      </c>
      <c r="G16" s="116" t="s">
        <v>566</v>
      </c>
      <c r="H16" s="116">
        <v>2</v>
      </c>
      <c r="I16" s="116">
        <v>139</v>
      </c>
      <c r="J16" s="116">
        <v>73</v>
      </c>
      <c r="K16" s="116">
        <v>102</v>
      </c>
      <c r="L16" s="12">
        <f t="shared" si="2"/>
        <v>212</v>
      </c>
      <c r="M16" s="12">
        <f t="shared" si="3"/>
        <v>314</v>
      </c>
      <c r="N16" s="20">
        <f t="shared" si="4"/>
        <v>9.8651525904897092E-2</v>
      </c>
      <c r="O16" s="20">
        <f t="shared" si="5"/>
        <v>7.0531400966183572E-2</v>
      </c>
      <c r="P16" s="20">
        <f t="shared" si="6"/>
        <v>8.6743044189852694E-2</v>
      </c>
    </row>
    <row r="17" spans="1:16" x14ac:dyDescent="0.25">
      <c r="A17" s="9" t="str">
        <f>'10'!A17</f>
        <v>Athens Area SD</v>
      </c>
      <c r="B17" s="10" t="str">
        <f>'10'!B17</f>
        <v>Bradford</v>
      </c>
      <c r="C17" s="90">
        <f>'10'!C17</f>
        <v>408</v>
      </c>
      <c r="D17" s="90">
        <f>'10'!D17</f>
        <v>356</v>
      </c>
      <c r="E17" s="90">
        <f>'10'!E17</f>
        <v>764</v>
      </c>
      <c r="F17" s="116" t="s">
        <v>863</v>
      </c>
      <c r="G17" s="116" t="s">
        <v>567</v>
      </c>
      <c r="H17" s="116">
        <v>2</v>
      </c>
      <c r="I17" s="116">
        <v>55</v>
      </c>
      <c r="J17" s="116">
        <v>34</v>
      </c>
      <c r="K17" s="116">
        <v>37</v>
      </c>
      <c r="L17" s="12">
        <f t="shared" si="2"/>
        <v>89</v>
      </c>
      <c r="M17" s="12">
        <f t="shared" si="3"/>
        <v>126</v>
      </c>
      <c r="N17" s="20">
        <f t="shared" si="4"/>
        <v>0.13480392156862744</v>
      </c>
      <c r="O17" s="20">
        <f t="shared" si="5"/>
        <v>9.5505617977528087E-2</v>
      </c>
      <c r="P17" s="20">
        <f t="shared" si="6"/>
        <v>0.11649214659685864</v>
      </c>
    </row>
    <row r="18" spans="1:16" x14ac:dyDescent="0.25">
      <c r="A18" s="9" t="str">
        <f>'10'!A18</f>
        <v>Austin Area SD</v>
      </c>
      <c r="B18" s="10" t="str">
        <f>'10'!B18</f>
        <v>Potter</v>
      </c>
      <c r="C18" s="90">
        <f>'10'!C18</f>
        <v>41</v>
      </c>
      <c r="D18" s="90">
        <f>'10'!D18</f>
        <v>16</v>
      </c>
      <c r="E18" s="90">
        <f>'10'!E18</f>
        <v>57</v>
      </c>
      <c r="F18" s="116" t="s">
        <v>864</v>
      </c>
      <c r="G18" s="116" t="s">
        <v>568</v>
      </c>
      <c r="H18" s="116">
        <v>2</v>
      </c>
      <c r="I18" s="116">
        <v>9</v>
      </c>
      <c r="J18" s="116">
        <v>3</v>
      </c>
      <c r="K18" s="116">
        <v>5</v>
      </c>
      <c r="L18" s="12">
        <f t="shared" si="2"/>
        <v>12</v>
      </c>
      <c r="M18" s="12">
        <f t="shared" si="3"/>
        <v>17</v>
      </c>
      <c r="N18" s="20">
        <f t="shared" si="4"/>
        <v>0.21951219512195122</v>
      </c>
      <c r="O18" s="20">
        <f t="shared" si="5"/>
        <v>0.1875</v>
      </c>
      <c r="P18" s="20">
        <f t="shared" si="6"/>
        <v>0.21052631578947367</v>
      </c>
    </row>
    <row r="19" spans="1:16" x14ac:dyDescent="0.25">
      <c r="A19" s="9" t="str">
        <f>'10'!A19</f>
        <v>Avella Area SD</v>
      </c>
      <c r="B19" s="10" t="str">
        <f>'10'!B19</f>
        <v>Washington</v>
      </c>
      <c r="C19" s="90">
        <f>'10'!C19</f>
        <v>121</v>
      </c>
      <c r="D19" s="90">
        <f>'10'!D19</f>
        <v>52</v>
      </c>
      <c r="E19" s="90">
        <f>'10'!E19</f>
        <v>173</v>
      </c>
      <c r="F19" s="116" t="s">
        <v>854</v>
      </c>
      <c r="G19" s="116" t="s">
        <v>569</v>
      </c>
      <c r="H19" s="116">
        <v>2</v>
      </c>
      <c r="I19" s="116">
        <v>9</v>
      </c>
      <c r="J19" s="116">
        <v>4</v>
      </c>
      <c r="K19" s="116">
        <v>4</v>
      </c>
      <c r="L19" s="12">
        <f t="shared" si="2"/>
        <v>13</v>
      </c>
      <c r="M19" s="12">
        <f t="shared" si="3"/>
        <v>17</v>
      </c>
      <c r="N19" s="20">
        <f t="shared" si="4"/>
        <v>7.43801652892562E-2</v>
      </c>
      <c r="O19" s="20">
        <f t="shared" si="5"/>
        <v>7.6923076923076927E-2</v>
      </c>
      <c r="P19" s="20">
        <f t="shared" si="6"/>
        <v>7.5144508670520235E-2</v>
      </c>
    </row>
    <row r="20" spans="1:16" x14ac:dyDescent="0.25">
      <c r="A20" s="9" t="str">
        <f>'10'!A20</f>
        <v>Avon Grove SD</v>
      </c>
      <c r="B20" s="10" t="str">
        <f>'10'!B20</f>
        <v>Chester</v>
      </c>
      <c r="C20" s="90">
        <f>'10'!C20</f>
        <v>1264</v>
      </c>
      <c r="D20" s="90">
        <f>'10'!D20</f>
        <v>761</v>
      </c>
      <c r="E20" s="90">
        <f>'10'!E20</f>
        <v>2025</v>
      </c>
      <c r="F20" s="116" t="s">
        <v>865</v>
      </c>
      <c r="G20" s="116" t="s">
        <v>540</v>
      </c>
      <c r="H20" s="116">
        <v>2</v>
      </c>
      <c r="I20" s="116">
        <v>67</v>
      </c>
      <c r="J20" s="116">
        <v>68</v>
      </c>
      <c r="K20" s="116">
        <v>87</v>
      </c>
      <c r="L20" s="12">
        <f t="shared" si="2"/>
        <v>135</v>
      </c>
      <c r="M20" s="12">
        <f t="shared" si="3"/>
        <v>222</v>
      </c>
      <c r="N20" s="20">
        <f t="shared" si="4"/>
        <v>5.3006329113924049E-2</v>
      </c>
      <c r="O20" s="20">
        <f t="shared" si="5"/>
        <v>8.9356110381077533E-2</v>
      </c>
      <c r="P20" s="20">
        <f t="shared" si="6"/>
        <v>6.6666666666666666E-2</v>
      </c>
    </row>
    <row r="21" spans="1:16" x14ac:dyDescent="0.25">
      <c r="A21" s="9" t="str">
        <f>'10'!A21</f>
        <v>Avonworth SD</v>
      </c>
      <c r="B21" s="10" t="str">
        <f>'10'!B21</f>
        <v>Allegheny</v>
      </c>
      <c r="C21" s="90">
        <f>'10'!C21</f>
        <v>402</v>
      </c>
      <c r="D21" s="90">
        <f>'10'!D21</f>
        <v>311</v>
      </c>
      <c r="E21" s="90">
        <f>'10'!E21</f>
        <v>713</v>
      </c>
      <c r="F21" s="116" t="s">
        <v>856</v>
      </c>
      <c r="G21" s="116" t="s">
        <v>538</v>
      </c>
      <c r="H21" s="116">
        <v>2</v>
      </c>
      <c r="I21" s="116">
        <v>42</v>
      </c>
      <c r="J21" s="116">
        <v>21</v>
      </c>
      <c r="K21" s="116">
        <v>21</v>
      </c>
      <c r="L21" s="12">
        <f t="shared" si="2"/>
        <v>63</v>
      </c>
      <c r="M21" s="12">
        <f t="shared" si="3"/>
        <v>84</v>
      </c>
      <c r="N21" s="20">
        <f t="shared" si="4"/>
        <v>0.1044776119402985</v>
      </c>
      <c r="O21" s="20">
        <f t="shared" si="5"/>
        <v>6.7524115755627015E-2</v>
      </c>
      <c r="P21" s="20">
        <f t="shared" si="6"/>
        <v>8.8359046283309955E-2</v>
      </c>
    </row>
    <row r="22" spans="1:16" x14ac:dyDescent="0.25">
      <c r="A22" s="9" t="str">
        <f>'10'!A22</f>
        <v>Bald Eagle Area SD</v>
      </c>
      <c r="B22" s="10" t="str">
        <f>'10'!B22</f>
        <v>Centre</v>
      </c>
      <c r="C22" s="90">
        <f>'10'!C22</f>
        <v>402</v>
      </c>
      <c r="D22" s="90">
        <f>'10'!D22</f>
        <v>221</v>
      </c>
      <c r="E22" s="90">
        <f>'10'!E22</f>
        <v>623</v>
      </c>
      <c r="F22" s="116" t="s">
        <v>866</v>
      </c>
      <c r="G22" s="116" t="s">
        <v>553</v>
      </c>
      <c r="H22" s="116">
        <v>2</v>
      </c>
      <c r="I22" s="116">
        <v>35</v>
      </c>
      <c r="J22" s="116">
        <v>14</v>
      </c>
      <c r="K22" s="116">
        <v>38</v>
      </c>
      <c r="L22" s="12">
        <f t="shared" si="2"/>
        <v>49</v>
      </c>
      <c r="M22" s="12">
        <f t="shared" si="3"/>
        <v>87</v>
      </c>
      <c r="N22" s="20">
        <f t="shared" si="4"/>
        <v>8.7064676616915429E-2</v>
      </c>
      <c r="O22" s="20">
        <f t="shared" si="5"/>
        <v>6.3348416289592757E-2</v>
      </c>
      <c r="P22" s="20">
        <f t="shared" si="6"/>
        <v>7.8651685393258425E-2</v>
      </c>
    </row>
    <row r="23" spans="1:16" x14ac:dyDescent="0.25">
      <c r="A23" s="9" t="str">
        <f>'10'!A23</f>
        <v>Baldwin-Whitehall SD</v>
      </c>
      <c r="B23" s="10" t="str">
        <f>'10'!B23</f>
        <v>Allegheny</v>
      </c>
      <c r="C23" s="90">
        <f>'10'!C23</f>
        <v>1433</v>
      </c>
      <c r="D23" s="90">
        <f>'10'!D23</f>
        <v>678</v>
      </c>
      <c r="E23" s="90">
        <f>'10'!E23</f>
        <v>2111</v>
      </c>
      <c r="F23" s="116" t="s">
        <v>856</v>
      </c>
      <c r="G23" s="116" t="s">
        <v>538</v>
      </c>
      <c r="H23" s="116">
        <v>2</v>
      </c>
      <c r="I23" s="116">
        <v>203</v>
      </c>
      <c r="J23" s="116">
        <v>101</v>
      </c>
      <c r="K23" s="116">
        <v>66</v>
      </c>
      <c r="L23" s="12">
        <f t="shared" si="2"/>
        <v>304</v>
      </c>
      <c r="M23" s="12">
        <f t="shared" si="3"/>
        <v>370</v>
      </c>
      <c r="N23" s="20">
        <f t="shared" si="4"/>
        <v>0.14166085136078158</v>
      </c>
      <c r="O23" s="20">
        <f t="shared" si="5"/>
        <v>0.14896755162241887</v>
      </c>
      <c r="P23" s="20">
        <f t="shared" si="6"/>
        <v>0.14400757934628139</v>
      </c>
    </row>
    <row r="24" spans="1:16" x14ac:dyDescent="0.25">
      <c r="A24" s="9" t="str">
        <f>'10'!A24</f>
        <v>Bangor Area SD</v>
      </c>
      <c r="B24" s="10" t="str">
        <f>'10'!B24</f>
        <v>Northampton</v>
      </c>
      <c r="C24" s="90">
        <f>'10'!C24</f>
        <v>642</v>
      </c>
      <c r="D24" s="90">
        <f>'10'!D24</f>
        <v>462</v>
      </c>
      <c r="E24" s="90">
        <f>'10'!E24</f>
        <v>1104</v>
      </c>
      <c r="F24" s="116" t="s">
        <v>867</v>
      </c>
      <c r="G24" s="116" t="s">
        <v>539</v>
      </c>
      <c r="H24" s="116">
        <v>2</v>
      </c>
      <c r="I24" s="116">
        <v>50</v>
      </c>
      <c r="J24" s="116">
        <v>32</v>
      </c>
      <c r="K24" s="116">
        <v>39</v>
      </c>
      <c r="L24" s="12">
        <f t="shared" si="2"/>
        <v>82</v>
      </c>
      <c r="M24" s="12">
        <f t="shared" si="3"/>
        <v>121</v>
      </c>
      <c r="N24" s="20">
        <f t="shared" si="4"/>
        <v>7.7881619937694699E-2</v>
      </c>
      <c r="O24" s="20">
        <f t="shared" si="5"/>
        <v>6.9264069264069264E-2</v>
      </c>
      <c r="P24" s="20">
        <f t="shared" si="6"/>
        <v>7.4275362318840576E-2</v>
      </c>
    </row>
    <row r="25" spans="1:16" x14ac:dyDescent="0.25">
      <c r="A25" s="9" t="str">
        <f>'10'!A25</f>
        <v>Beaver Area SD</v>
      </c>
      <c r="B25" s="10" t="str">
        <f>'10'!B25</f>
        <v>Beaver</v>
      </c>
      <c r="C25" s="90">
        <f>'10'!C25</f>
        <v>511</v>
      </c>
      <c r="D25" s="90">
        <f>'10'!D25</f>
        <v>328</v>
      </c>
      <c r="E25" s="90">
        <f>'10'!E25</f>
        <v>839</v>
      </c>
      <c r="F25" s="116" t="s">
        <v>855</v>
      </c>
      <c r="G25" s="116" t="s">
        <v>564</v>
      </c>
      <c r="H25" s="116">
        <v>2</v>
      </c>
      <c r="I25" s="116">
        <v>56</v>
      </c>
      <c r="J25" s="116">
        <v>38</v>
      </c>
      <c r="K25" s="116">
        <v>30</v>
      </c>
      <c r="L25" s="12">
        <f t="shared" si="2"/>
        <v>94</v>
      </c>
      <c r="M25" s="12">
        <f t="shared" si="3"/>
        <v>124</v>
      </c>
      <c r="N25" s="20">
        <f t="shared" si="4"/>
        <v>0.1095890410958904</v>
      </c>
      <c r="O25" s="20">
        <f t="shared" si="5"/>
        <v>0.11585365853658537</v>
      </c>
      <c r="P25" s="20">
        <f t="shared" si="6"/>
        <v>0.11203814064362336</v>
      </c>
    </row>
    <row r="26" spans="1:16" x14ac:dyDescent="0.25">
      <c r="A26" s="9" t="str">
        <f>'10'!A26</f>
        <v>Bedford Area SD</v>
      </c>
      <c r="B26" s="10" t="str">
        <f>'10'!B26</f>
        <v>Bedford</v>
      </c>
      <c r="C26" s="90">
        <f>'10'!C26</f>
        <v>404</v>
      </c>
      <c r="D26" s="90">
        <f>'10'!D26</f>
        <v>248</v>
      </c>
      <c r="E26" s="90">
        <f>'10'!E26</f>
        <v>652</v>
      </c>
      <c r="F26" s="116" t="s">
        <v>868</v>
      </c>
      <c r="G26" s="116" t="s">
        <v>570</v>
      </c>
      <c r="H26" s="116">
        <v>2</v>
      </c>
      <c r="I26" s="116">
        <v>31</v>
      </c>
      <c r="J26" s="116">
        <v>14</v>
      </c>
      <c r="K26" s="116">
        <v>25</v>
      </c>
      <c r="L26" s="12">
        <f t="shared" si="2"/>
        <v>45</v>
      </c>
      <c r="M26" s="12">
        <f t="shared" si="3"/>
        <v>70</v>
      </c>
      <c r="N26" s="20">
        <f t="shared" si="4"/>
        <v>7.6732673267326731E-2</v>
      </c>
      <c r="O26" s="20">
        <f t="shared" si="5"/>
        <v>5.6451612903225805E-2</v>
      </c>
      <c r="P26" s="20">
        <f t="shared" si="6"/>
        <v>6.9018404907975464E-2</v>
      </c>
    </row>
    <row r="27" spans="1:16" x14ac:dyDescent="0.25">
      <c r="A27" s="9" t="str">
        <f>'10'!A27</f>
        <v>Belle Vernon Area SD</v>
      </c>
      <c r="B27" s="10" t="str">
        <f>'10'!B27</f>
        <v>Westmoreland</v>
      </c>
      <c r="C27" s="90">
        <f>'10'!C27</f>
        <v>459</v>
      </c>
      <c r="D27" s="90">
        <f>'10'!D27</f>
        <v>324</v>
      </c>
      <c r="E27" s="90">
        <f>'10'!E27</f>
        <v>783</v>
      </c>
      <c r="F27" s="116" t="s">
        <v>869</v>
      </c>
      <c r="G27" s="116" t="s">
        <v>571</v>
      </c>
      <c r="H27" s="116">
        <v>2</v>
      </c>
      <c r="I27" s="116">
        <v>61</v>
      </c>
      <c r="J27" s="116">
        <v>28</v>
      </c>
      <c r="K27" s="116">
        <v>46</v>
      </c>
      <c r="L27" s="12">
        <f t="shared" si="2"/>
        <v>89</v>
      </c>
      <c r="M27" s="12">
        <f t="shared" si="3"/>
        <v>135</v>
      </c>
      <c r="N27" s="20">
        <f t="shared" si="4"/>
        <v>0.13289760348583879</v>
      </c>
      <c r="O27" s="20">
        <f t="shared" si="5"/>
        <v>8.6419753086419748E-2</v>
      </c>
      <c r="P27" s="20">
        <f t="shared" si="6"/>
        <v>0.1136653895274585</v>
      </c>
    </row>
    <row r="28" spans="1:16" x14ac:dyDescent="0.25">
      <c r="A28" s="9" t="str">
        <f>'10'!A28</f>
        <v>Bellefonte Area SD</v>
      </c>
      <c r="B28" s="10" t="str">
        <f>'10'!B28</f>
        <v>Centre</v>
      </c>
      <c r="C28" s="90">
        <f>'10'!C28</f>
        <v>1067</v>
      </c>
      <c r="D28" s="90">
        <f>'10'!D28</f>
        <v>567</v>
      </c>
      <c r="E28" s="90">
        <f>'10'!E28</f>
        <v>1634</v>
      </c>
      <c r="F28" s="116" t="s">
        <v>866</v>
      </c>
      <c r="G28" s="116" t="s">
        <v>553</v>
      </c>
      <c r="H28" s="116">
        <v>2</v>
      </c>
      <c r="I28" s="116">
        <v>70</v>
      </c>
      <c r="J28" s="116">
        <v>50</v>
      </c>
      <c r="K28" s="116">
        <v>56</v>
      </c>
      <c r="L28" s="12">
        <f t="shared" si="2"/>
        <v>120</v>
      </c>
      <c r="M28" s="12">
        <f t="shared" si="3"/>
        <v>176</v>
      </c>
      <c r="N28" s="20">
        <f t="shared" si="4"/>
        <v>6.560449859418932E-2</v>
      </c>
      <c r="O28" s="20">
        <f t="shared" si="5"/>
        <v>8.8183421516754845E-2</v>
      </c>
      <c r="P28" s="20">
        <f t="shared" si="6"/>
        <v>7.3439412484700123E-2</v>
      </c>
    </row>
    <row r="29" spans="1:16" x14ac:dyDescent="0.25">
      <c r="A29" s="9" t="str">
        <f>'10'!A29</f>
        <v>Bellwood-Antis SD</v>
      </c>
      <c r="B29" s="10" t="str">
        <f>'10'!B29</f>
        <v>Blair</v>
      </c>
      <c r="C29" s="90">
        <f>'10'!C29</f>
        <v>300</v>
      </c>
      <c r="D29" s="90">
        <f>'10'!D29</f>
        <v>150</v>
      </c>
      <c r="E29" s="90">
        <f>'10'!E29</f>
        <v>450</v>
      </c>
      <c r="F29" s="116" t="s">
        <v>868</v>
      </c>
      <c r="G29" s="116" t="s">
        <v>537</v>
      </c>
      <c r="H29" s="116">
        <v>2</v>
      </c>
      <c r="I29" s="116">
        <v>18</v>
      </c>
      <c r="J29" s="116">
        <v>9</v>
      </c>
      <c r="K29" s="116">
        <v>20</v>
      </c>
      <c r="L29" s="12">
        <f t="shared" si="2"/>
        <v>27</v>
      </c>
      <c r="M29" s="12">
        <f t="shared" si="3"/>
        <v>47</v>
      </c>
      <c r="N29" s="20">
        <f t="shared" si="4"/>
        <v>0.06</v>
      </c>
      <c r="O29" s="20">
        <f t="shared" si="5"/>
        <v>0.06</v>
      </c>
      <c r="P29" s="20">
        <f t="shared" si="6"/>
        <v>0.06</v>
      </c>
    </row>
    <row r="30" spans="1:16" x14ac:dyDescent="0.25">
      <c r="A30" s="9" t="str">
        <f>'10'!A30</f>
        <v>Bensalem Township SD</v>
      </c>
      <c r="B30" s="10" t="str">
        <f>'10'!B30</f>
        <v>Bucks</v>
      </c>
      <c r="C30" s="90">
        <f>'10'!C30</f>
        <v>2280</v>
      </c>
      <c r="D30" s="90">
        <f>'10'!D30</f>
        <v>1224</v>
      </c>
      <c r="E30" s="90">
        <f>'10'!E30</f>
        <v>3504</v>
      </c>
      <c r="F30" s="116" t="s">
        <v>870</v>
      </c>
      <c r="G30" s="116" t="s">
        <v>572</v>
      </c>
      <c r="H30" s="116">
        <v>2</v>
      </c>
      <c r="I30" s="116">
        <v>203</v>
      </c>
      <c r="J30" s="116">
        <v>135</v>
      </c>
      <c r="K30" s="116">
        <v>148</v>
      </c>
      <c r="L30" s="12">
        <f t="shared" si="2"/>
        <v>338</v>
      </c>
      <c r="M30" s="12">
        <f t="shared" si="3"/>
        <v>486</v>
      </c>
      <c r="N30" s="20">
        <f t="shared" si="4"/>
        <v>8.9035087719298245E-2</v>
      </c>
      <c r="O30" s="20">
        <f t="shared" si="5"/>
        <v>0.11029411764705882</v>
      </c>
      <c r="P30" s="20">
        <f t="shared" si="6"/>
        <v>9.6461187214611874E-2</v>
      </c>
    </row>
    <row r="31" spans="1:16" x14ac:dyDescent="0.25">
      <c r="A31" s="9" t="str">
        <f>'10'!A31</f>
        <v>Benton Area SD</v>
      </c>
      <c r="B31" s="10" t="str">
        <f>'10'!B31</f>
        <v>Columbia</v>
      </c>
      <c r="C31" s="90">
        <f>'10'!C31</f>
        <v>93</v>
      </c>
      <c r="D31" s="90">
        <f>'10'!D31</f>
        <v>80</v>
      </c>
      <c r="E31" s="90">
        <f>'10'!E31</f>
        <v>173</v>
      </c>
      <c r="F31" s="116" t="s">
        <v>871</v>
      </c>
      <c r="G31" s="116" t="s">
        <v>872</v>
      </c>
      <c r="H31" s="116">
        <v>2</v>
      </c>
      <c r="I31" s="116">
        <v>10</v>
      </c>
      <c r="J31" s="116">
        <v>8</v>
      </c>
      <c r="K31" s="116">
        <v>10</v>
      </c>
      <c r="L31" s="12">
        <f t="shared" si="2"/>
        <v>18</v>
      </c>
      <c r="M31" s="12">
        <f t="shared" si="3"/>
        <v>28</v>
      </c>
      <c r="N31" s="20">
        <f t="shared" si="4"/>
        <v>0.10752688172043011</v>
      </c>
      <c r="O31" s="20">
        <f t="shared" si="5"/>
        <v>0.1</v>
      </c>
      <c r="P31" s="20">
        <f t="shared" si="6"/>
        <v>0.10404624277456648</v>
      </c>
    </row>
    <row r="32" spans="1:16" x14ac:dyDescent="0.25">
      <c r="A32" s="9" t="str">
        <f>'10'!A32</f>
        <v>Bentworth SD</v>
      </c>
      <c r="B32" s="10" t="str">
        <f>'10'!B32</f>
        <v>Washington</v>
      </c>
      <c r="C32" s="90">
        <f>'10'!C32</f>
        <v>253</v>
      </c>
      <c r="D32" s="90">
        <f>'10'!D32</f>
        <v>189</v>
      </c>
      <c r="E32" s="90">
        <f>'10'!E32</f>
        <v>442</v>
      </c>
      <c r="F32" s="116" t="s">
        <v>854</v>
      </c>
      <c r="G32" s="116" t="s">
        <v>569</v>
      </c>
      <c r="H32" s="116">
        <v>2</v>
      </c>
      <c r="I32" s="116">
        <v>32</v>
      </c>
      <c r="J32" s="116">
        <v>19</v>
      </c>
      <c r="K32" s="116">
        <v>19</v>
      </c>
      <c r="L32" s="12">
        <f t="shared" si="2"/>
        <v>51</v>
      </c>
      <c r="M32" s="12">
        <f t="shared" si="3"/>
        <v>70</v>
      </c>
      <c r="N32" s="20">
        <f t="shared" si="4"/>
        <v>0.12648221343873517</v>
      </c>
      <c r="O32" s="20">
        <f t="shared" si="5"/>
        <v>0.10052910052910052</v>
      </c>
      <c r="P32" s="20">
        <f t="shared" si="6"/>
        <v>0.11538461538461539</v>
      </c>
    </row>
    <row r="33" spans="1:16" x14ac:dyDescent="0.25">
      <c r="A33" s="9" t="str">
        <f>'10'!A33</f>
        <v>Berlin Brothersvalley SD</v>
      </c>
      <c r="B33" s="10" t="str">
        <f>'10'!B33</f>
        <v>Somerset</v>
      </c>
      <c r="C33" s="90">
        <f>'10'!C33</f>
        <v>149</v>
      </c>
      <c r="D33" s="90">
        <f>'10'!D33</f>
        <v>90</v>
      </c>
      <c r="E33" s="90">
        <f>'10'!E33</f>
        <v>239</v>
      </c>
      <c r="F33" s="116" t="s">
        <v>868</v>
      </c>
      <c r="G33" s="116" t="s">
        <v>574</v>
      </c>
      <c r="H33" s="116">
        <v>2</v>
      </c>
      <c r="I33" s="116">
        <v>10</v>
      </c>
      <c r="J33" s="116">
        <v>6</v>
      </c>
      <c r="K33" s="116">
        <v>16</v>
      </c>
      <c r="L33" s="12">
        <f t="shared" si="2"/>
        <v>16</v>
      </c>
      <c r="M33" s="12">
        <f t="shared" si="3"/>
        <v>32</v>
      </c>
      <c r="N33" s="20">
        <f t="shared" si="4"/>
        <v>6.7114093959731544E-2</v>
      </c>
      <c r="O33" s="20">
        <f t="shared" si="5"/>
        <v>6.6666666666666666E-2</v>
      </c>
      <c r="P33" s="20">
        <f t="shared" si="6"/>
        <v>6.6945606694560664E-2</v>
      </c>
    </row>
    <row r="34" spans="1:16" x14ac:dyDescent="0.25">
      <c r="A34" s="9" t="str">
        <f>'10'!A34</f>
        <v>Bermudian Springs SD</v>
      </c>
      <c r="B34" s="10" t="str">
        <f>'10'!B34</f>
        <v>Adams</v>
      </c>
      <c r="C34" s="90">
        <f>'10'!C34</f>
        <v>335</v>
      </c>
      <c r="D34" s="90">
        <f>'10'!D34</f>
        <v>393</v>
      </c>
      <c r="E34" s="90">
        <f>'10'!E34</f>
        <v>728</v>
      </c>
      <c r="F34" s="116" t="s">
        <v>873</v>
      </c>
      <c r="G34" s="116" t="s">
        <v>874</v>
      </c>
      <c r="H34" s="116">
        <v>2</v>
      </c>
      <c r="I34" s="116">
        <v>34</v>
      </c>
      <c r="J34" s="116">
        <v>18</v>
      </c>
      <c r="K34" s="116">
        <v>21</v>
      </c>
      <c r="L34" s="12">
        <f t="shared" si="2"/>
        <v>52</v>
      </c>
      <c r="M34" s="12">
        <f t="shared" si="3"/>
        <v>73</v>
      </c>
      <c r="N34" s="20">
        <f t="shared" si="4"/>
        <v>0.10149253731343283</v>
      </c>
      <c r="O34" s="20">
        <f t="shared" si="5"/>
        <v>4.5801526717557252E-2</v>
      </c>
      <c r="P34" s="20">
        <f t="shared" si="6"/>
        <v>7.1428571428571425E-2</v>
      </c>
    </row>
    <row r="35" spans="1:16" x14ac:dyDescent="0.25">
      <c r="A35" s="9" t="str">
        <f>'10'!A35</f>
        <v>Berwick Area SD</v>
      </c>
      <c r="B35" s="10" t="str">
        <f>'10'!B35</f>
        <v>Columbia</v>
      </c>
      <c r="C35" s="90">
        <f>'10'!C35</f>
        <v>637</v>
      </c>
      <c r="D35" s="90">
        <f>'10'!D35</f>
        <v>457</v>
      </c>
      <c r="E35" s="90">
        <f>'10'!E35</f>
        <v>1094</v>
      </c>
      <c r="F35" s="116" t="s">
        <v>871</v>
      </c>
      <c r="G35" s="116" t="s">
        <v>872</v>
      </c>
      <c r="H35" s="116">
        <v>2</v>
      </c>
      <c r="I35" s="116">
        <v>38</v>
      </c>
      <c r="J35" s="116">
        <v>39</v>
      </c>
      <c r="K35" s="116">
        <v>57</v>
      </c>
      <c r="L35" s="12">
        <f t="shared" si="2"/>
        <v>77</v>
      </c>
      <c r="M35" s="12">
        <f t="shared" si="3"/>
        <v>134</v>
      </c>
      <c r="N35" s="20">
        <f t="shared" si="4"/>
        <v>5.9654631083202514E-2</v>
      </c>
      <c r="O35" s="20">
        <f t="shared" si="5"/>
        <v>8.5339168490153175E-2</v>
      </c>
      <c r="P35" s="20">
        <f t="shared" si="6"/>
        <v>7.0383912248628888E-2</v>
      </c>
    </row>
    <row r="36" spans="1:16" x14ac:dyDescent="0.25">
      <c r="A36" s="9" t="str">
        <f>'10'!A36</f>
        <v>Bethel Park SD</v>
      </c>
      <c r="B36" s="10" t="str">
        <f>'10'!B36</f>
        <v>Allegheny</v>
      </c>
      <c r="C36" s="90">
        <f>'10'!C36</f>
        <v>887</v>
      </c>
      <c r="D36" s="90">
        <f>'10'!D36</f>
        <v>609</v>
      </c>
      <c r="E36" s="90">
        <f>'10'!E36</f>
        <v>1496</v>
      </c>
      <c r="F36" s="116" t="s">
        <v>856</v>
      </c>
      <c r="G36" s="116" t="s">
        <v>538</v>
      </c>
      <c r="H36" s="116">
        <v>2</v>
      </c>
      <c r="I36" s="116">
        <v>142</v>
      </c>
      <c r="J36" s="116">
        <v>54</v>
      </c>
      <c r="K36" s="116">
        <v>56</v>
      </c>
      <c r="L36" s="12">
        <f t="shared" si="2"/>
        <v>196</v>
      </c>
      <c r="M36" s="12">
        <f t="shared" si="3"/>
        <v>252</v>
      </c>
      <c r="N36" s="20">
        <f t="shared" si="4"/>
        <v>0.1600901916572717</v>
      </c>
      <c r="O36" s="20">
        <f t="shared" si="5"/>
        <v>8.8669950738916259E-2</v>
      </c>
      <c r="P36" s="20">
        <f t="shared" si="6"/>
        <v>0.13101604278074866</v>
      </c>
    </row>
    <row r="37" spans="1:16" x14ac:dyDescent="0.25">
      <c r="A37" s="9" t="str">
        <f>'10'!A37</f>
        <v>Bethlehem Area SD</v>
      </c>
      <c r="B37" s="10" t="str">
        <f>'10'!B37</f>
        <v>Northampton</v>
      </c>
      <c r="C37" s="90">
        <f>'10'!C37</f>
        <v>3721</v>
      </c>
      <c r="D37" s="90">
        <f>'10'!D37</f>
        <v>2313</v>
      </c>
      <c r="E37" s="90">
        <f>'10'!E37</f>
        <v>6034</v>
      </c>
      <c r="F37" s="116" t="s">
        <v>867</v>
      </c>
      <c r="G37" s="116" t="s">
        <v>539</v>
      </c>
      <c r="H37" s="116">
        <v>2</v>
      </c>
      <c r="I37" s="116">
        <v>451</v>
      </c>
      <c r="J37" s="116">
        <v>248</v>
      </c>
      <c r="K37" s="116">
        <v>205</v>
      </c>
      <c r="L37" s="12">
        <f t="shared" si="2"/>
        <v>699</v>
      </c>
      <c r="M37" s="12">
        <f t="shared" si="3"/>
        <v>904</v>
      </c>
      <c r="N37" s="20">
        <f t="shared" si="4"/>
        <v>0.12120397742542327</v>
      </c>
      <c r="O37" s="20">
        <f t="shared" si="5"/>
        <v>0.10722006052745352</v>
      </c>
      <c r="P37" s="20">
        <f t="shared" si="6"/>
        <v>0.1158435531985416</v>
      </c>
    </row>
    <row r="38" spans="1:16" x14ac:dyDescent="0.25">
      <c r="A38" s="9" t="str">
        <f>'10'!A38</f>
        <v>Bethlehem-Center SD</v>
      </c>
      <c r="B38" s="10" t="str">
        <f>'10'!B38</f>
        <v>Washington</v>
      </c>
      <c r="C38" s="90">
        <f>'10'!C38</f>
        <v>261</v>
      </c>
      <c r="D38" s="90">
        <f>'10'!D38</f>
        <v>163</v>
      </c>
      <c r="E38" s="90">
        <f>'10'!E38</f>
        <v>424</v>
      </c>
      <c r="F38" s="116" t="s">
        <v>854</v>
      </c>
      <c r="G38" s="116" t="s">
        <v>569</v>
      </c>
      <c r="H38" s="116">
        <v>2</v>
      </c>
      <c r="I38" s="116">
        <v>25</v>
      </c>
      <c r="J38" s="116">
        <v>17</v>
      </c>
      <c r="K38" s="116">
        <v>22</v>
      </c>
      <c r="L38" s="12">
        <f t="shared" si="2"/>
        <v>42</v>
      </c>
      <c r="M38" s="12">
        <f t="shared" si="3"/>
        <v>64</v>
      </c>
      <c r="N38" s="20">
        <f t="shared" si="4"/>
        <v>9.5785440613026823E-2</v>
      </c>
      <c r="O38" s="20">
        <f t="shared" si="5"/>
        <v>0.10429447852760736</v>
      </c>
      <c r="P38" s="20">
        <f t="shared" si="6"/>
        <v>9.9056603773584911E-2</v>
      </c>
    </row>
    <row r="39" spans="1:16" x14ac:dyDescent="0.25">
      <c r="A39" s="9" t="str">
        <f>'10'!A39</f>
        <v>Big Beaver Falls Area SD</v>
      </c>
      <c r="B39" s="10" t="str">
        <f>'10'!B39</f>
        <v>Beaver</v>
      </c>
      <c r="C39" s="90">
        <f>'10'!C39</f>
        <v>418</v>
      </c>
      <c r="D39" s="90">
        <f>'10'!D39</f>
        <v>406</v>
      </c>
      <c r="E39" s="90">
        <f>'10'!E39</f>
        <v>824</v>
      </c>
      <c r="F39" s="116" t="s">
        <v>855</v>
      </c>
      <c r="G39" s="116" t="s">
        <v>564</v>
      </c>
      <c r="H39" s="116">
        <v>2</v>
      </c>
      <c r="I39" s="116">
        <v>46</v>
      </c>
      <c r="J39" s="116">
        <v>38</v>
      </c>
      <c r="K39" s="116">
        <v>26</v>
      </c>
      <c r="L39" s="12">
        <f t="shared" si="2"/>
        <v>84</v>
      </c>
      <c r="M39" s="12">
        <f t="shared" si="3"/>
        <v>110</v>
      </c>
      <c r="N39" s="20">
        <f t="shared" si="4"/>
        <v>0.11004784688995216</v>
      </c>
      <c r="O39" s="20">
        <f t="shared" si="5"/>
        <v>9.3596059113300489E-2</v>
      </c>
      <c r="P39" s="20">
        <f t="shared" si="6"/>
        <v>0.10194174757281553</v>
      </c>
    </row>
    <row r="40" spans="1:16" x14ac:dyDescent="0.25">
      <c r="A40" s="9" t="str">
        <f>'10'!A40</f>
        <v>Big Spring SD</v>
      </c>
      <c r="B40" s="10" t="str">
        <f>'10'!B40</f>
        <v>Cumberland</v>
      </c>
      <c r="C40" s="90">
        <f>'10'!C40</f>
        <v>798</v>
      </c>
      <c r="D40" s="90">
        <f>'10'!D40</f>
        <v>531</v>
      </c>
      <c r="E40" s="90">
        <f>'10'!E40</f>
        <v>1329</v>
      </c>
      <c r="F40" s="116" t="s">
        <v>875</v>
      </c>
      <c r="G40" s="116" t="s">
        <v>876</v>
      </c>
      <c r="H40" s="116">
        <v>2</v>
      </c>
      <c r="I40" s="116">
        <v>42</v>
      </c>
      <c r="J40" s="116">
        <v>22</v>
      </c>
      <c r="K40" s="116">
        <v>29</v>
      </c>
      <c r="L40" s="12">
        <f t="shared" si="2"/>
        <v>64</v>
      </c>
      <c r="M40" s="12">
        <f t="shared" si="3"/>
        <v>93</v>
      </c>
      <c r="N40" s="20">
        <f t="shared" si="4"/>
        <v>5.2631578947368418E-2</v>
      </c>
      <c r="O40" s="20">
        <f t="shared" si="5"/>
        <v>4.1431261770244823E-2</v>
      </c>
      <c r="P40" s="20">
        <f t="shared" si="6"/>
        <v>4.8156508653122647E-2</v>
      </c>
    </row>
    <row r="41" spans="1:16" x14ac:dyDescent="0.25">
      <c r="A41" s="9" t="str">
        <f>'10'!A41</f>
        <v>Blackhawk SD</v>
      </c>
      <c r="B41" s="10" t="str">
        <f>'10'!B41</f>
        <v>Beaver</v>
      </c>
      <c r="C41" s="90">
        <f>'10'!C41</f>
        <v>488</v>
      </c>
      <c r="D41" s="90">
        <f>'10'!D41</f>
        <v>266</v>
      </c>
      <c r="E41" s="90">
        <f>'10'!E41</f>
        <v>754</v>
      </c>
      <c r="F41" s="116" t="s">
        <v>855</v>
      </c>
      <c r="G41" s="116" t="s">
        <v>564</v>
      </c>
      <c r="H41" s="116">
        <v>2</v>
      </c>
      <c r="I41" s="116">
        <v>50</v>
      </c>
      <c r="J41" s="116">
        <v>34</v>
      </c>
      <c r="K41" s="116">
        <v>35</v>
      </c>
      <c r="L41" s="12">
        <f t="shared" si="2"/>
        <v>84</v>
      </c>
      <c r="M41" s="12">
        <f t="shared" si="3"/>
        <v>119</v>
      </c>
      <c r="N41" s="20">
        <f t="shared" si="4"/>
        <v>0.10245901639344263</v>
      </c>
      <c r="O41" s="20">
        <f t="shared" si="5"/>
        <v>0.12781954887218044</v>
      </c>
      <c r="P41" s="20">
        <f t="shared" si="6"/>
        <v>0.11140583554376658</v>
      </c>
    </row>
    <row r="42" spans="1:16" x14ac:dyDescent="0.25">
      <c r="A42" s="9" t="str">
        <f>'10'!A42</f>
        <v>Blacklick Valley SD</v>
      </c>
      <c r="B42" s="10" t="str">
        <f>'10'!B42</f>
        <v>Cambria</v>
      </c>
      <c r="C42" s="90">
        <f>'10'!C42</f>
        <v>168</v>
      </c>
      <c r="D42" s="90">
        <f>'10'!D42</f>
        <v>116</v>
      </c>
      <c r="E42" s="90">
        <f>'10'!E42</f>
        <v>284</v>
      </c>
      <c r="F42" s="116" t="s">
        <v>868</v>
      </c>
      <c r="G42" s="116" t="s">
        <v>545</v>
      </c>
      <c r="H42" s="116">
        <v>2</v>
      </c>
      <c r="I42" s="116">
        <v>18</v>
      </c>
      <c r="J42" s="116">
        <v>7</v>
      </c>
      <c r="K42" s="116">
        <v>10</v>
      </c>
      <c r="L42" s="12">
        <f t="shared" si="2"/>
        <v>25</v>
      </c>
      <c r="M42" s="12">
        <f t="shared" si="3"/>
        <v>35</v>
      </c>
      <c r="N42" s="20">
        <f t="shared" si="4"/>
        <v>0.10714285714285714</v>
      </c>
      <c r="O42" s="20">
        <f t="shared" si="5"/>
        <v>6.0344827586206899E-2</v>
      </c>
      <c r="P42" s="20">
        <f t="shared" si="6"/>
        <v>8.8028169014084501E-2</v>
      </c>
    </row>
    <row r="43" spans="1:16" x14ac:dyDescent="0.25">
      <c r="A43" s="9" t="str">
        <f>'10'!A43</f>
        <v>Blairsville-Saltsburg SD</v>
      </c>
      <c r="B43" s="10" t="str">
        <f>'10'!B43</f>
        <v>Indiana</v>
      </c>
      <c r="C43" s="90">
        <f>'10'!C43</f>
        <v>478</v>
      </c>
      <c r="D43" s="90">
        <f>'10'!D43</f>
        <v>340</v>
      </c>
      <c r="E43" s="90">
        <f>'10'!E43</f>
        <v>818</v>
      </c>
      <c r="F43" s="116" t="s">
        <v>862</v>
      </c>
      <c r="G43" s="116" t="s">
        <v>577</v>
      </c>
      <c r="H43" s="116">
        <v>2</v>
      </c>
      <c r="I43" s="116">
        <v>31</v>
      </c>
      <c r="J43" s="116">
        <v>30</v>
      </c>
      <c r="K43" s="116">
        <v>45</v>
      </c>
      <c r="L43" s="12">
        <f t="shared" si="2"/>
        <v>61</v>
      </c>
      <c r="M43" s="12">
        <f t="shared" si="3"/>
        <v>106</v>
      </c>
      <c r="N43" s="20">
        <f t="shared" si="4"/>
        <v>6.4853556485355651E-2</v>
      </c>
      <c r="O43" s="20">
        <f t="shared" si="5"/>
        <v>8.8235294117647065E-2</v>
      </c>
      <c r="P43" s="20">
        <f t="shared" si="6"/>
        <v>7.45721271393643E-2</v>
      </c>
    </row>
    <row r="44" spans="1:16" x14ac:dyDescent="0.25">
      <c r="A44" s="9" t="str">
        <f>'10'!A44</f>
        <v>Bloomsburg Area SD</v>
      </c>
      <c r="B44" s="10" t="str">
        <f>'10'!B44</f>
        <v>Columbia</v>
      </c>
      <c r="C44" s="90">
        <f>'10'!C44</f>
        <v>528</v>
      </c>
      <c r="D44" s="90">
        <f>'10'!D44</f>
        <v>264</v>
      </c>
      <c r="E44" s="90">
        <f>'10'!E44</f>
        <v>792</v>
      </c>
      <c r="F44" s="116" t="s">
        <v>871</v>
      </c>
      <c r="G44" s="116" t="s">
        <v>872</v>
      </c>
      <c r="H44" s="116">
        <v>2</v>
      </c>
      <c r="I44" s="116">
        <v>30</v>
      </c>
      <c r="J44" s="116">
        <v>24</v>
      </c>
      <c r="K44" s="116">
        <v>21</v>
      </c>
      <c r="L44" s="12">
        <f t="shared" si="2"/>
        <v>54</v>
      </c>
      <c r="M44" s="12">
        <f t="shared" si="3"/>
        <v>75</v>
      </c>
      <c r="N44" s="20">
        <f t="shared" si="4"/>
        <v>5.6818181818181816E-2</v>
      </c>
      <c r="O44" s="20">
        <f t="shared" si="5"/>
        <v>9.0909090909090912E-2</v>
      </c>
      <c r="P44" s="20">
        <f t="shared" si="6"/>
        <v>6.8181818181818177E-2</v>
      </c>
    </row>
    <row r="45" spans="1:16" x14ac:dyDescent="0.25">
      <c r="A45" s="9" t="str">
        <f>'10'!A45</f>
        <v>Blue Mountain SD</v>
      </c>
      <c r="B45" s="10" t="str">
        <f>'10'!B45</f>
        <v>Schuylkill</v>
      </c>
      <c r="C45" s="90">
        <f>'10'!C45</f>
        <v>443</v>
      </c>
      <c r="D45" s="90">
        <f>'10'!D45</f>
        <v>420</v>
      </c>
      <c r="E45" s="90">
        <f>'10'!E45</f>
        <v>863</v>
      </c>
      <c r="F45" s="116" t="s">
        <v>877</v>
      </c>
      <c r="G45" s="116" t="s">
        <v>578</v>
      </c>
      <c r="H45" s="116">
        <v>2</v>
      </c>
      <c r="I45" s="116">
        <v>48</v>
      </c>
      <c r="J45" s="116">
        <v>27</v>
      </c>
      <c r="K45" s="116">
        <v>35</v>
      </c>
      <c r="L45" s="12">
        <f t="shared" si="2"/>
        <v>75</v>
      </c>
      <c r="M45" s="12">
        <f t="shared" si="3"/>
        <v>110</v>
      </c>
      <c r="N45" s="20">
        <f t="shared" si="4"/>
        <v>0.10835214446952596</v>
      </c>
      <c r="O45" s="20">
        <f t="shared" si="5"/>
        <v>6.4285714285714279E-2</v>
      </c>
      <c r="P45" s="20">
        <f t="shared" si="6"/>
        <v>8.6906141367323289E-2</v>
      </c>
    </row>
    <row r="46" spans="1:16" x14ac:dyDescent="0.25">
      <c r="A46" s="9" t="str">
        <f>'10'!A46</f>
        <v>Blue Ridge SD</v>
      </c>
      <c r="B46" s="10" t="str">
        <f>'10'!B46</f>
        <v>Susquehanna</v>
      </c>
      <c r="C46" s="90">
        <f>'10'!C46</f>
        <v>233</v>
      </c>
      <c r="D46" s="90">
        <f>'10'!D46</f>
        <v>89</v>
      </c>
      <c r="E46" s="90">
        <f>'10'!E46</f>
        <v>322</v>
      </c>
      <c r="F46" s="116" t="s">
        <v>851</v>
      </c>
      <c r="G46" s="116" t="s">
        <v>852</v>
      </c>
      <c r="H46" s="116">
        <v>2</v>
      </c>
      <c r="I46" s="116">
        <v>24</v>
      </c>
      <c r="J46" s="116">
        <v>18</v>
      </c>
      <c r="K46" s="116">
        <v>21</v>
      </c>
      <c r="L46" s="12">
        <f t="shared" si="2"/>
        <v>42</v>
      </c>
      <c r="M46" s="12">
        <f t="shared" si="3"/>
        <v>63</v>
      </c>
      <c r="N46" s="20">
        <f t="shared" si="4"/>
        <v>0.10300429184549356</v>
      </c>
      <c r="O46" s="20">
        <f t="shared" si="5"/>
        <v>0.20224719101123595</v>
      </c>
      <c r="P46" s="20">
        <f t="shared" si="6"/>
        <v>0.13043478260869565</v>
      </c>
    </row>
    <row r="47" spans="1:16" x14ac:dyDescent="0.25">
      <c r="A47" s="9" t="str">
        <f>'10'!A47</f>
        <v>Boyertown Area SD</v>
      </c>
      <c r="B47" s="10" t="str">
        <f>'10'!B47</f>
        <v>Berks</v>
      </c>
      <c r="C47" s="90">
        <f>'10'!C47</f>
        <v>1714</v>
      </c>
      <c r="D47" s="90">
        <f>'10'!D47</f>
        <v>885</v>
      </c>
      <c r="E47" s="90">
        <f>'10'!E47</f>
        <v>2599</v>
      </c>
      <c r="F47" s="116" t="s">
        <v>861</v>
      </c>
      <c r="G47" s="116" t="s">
        <v>551</v>
      </c>
      <c r="H47" s="116">
        <v>2</v>
      </c>
      <c r="I47" s="116">
        <v>143</v>
      </c>
      <c r="J47" s="116">
        <v>96</v>
      </c>
      <c r="K47" s="116">
        <v>94</v>
      </c>
      <c r="L47" s="12">
        <f t="shared" si="2"/>
        <v>239</v>
      </c>
      <c r="M47" s="12">
        <f t="shared" si="3"/>
        <v>333</v>
      </c>
      <c r="N47" s="20">
        <f t="shared" si="4"/>
        <v>8.3430571761960323E-2</v>
      </c>
      <c r="O47" s="20">
        <f t="shared" si="5"/>
        <v>0.10847457627118644</v>
      </c>
      <c r="P47" s="20">
        <f t="shared" si="6"/>
        <v>9.1958445555983065E-2</v>
      </c>
    </row>
    <row r="48" spans="1:16" x14ac:dyDescent="0.25">
      <c r="A48" s="9" t="str">
        <f>'10'!A48</f>
        <v>Bradford Area SD</v>
      </c>
      <c r="B48" s="10" t="str">
        <f>'10'!B48</f>
        <v>McKean</v>
      </c>
      <c r="C48" s="90">
        <f>'10'!C48</f>
        <v>633</v>
      </c>
      <c r="D48" s="90">
        <f>'10'!D48</f>
        <v>481</v>
      </c>
      <c r="E48" s="90">
        <f>'10'!E48</f>
        <v>1114</v>
      </c>
      <c r="F48" s="116" t="s">
        <v>864</v>
      </c>
      <c r="G48" s="116" t="s">
        <v>580</v>
      </c>
      <c r="H48" s="116">
        <v>2</v>
      </c>
      <c r="I48" s="116">
        <v>94</v>
      </c>
      <c r="J48" s="116">
        <v>54</v>
      </c>
      <c r="K48" s="116">
        <v>59</v>
      </c>
      <c r="L48" s="12">
        <f t="shared" si="2"/>
        <v>148</v>
      </c>
      <c r="M48" s="12">
        <f t="shared" si="3"/>
        <v>207</v>
      </c>
      <c r="N48" s="20">
        <f t="shared" si="4"/>
        <v>0.14849921011058451</v>
      </c>
      <c r="O48" s="20">
        <f t="shared" si="5"/>
        <v>0.11226611226611227</v>
      </c>
      <c r="P48" s="20">
        <f t="shared" si="6"/>
        <v>0.13285457809694792</v>
      </c>
    </row>
    <row r="49" spans="1:16" x14ac:dyDescent="0.25">
      <c r="A49" s="9" t="str">
        <f>'10'!A49</f>
        <v>Brandywine Heights Area SD</v>
      </c>
      <c r="B49" s="10" t="str">
        <f>'10'!B49</f>
        <v>Berks</v>
      </c>
      <c r="C49" s="90">
        <f>'10'!C49</f>
        <v>286</v>
      </c>
      <c r="D49" s="90">
        <f>'10'!D49</f>
        <v>351</v>
      </c>
      <c r="E49" s="90">
        <f>'10'!E49</f>
        <v>637</v>
      </c>
      <c r="F49" s="116" t="s">
        <v>861</v>
      </c>
      <c r="G49" s="116" t="s">
        <v>551</v>
      </c>
      <c r="H49" s="116">
        <v>2</v>
      </c>
      <c r="I49" s="116">
        <v>41</v>
      </c>
      <c r="J49" s="116">
        <v>17</v>
      </c>
      <c r="K49" s="116">
        <v>14</v>
      </c>
      <c r="L49" s="12">
        <f t="shared" si="2"/>
        <v>58</v>
      </c>
      <c r="M49" s="12">
        <f t="shared" si="3"/>
        <v>72</v>
      </c>
      <c r="N49" s="20">
        <f t="shared" si="4"/>
        <v>0.14335664335664336</v>
      </c>
      <c r="O49" s="20">
        <f t="shared" si="5"/>
        <v>4.843304843304843E-2</v>
      </c>
      <c r="P49" s="20">
        <f t="shared" si="6"/>
        <v>9.1051805337519623E-2</v>
      </c>
    </row>
    <row r="50" spans="1:16" x14ac:dyDescent="0.25">
      <c r="A50" s="9" t="str">
        <f>'10'!A50</f>
        <v>Brentwood Borough SD</v>
      </c>
      <c r="B50" s="10" t="str">
        <f>'10'!B50</f>
        <v>Allegheny</v>
      </c>
      <c r="C50" s="90">
        <f>'10'!C50</f>
        <v>423</v>
      </c>
      <c r="D50" s="90">
        <f>'10'!D50</f>
        <v>218</v>
      </c>
      <c r="E50" s="90">
        <f>'10'!E50</f>
        <v>641</v>
      </c>
      <c r="F50" s="116" t="s">
        <v>856</v>
      </c>
      <c r="G50" s="116" t="s">
        <v>538</v>
      </c>
      <c r="H50" s="116">
        <v>2</v>
      </c>
      <c r="I50" s="116">
        <v>60</v>
      </c>
      <c r="J50" s="116">
        <v>33</v>
      </c>
      <c r="K50" s="116">
        <v>22</v>
      </c>
      <c r="L50" s="12">
        <f t="shared" si="2"/>
        <v>93</v>
      </c>
      <c r="M50" s="12">
        <f t="shared" si="3"/>
        <v>115</v>
      </c>
      <c r="N50" s="20">
        <f t="shared" si="4"/>
        <v>0.14184397163120568</v>
      </c>
      <c r="O50" s="20">
        <f t="shared" si="5"/>
        <v>0.15137614678899083</v>
      </c>
      <c r="P50" s="20">
        <f t="shared" si="6"/>
        <v>0.14508580343213728</v>
      </c>
    </row>
    <row r="51" spans="1:16" x14ac:dyDescent="0.25">
      <c r="A51" s="9" t="str">
        <f>'10'!A51</f>
        <v>Bristol Borough SD</v>
      </c>
      <c r="B51" s="10" t="str">
        <f>'10'!B51</f>
        <v>Bucks</v>
      </c>
      <c r="C51" s="90">
        <f>'10'!C51</f>
        <v>213</v>
      </c>
      <c r="D51" s="90">
        <f>'10'!D51</f>
        <v>231</v>
      </c>
      <c r="E51" s="90">
        <f>'10'!E51</f>
        <v>444</v>
      </c>
      <c r="F51" s="116" t="s">
        <v>870</v>
      </c>
      <c r="G51" s="116" t="s">
        <v>572</v>
      </c>
      <c r="H51" s="116">
        <v>2</v>
      </c>
      <c r="I51" s="116">
        <v>24</v>
      </c>
      <c r="J51" s="116">
        <v>22</v>
      </c>
      <c r="K51" s="116">
        <v>28</v>
      </c>
      <c r="L51" s="12">
        <f t="shared" si="2"/>
        <v>46</v>
      </c>
      <c r="M51" s="12">
        <f t="shared" si="3"/>
        <v>74</v>
      </c>
      <c r="N51" s="20">
        <f t="shared" si="4"/>
        <v>0.11267605633802817</v>
      </c>
      <c r="O51" s="20">
        <f t="shared" si="5"/>
        <v>9.5238095238095233E-2</v>
      </c>
      <c r="P51" s="20">
        <f t="shared" si="6"/>
        <v>0.1036036036036036</v>
      </c>
    </row>
    <row r="52" spans="1:16" x14ac:dyDescent="0.25">
      <c r="A52" s="9" t="str">
        <f>'10'!A52</f>
        <v>Bristol Township SD</v>
      </c>
      <c r="B52" s="10" t="str">
        <f>'10'!B52</f>
        <v>Bucks</v>
      </c>
      <c r="C52" s="90">
        <f>'10'!C52</f>
        <v>2017</v>
      </c>
      <c r="D52" s="90">
        <f>'10'!D52</f>
        <v>1260</v>
      </c>
      <c r="E52" s="90">
        <f>'10'!E52</f>
        <v>3277</v>
      </c>
      <c r="F52" s="116" t="s">
        <v>870</v>
      </c>
      <c r="G52" s="116" t="s">
        <v>572</v>
      </c>
      <c r="H52" s="116">
        <v>2</v>
      </c>
      <c r="I52" s="116">
        <v>184</v>
      </c>
      <c r="J52" s="116">
        <v>127</v>
      </c>
      <c r="K52" s="116">
        <v>142</v>
      </c>
      <c r="L52" s="12">
        <f t="shared" si="2"/>
        <v>311</v>
      </c>
      <c r="M52" s="12">
        <f t="shared" si="3"/>
        <v>453</v>
      </c>
      <c r="N52" s="20">
        <f t="shared" si="4"/>
        <v>9.1224590976698064E-2</v>
      </c>
      <c r="O52" s="20">
        <f t="shared" si="5"/>
        <v>0.1007936507936508</v>
      </c>
      <c r="P52" s="20">
        <f t="shared" si="6"/>
        <v>9.4903875495880377E-2</v>
      </c>
    </row>
    <row r="53" spans="1:16" x14ac:dyDescent="0.25">
      <c r="A53" s="9" t="str">
        <f>'10'!A53</f>
        <v>Brockway Area SD</v>
      </c>
      <c r="B53" s="10" t="str">
        <f>'10'!B53</f>
        <v>Jefferson</v>
      </c>
      <c r="C53" s="90">
        <f>'10'!C53</f>
        <v>244</v>
      </c>
      <c r="D53" s="90">
        <f>'10'!D53</f>
        <v>188</v>
      </c>
      <c r="E53" s="90">
        <f>'10'!E53</f>
        <v>432</v>
      </c>
      <c r="F53" s="116" t="s">
        <v>857</v>
      </c>
      <c r="G53" s="116" t="s">
        <v>878</v>
      </c>
      <c r="H53" s="116">
        <v>2</v>
      </c>
      <c r="I53" s="116">
        <v>19</v>
      </c>
      <c r="J53" s="116">
        <v>16</v>
      </c>
      <c r="K53" s="116">
        <v>22</v>
      </c>
      <c r="L53" s="12">
        <f t="shared" si="2"/>
        <v>35</v>
      </c>
      <c r="M53" s="12">
        <f t="shared" si="3"/>
        <v>57</v>
      </c>
      <c r="N53" s="20">
        <f t="shared" si="4"/>
        <v>7.7868852459016397E-2</v>
      </c>
      <c r="O53" s="20">
        <f t="shared" si="5"/>
        <v>8.5106382978723402E-2</v>
      </c>
      <c r="P53" s="20">
        <f t="shared" si="6"/>
        <v>8.1018518518518517E-2</v>
      </c>
    </row>
    <row r="54" spans="1:16" x14ac:dyDescent="0.25">
      <c r="A54" s="9" t="str">
        <f>'10'!A54</f>
        <v>Brookville Area SD</v>
      </c>
      <c r="B54" s="10" t="str">
        <f>'10'!B54</f>
        <v>Jefferson</v>
      </c>
      <c r="C54" s="90">
        <f>'10'!C54</f>
        <v>315</v>
      </c>
      <c r="D54" s="90">
        <f>'10'!D54</f>
        <v>221</v>
      </c>
      <c r="E54" s="90">
        <f>'10'!E54</f>
        <v>536</v>
      </c>
      <c r="F54" s="116" t="s">
        <v>857</v>
      </c>
      <c r="G54" s="116" t="s">
        <v>878</v>
      </c>
      <c r="H54" s="116">
        <v>2</v>
      </c>
      <c r="I54" s="116">
        <v>25</v>
      </c>
      <c r="J54" s="116">
        <v>33</v>
      </c>
      <c r="K54" s="116">
        <v>33</v>
      </c>
      <c r="L54" s="12">
        <f t="shared" si="2"/>
        <v>58</v>
      </c>
      <c r="M54" s="12">
        <f t="shared" si="3"/>
        <v>91</v>
      </c>
      <c r="N54" s="20">
        <f t="shared" si="4"/>
        <v>7.9365079365079361E-2</v>
      </c>
      <c r="O54" s="20">
        <f t="shared" si="5"/>
        <v>0.14932126696832579</v>
      </c>
      <c r="P54" s="20">
        <f t="shared" si="6"/>
        <v>0.10820895522388059</v>
      </c>
    </row>
    <row r="55" spans="1:16" x14ac:dyDescent="0.25">
      <c r="A55" s="9" t="str">
        <f>'10'!A55</f>
        <v>Brownsville Area SD</v>
      </c>
      <c r="B55" s="10" t="str">
        <f>'10'!B55</f>
        <v>Fayette</v>
      </c>
      <c r="C55" s="90">
        <f>'10'!C55</f>
        <v>494</v>
      </c>
      <c r="D55" s="90">
        <f>'10'!D55</f>
        <v>277</v>
      </c>
      <c r="E55" s="90">
        <f>'10'!E55</f>
        <v>771</v>
      </c>
      <c r="F55" s="116" t="s">
        <v>854</v>
      </c>
      <c r="G55" s="116" t="s">
        <v>565</v>
      </c>
      <c r="H55" s="116">
        <v>2</v>
      </c>
      <c r="I55" s="116">
        <v>47</v>
      </c>
      <c r="J55" s="116">
        <v>29</v>
      </c>
      <c r="K55" s="116">
        <v>36</v>
      </c>
      <c r="L55" s="12">
        <f t="shared" si="2"/>
        <v>76</v>
      </c>
      <c r="M55" s="12">
        <f t="shared" si="3"/>
        <v>112</v>
      </c>
      <c r="N55" s="20">
        <f t="shared" si="4"/>
        <v>9.5141700404858295E-2</v>
      </c>
      <c r="O55" s="20">
        <f t="shared" si="5"/>
        <v>0.10469314079422383</v>
      </c>
      <c r="P55" s="20">
        <f t="shared" si="6"/>
        <v>9.8573281452658881E-2</v>
      </c>
    </row>
    <row r="56" spans="1:16" x14ac:dyDescent="0.25">
      <c r="A56" s="9" t="str">
        <f>'10'!A56</f>
        <v>Bryn Athyn SD</v>
      </c>
      <c r="B56" s="10" t="str">
        <f>'10'!B56</f>
        <v>Montgomery</v>
      </c>
      <c r="C56" s="90">
        <f>'10'!C56</f>
        <v>36</v>
      </c>
      <c r="D56" s="90">
        <f>'10'!D56</f>
        <v>32</v>
      </c>
      <c r="E56" s="90">
        <f>'10'!E56</f>
        <v>68</v>
      </c>
      <c r="F56" s="116" t="s">
        <v>853</v>
      </c>
      <c r="G56" s="116" t="s">
        <v>549</v>
      </c>
      <c r="H56" s="116">
        <v>2</v>
      </c>
      <c r="I56" s="116">
        <v>2</v>
      </c>
      <c r="J56" s="116">
        <v>0</v>
      </c>
      <c r="K56" s="116">
        <v>0</v>
      </c>
      <c r="L56" s="12">
        <f t="shared" si="2"/>
        <v>2</v>
      </c>
      <c r="M56" s="12">
        <f t="shared" si="3"/>
        <v>2</v>
      </c>
      <c r="N56" s="20">
        <f t="shared" si="4"/>
        <v>5.5555555555555552E-2</v>
      </c>
      <c r="O56" s="20">
        <f t="shared" si="5"/>
        <v>0</v>
      </c>
      <c r="P56" s="20">
        <f t="shared" si="6"/>
        <v>2.9411764705882353E-2</v>
      </c>
    </row>
    <row r="57" spans="1:16" x14ac:dyDescent="0.25">
      <c r="A57" s="9" t="str">
        <f>'10'!A57</f>
        <v>Burgettstown Area SD</v>
      </c>
      <c r="B57" s="10" t="str">
        <f>'10'!B57</f>
        <v>Washington</v>
      </c>
      <c r="C57" s="90">
        <f>'10'!C57</f>
        <v>220</v>
      </c>
      <c r="D57" s="90">
        <f>'10'!D57</f>
        <v>206</v>
      </c>
      <c r="E57" s="90">
        <f>'10'!E57</f>
        <v>426</v>
      </c>
      <c r="F57" s="116" t="s">
        <v>854</v>
      </c>
      <c r="G57" s="116" t="s">
        <v>569</v>
      </c>
      <c r="H57" s="116">
        <v>2</v>
      </c>
      <c r="I57" s="116">
        <v>25</v>
      </c>
      <c r="J57" s="116">
        <v>6</v>
      </c>
      <c r="K57" s="116">
        <v>22</v>
      </c>
      <c r="L57" s="12">
        <f t="shared" si="2"/>
        <v>31</v>
      </c>
      <c r="M57" s="12">
        <f t="shared" si="3"/>
        <v>53</v>
      </c>
      <c r="N57" s="20">
        <f t="shared" si="4"/>
        <v>0.11363636363636363</v>
      </c>
      <c r="O57" s="20">
        <f t="shared" si="5"/>
        <v>2.9126213592233011E-2</v>
      </c>
      <c r="P57" s="20">
        <f t="shared" si="6"/>
        <v>7.2769953051643188E-2</v>
      </c>
    </row>
    <row r="58" spans="1:16" x14ac:dyDescent="0.25">
      <c r="A58" s="9" t="str">
        <f>'10'!A58</f>
        <v>Burrell SD</v>
      </c>
      <c r="B58" s="10" t="str">
        <f>'10'!B58</f>
        <v>Westmoreland</v>
      </c>
      <c r="C58" s="90">
        <f>'10'!C58</f>
        <v>437</v>
      </c>
      <c r="D58" s="90">
        <f>'10'!D58</f>
        <v>222</v>
      </c>
      <c r="E58" s="90">
        <f>'10'!E58</f>
        <v>659</v>
      </c>
      <c r="F58" s="116" t="s">
        <v>869</v>
      </c>
      <c r="G58" s="116" t="s">
        <v>571</v>
      </c>
      <c r="H58" s="116">
        <v>2</v>
      </c>
      <c r="I58" s="116">
        <v>34</v>
      </c>
      <c r="J58" s="116">
        <v>25</v>
      </c>
      <c r="K58" s="116">
        <v>17</v>
      </c>
      <c r="L58" s="12">
        <f t="shared" si="2"/>
        <v>59</v>
      </c>
      <c r="M58" s="12">
        <f t="shared" si="3"/>
        <v>76</v>
      </c>
      <c r="N58" s="20">
        <f t="shared" si="4"/>
        <v>7.780320366132723E-2</v>
      </c>
      <c r="O58" s="20">
        <f t="shared" si="5"/>
        <v>0.11261261261261261</v>
      </c>
      <c r="P58" s="20">
        <f t="shared" si="6"/>
        <v>8.9529590288315627E-2</v>
      </c>
    </row>
    <row r="59" spans="1:16" x14ac:dyDescent="0.25">
      <c r="A59" s="9" t="str">
        <f>'10'!A59</f>
        <v>Butler Area SD</v>
      </c>
      <c r="B59" s="10" t="str">
        <f>'10'!B59</f>
        <v>Butler</v>
      </c>
      <c r="C59" s="90">
        <f>'10'!C59</f>
        <v>1611</v>
      </c>
      <c r="D59" s="90">
        <f>'10'!D59</f>
        <v>1297</v>
      </c>
      <c r="E59" s="90">
        <f>'10'!E59</f>
        <v>2908</v>
      </c>
      <c r="F59" s="116" t="s">
        <v>879</v>
      </c>
      <c r="G59" s="116" t="s">
        <v>582</v>
      </c>
      <c r="H59" s="116">
        <v>2</v>
      </c>
      <c r="I59" s="116">
        <v>189</v>
      </c>
      <c r="J59" s="116">
        <v>106</v>
      </c>
      <c r="K59" s="116">
        <v>126</v>
      </c>
      <c r="L59" s="12">
        <f t="shared" si="2"/>
        <v>295</v>
      </c>
      <c r="M59" s="12">
        <f t="shared" si="3"/>
        <v>421</v>
      </c>
      <c r="N59" s="20">
        <f t="shared" si="4"/>
        <v>0.11731843575418995</v>
      </c>
      <c r="O59" s="20">
        <f t="shared" si="5"/>
        <v>8.1727062451811869E-2</v>
      </c>
      <c r="P59" s="20">
        <f t="shared" si="6"/>
        <v>0.1014442916093535</v>
      </c>
    </row>
    <row r="60" spans="1:16" x14ac:dyDescent="0.25">
      <c r="A60" s="9" t="str">
        <f>'10'!A60</f>
        <v>California Area SD</v>
      </c>
      <c r="B60" s="10" t="str">
        <f>'10'!B60</f>
        <v>Washington</v>
      </c>
      <c r="C60" s="90">
        <f>'10'!C60</f>
        <v>186</v>
      </c>
      <c r="D60" s="90">
        <f>'10'!D60</f>
        <v>133</v>
      </c>
      <c r="E60" s="90">
        <f>'10'!E60</f>
        <v>319</v>
      </c>
      <c r="F60" s="116" t="s">
        <v>854</v>
      </c>
      <c r="G60" s="116" t="s">
        <v>569</v>
      </c>
      <c r="H60" s="116">
        <v>2</v>
      </c>
      <c r="I60" s="116">
        <v>22</v>
      </c>
      <c r="J60" s="116">
        <v>11</v>
      </c>
      <c r="K60" s="116">
        <v>4</v>
      </c>
      <c r="L60" s="12">
        <f t="shared" si="2"/>
        <v>33</v>
      </c>
      <c r="M60" s="12">
        <f t="shared" si="3"/>
        <v>37</v>
      </c>
      <c r="N60" s="20">
        <f t="shared" si="4"/>
        <v>0.11827956989247312</v>
      </c>
      <c r="O60" s="20">
        <f t="shared" si="5"/>
        <v>8.2706766917293228E-2</v>
      </c>
      <c r="P60" s="20">
        <f t="shared" si="6"/>
        <v>0.10344827586206896</v>
      </c>
    </row>
    <row r="61" spans="1:16" x14ac:dyDescent="0.25">
      <c r="A61" s="9" t="str">
        <f>'10'!A61</f>
        <v>Cambria Heights SD</v>
      </c>
      <c r="B61" s="10" t="str">
        <f>'10'!B61</f>
        <v>Cambria</v>
      </c>
      <c r="C61" s="90">
        <f>'10'!C61</f>
        <v>265</v>
      </c>
      <c r="D61" s="90">
        <f>'10'!D61</f>
        <v>217</v>
      </c>
      <c r="E61" s="90">
        <f>'10'!E61</f>
        <v>482</v>
      </c>
      <c r="F61" s="116" t="s">
        <v>868</v>
      </c>
      <c r="G61" s="116" t="s">
        <v>545</v>
      </c>
      <c r="H61" s="116">
        <v>2</v>
      </c>
      <c r="I61" s="116">
        <v>19</v>
      </c>
      <c r="J61" s="116">
        <v>23</v>
      </c>
      <c r="K61" s="116">
        <v>25</v>
      </c>
      <c r="L61" s="12">
        <f t="shared" si="2"/>
        <v>42</v>
      </c>
      <c r="M61" s="12">
        <f t="shared" si="3"/>
        <v>67</v>
      </c>
      <c r="N61" s="20">
        <f t="shared" si="4"/>
        <v>7.1698113207547168E-2</v>
      </c>
      <c r="O61" s="20">
        <f t="shared" si="5"/>
        <v>0.10599078341013825</v>
      </c>
      <c r="P61" s="20">
        <f t="shared" si="6"/>
        <v>8.7136929460580909E-2</v>
      </c>
    </row>
    <row r="62" spans="1:16" x14ac:dyDescent="0.25">
      <c r="A62" s="9" t="str">
        <f>'10'!A62</f>
        <v>Cameron County SD</v>
      </c>
      <c r="B62" s="10" t="str">
        <f>'10'!B62</f>
        <v>Cameron</v>
      </c>
      <c r="C62" s="90">
        <f>'10'!C62</f>
        <v>103</v>
      </c>
      <c r="D62" s="90">
        <f>'10'!D62</f>
        <v>119</v>
      </c>
      <c r="E62" s="90">
        <f>'10'!E62</f>
        <v>222</v>
      </c>
      <c r="F62" s="116" t="s">
        <v>864</v>
      </c>
      <c r="G62" s="116" t="s">
        <v>583</v>
      </c>
      <c r="H62" s="116">
        <v>2</v>
      </c>
      <c r="I62" s="116">
        <v>18</v>
      </c>
      <c r="J62" s="116">
        <v>18</v>
      </c>
      <c r="K62" s="116">
        <v>18</v>
      </c>
      <c r="L62" s="12">
        <f t="shared" si="2"/>
        <v>36</v>
      </c>
      <c r="M62" s="12">
        <f t="shared" si="3"/>
        <v>54</v>
      </c>
      <c r="N62" s="20">
        <f t="shared" si="4"/>
        <v>0.17475728155339806</v>
      </c>
      <c r="O62" s="20">
        <f t="shared" si="5"/>
        <v>0.15126050420168066</v>
      </c>
      <c r="P62" s="20">
        <f t="shared" si="6"/>
        <v>0.16216216216216217</v>
      </c>
    </row>
    <row r="63" spans="1:16" x14ac:dyDescent="0.25">
      <c r="A63" s="9" t="str">
        <f>'10'!A63</f>
        <v>Camp Hill SD</v>
      </c>
      <c r="B63" s="10" t="str">
        <f>'10'!B63</f>
        <v>Cumberland</v>
      </c>
      <c r="C63" s="90">
        <f>'10'!C63</f>
        <v>175</v>
      </c>
      <c r="D63" s="90">
        <f>'10'!D63</f>
        <v>241</v>
      </c>
      <c r="E63" s="90">
        <f>'10'!E63</f>
        <v>416</v>
      </c>
      <c r="F63" s="116" t="s">
        <v>875</v>
      </c>
      <c r="G63" s="116" t="s">
        <v>876</v>
      </c>
      <c r="H63" s="116">
        <v>2</v>
      </c>
      <c r="I63" s="116">
        <v>29</v>
      </c>
      <c r="J63" s="116">
        <v>16</v>
      </c>
      <c r="K63" s="116">
        <v>12</v>
      </c>
      <c r="L63" s="12">
        <f t="shared" si="2"/>
        <v>45</v>
      </c>
      <c r="M63" s="12">
        <f t="shared" si="3"/>
        <v>57</v>
      </c>
      <c r="N63" s="20">
        <f t="shared" si="4"/>
        <v>0.1657142857142857</v>
      </c>
      <c r="O63" s="20">
        <f t="shared" si="5"/>
        <v>6.6390041493775934E-2</v>
      </c>
      <c r="P63" s="20">
        <f t="shared" si="6"/>
        <v>0.10817307692307693</v>
      </c>
    </row>
    <row r="64" spans="1:16" x14ac:dyDescent="0.25">
      <c r="A64" s="9" t="str">
        <f>'10'!A64</f>
        <v>Canon-McMillan SD</v>
      </c>
      <c r="B64" s="10" t="str">
        <f>'10'!B64</f>
        <v>Washington</v>
      </c>
      <c r="C64" s="90">
        <f>'10'!C64</f>
        <v>1161</v>
      </c>
      <c r="D64" s="90">
        <f>'10'!D64</f>
        <v>1032</v>
      </c>
      <c r="E64" s="90">
        <f>'10'!E64</f>
        <v>2193</v>
      </c>
      <c r="F64" s="116" t="s">
        <v>854</v>
      </c>
      <c r="G64" s="116" t="s">
        <v>569</v>
      </c>
      <c r="H64" s="116">
        <v>2</v>
      </c>
      <c r="I64" s="116">
        <v>168</v>
      </c>
      <c r="J64" s="116">
        <v>58</v>
      </c>
      <c r="K64" s="116">
        <v>53</v>
      </c>
      <c r="L64" s="12">
        <f t="shared" si="2"/>
        <v>226</v>
      </c>
      <c r="M64" s="12">
        <f t="shared" si="3"/>
        <v>279</v>
      </c>
      <c r="N64" s="20">
        <f t="shared" si="4"/>
        <v>0.14470284237726097</v>
      </c>
      <c r="O64" s="20">
        <f t="shared" si="5"/>
        <v>5.6201550387596902E-2</v>
      </c>
      <c r="P64" s="20">
        <f t="shared" si="6"/>
        <v>0.10305517555859553</v>
      </c>
    </row>
    <row r="65" spans="1:16" x14ac:dyDescent="0.25">
      <c r="A65" s="9" t="str">
        <f>'10'!A65</f>
        <v>Canton Area SD</v>
      </c>
      <c r="B65" s="10" t="str">
        <f>'10'!B65</f>
        <v>Bradford</v>
      </c>
      <c r="C65" s="90">
        <f>'10'!C65</f>
        <v>323</v>
      </c>
      <c r="D65" s="90">
        <f>'10'!D65</f>
        <v>136</v>
      </c>
      <c r="E65" s="90">
        <f>'10'!E65</f>
        <v>459</v>
      </c>
      <c r="F65" s="116" t="s">
        <v>863</v>
      </c>
      <c r="G65" s="116" t="s">
        <v>567</v>
      </c>
      <c r="H65" s="116">
        <v>2</v>
      </c>
      <c r="I65" s="116">
        <v>21</v>
      </c>
      <c r="J65" s="116">
        <v>10</v>
      </c>
      <c r="K65" s="116">
        <v>21</v>
      </c>
      <c r="L65" s="12">
        <f t="shared" si="2"/>
        <v>31</v>
      </c>
      <c r="M65" s="12">
        <f t="shared" si="3"/>
        <v>52</v>
      </c>
      <c r="N65" s="20">
        <f t="shared" si="4"/>
        <v>6.5015479876160992E-2</v>
      </c>
      <c r="O65" s="20">
        <f t="shared" si="5"/>
        <v>7.3529411764705885E-2</v>
      </c>
      <c r="P65" s="20">
        <f t="shared" si="6"/>
        <v>6.7538126361655779E-2</v>
      </c>
    </row>
    <row r="66" spans="1:16" x14ac:dyDescent="0.25">
      <c r="A66" s="9" t="str">
        <f>'10'!A66</f>
        <v>Carbondale Area SD</v>
      </c>
      <c r="B66" s="10" t="str">
        <f>'10'!B66</f>
        <v>Lackawanna</v>
      </c>
      <c r="C66" s="90">
        <f>'10'!C66</f>
        <v>296</v>
      </c>
      <c r="D66" s="90">
        <f>'10'!D66</f>
        <v>176</v>
      </c>
      <c r="E66" s="90">
        <f>'10'!E66</f>
        <v>472</v>
      </c>
      <c r="F66" s="116" t="s">
        <v>851</v>
      </c>
      <c r="G66" s="116" t="s">
        <v>852</v>
      </c>
      <c r="H66" s="116">
        <v>2</v>
      </c>
      <c r="I66" s="116">
        <v>51</v>
      </c>
      <c r="J66" s="116">
        <v>27</v>
      </c>
      <c r="K66" s="116">
        <v>46</v>
      </c>
      <c r="L66" s="12">
        <f t="shared" si="2"/>
        <v>78</v>
      </c>
      <c r="M66" s="12">
        <f t="shared" si="3"/>
        <v>124</v>
      </c>
      <c r="N66" s="20">
        <f t="shared" si="4"/>
        <v>0.17229729729729729</v>
      </c>
      <c r="O66" s="20">
        <f t="shared" si="5"/>
        <v>0.15340909090909091</v>
      </c>
      <c r="P66" s="20">
        <f t="shared" si="6"/>
        <v>0.1652542372881356</v>
      </c>
    </row>
    <row r="67" spans="1:16" x14ac:dyDescent="0.25">
      <c r="A67" s="9" t="str">
        <f>'10'!A67</f>
        <v>Carlisle Area SD</v>
      </c>
      <c r="B67" s="10" t="str">
        <f>'10'!B67</f>
        <v>Cumberland</v>
      </c>
      <c r="C67" s="90">
        <f>'10'!C67</f>
        <v>1616</v>
      </c>
      <c r="D67" s="90">
        <f>'10'!D67</f>
        <v>890</v>
      </c>
      <c r="E67" s="90">
        <f>'10'!E67</f>
        <v>2506</v>
      </c>
      <c r="F67" s="116" t="s">
        <v>875</v>
      </c>
      <c r="G67" s="116" t="s">
        <v>876</v>
      </c>
      <c r="H67" s="116">
        <v>2</v>
      </c>
      <c r="I67" s="116">
        <v>92</v>
      </c>
      <c r="J67" s="116">
        <v>73</v>
      </c>
      <c r="K67" s="116">
        <v>67</v>
      </c>
      <c r="L67" s="12">
        <f t="shared" si="2"/>
        <v>165</v>
      </c>
      <c r="M67" s="12">
        <f t="shared" si="3"/>
        <v>232</v>
      </c>
      <c r="N67" s="20">
        <f t="shared" si="4"/>
        <v>5.6930693069306933E-2</v>
      </c>
      <c r="O67" s="20">
        <f t="shared" si="5"/>
        <v>8.202247191011236E-2</v>
      </c>
      <c r="P67" s="20">
        <f t="shared" si="6"/>
        <v>6.5841979249800481E-2</v>
      </c>
    </row>
    <row r="68" spans="1:16" x14ac:dyDescent="0.25">
      <c r="A68" s="9" t="str">
        <f>'10'!A68</f>
        <v>Carlynton SD</v>
      </c>
      <c r="B68" s="10" t="str">
        <f>'10'!B68</f>
        <v>Allegheny</v>
      </c>
      <c r="C68" s="90">
        <f>'10'!C68</f>
        <v>730</v>
      </c>
      <c r="D68" s="90">
        <f>'10'!D68</f>
        <v>237</v>
      </c>
      <c r="E68" s="90">
        <f>'10'!E68</f>
        <v>967</v>
      </c>
      <c r="F68" s="116" t="s">
        <v>856</v>
      </c>
      <c r="G68" s="116" t="s">
        <v>538</v>
      </c>
      <c r="H68" s="116">
        <v>2</v>
      </c>
      <c r="I68" s="116">
        <v>62</v>
      </c>
      <c r="J68" s="116">
        <v>30</v>
      </c>
      <c r="K68" s="116">
        <v>34</v>
      </c>
      <c r="L68" s="12">
        <f t="shared" si="2"/>
        <v>92</v>
      </c>
      <c r="M68" s="12">
        <f t="shared" si="3"/>
        <v>126</v>
      </c>
      <c r="N68" s="20">
        <f t="shared" si="4"/>
        <v>8.4931506849315067E-2</v>
      </c>
      <c r="O68" s="20">
        <f t="shared" si="5"/>
        <v>0.12658227848101267</v>
      </c>
      <c r="P68" s="20">
        <f t="shared" si="6"/>
        <v>9.5139607032057913E-2</v>
      </c>
    </row>
    <row r="69" spans="1:16" x14ac:dyDescent="0.25">
      <c r="A69" s="9" t="str">
        <f>'10'!A69</f>
        <v>Carmichaels Area SD</v>
      </c>
      <c r="B69" s="10" t="str">
        <f>'10'!B69</f>
        <v>Greene</v>
      </c>
      <c r="C69" s="90">
        <f>'10'!C69</f>
        <v>238</v>
      </c>
      <c r="D69" s="90">
        <f>'10'!D69</f>
        <v>343</v>
      </c>
      <c r="E69" s="90">
        <f>'10'!E69</f>
        <v>581</v>
      </c>
      <c r="F69" s="116" t="s">
        <v>854</v>
      </c>
      <c r="G69" s="116" t="s">
        <v>584</v>
      </c>
      <c r="H69" s="116">
        <v>2</v>
      </c>
      <c r="I69" s="116">
        <v>59</v>
      </c>
      <c r="J69" s="116">
        <v>16</v>
      </c>
      <c r="K69" s="116">
        <v>25</v>
      </c>
      <c r="L69" s="12">
        <f t="shared" ref="L69:L132" si="7">I69+J69</f>
        <v>75</v>
      </c>
      <c r="M69" s="12">
        <f t="shared" ref="M69:M132" si="8">I69+J69+K69</f>
        <v>100</v>
      </c>
      <c r="N69" s="20">
        <f t="shared" ref="N69:N132" si="9">I69/C69</f>
        <v>0.24789915966386555</v>
      </c>
      <c r="O69" s="20">
        <f t="shared" ref="O69:O132" si="10">J69/D69</f>
        <v>4.6647230320699708E-2</v>
      </c>
      <c r="P69" s="20">
        <f t="shared" ref="P69:P132" si="11">L69/E69</f>
        <v>0.12908777969018934</v>
      </c>
    </row>
    <row r="70" spans="1:16" x14ac:dyDescent="0.25">
      <c r="A70" s="9" t="str">
        <f>'10'!A70</f>
        <v>Catasauqua Area SD</v>
      </c>
      <c r="B70" s="10" t="str">
        <f>'10'!B70</f>
        <v>Lehigh</v>
      </c>
      <c r="C70" s="90">
        <f>'10'!C70</f>
        <v>408</v>
      </c>
      <c r="D70" s="90">
        <f>'10'!D70</f>
        <v>247</v>
      </c>
      <c r="E70" s="90">
        <f>'10'!E70</f>
        <v>655</v>
      </c>
      <c r="F70" s="116" t="s">
        <v>858</v>
      </c>
      <c r="G70" s="116" t="s">
        <v>536</v>
      </c>
      <c r="H70" s="116">
        <v>2</v>
      </c>
      <c r="I70" s="116">
        <v>44</v>
      </c>
      <c r="J70" s="116">
        <v>18</v>
      </c>
      <c r="K70" s="116">
        <v>17</v>
      </c>
      <c r="L70" s="12">
        <f t="shared" si="7"/>
        <v>62</v>
      </c>
      <c r="M70" s="12">
        <f t="shared" si="8"/>
        <v>79</v>
      </c>
      <c r="N70" s="20">
        <f t="shared" si="9"/>
        <v>0.10784313725490197</v>
      </c>
      <c r="O70" s="20">
        <f t="shared" si="10"/>
        <v>7.28744939271255E-2</v>
      </c>
      <c r="P70" s="20">
        <f t="shared" si="11"/>
        <v>9.465648854961832E-2</v>
      </c>
    </row>
    <row r="71" spans="1:16" x14ac:dyDescent="0.25">
      <c r="A71" s="9" t="str">
        <f>'10'!A71</f>
        <v>Centennial SD</v>
      </c>
      <c r="B71" s="10" t="str">
        <f>'10'!B71</f>
        <v>Bucks</v>
      </c>
      <c r="C71" s="90">
        <f>'10'!C71</f>
        <v>1218</v>
      </c>
      <c r="D71" s="90">
        <f>'10'!D71</f>
        <v>989</v>
      </c>
      <c r="E71" s="90">
        <f>'10'!E71</f>
        <v>2207</v>
      </c>
      <c r="F71" s="116" t="s">
        <v>870</v>
      </c>
      <c r="G71" s="116" t="s">
        <v>572</v>
      </c>
      <c r="H71" s="116">
        <v>2</v>
      </c>
      <c r="I71" s="116">
        <v>143</v>
      </c>
      <c r="J71" s="116">
        <v>84</v>
      </c>
      <c r="K71" s="116">
        <v>111</v>
      </c>
      <c r="L71" s="12">
        <f t="shared" si="7"/>
        <v>227</v>
      </c>
      <c r="M71" s="12">
        <f t="shared" si="8"/>
        <v>338</v>
      </c>
      <c r="N71" s="20">
        <f t="shared" si="9"/>
        <v>0.1174055829228243</v>
      </c>
      <c r="O71" s="20">
        <f t="shared" si="10"/>
        <v>8.4934277047522752E-2</v>
      </c>
      <c r="P71" s="20">
        <f t="shared" si="11"/>
        <v>0.10285455369279566</v>
      </c>
    </row>
    <row r="72" spans="1:16" x14ac:dyDescent="0.25">
      <c r="A72" s="9" t="str">
        <f>'10'!A72</f>
        <v>Central Valley SD</v>
      </c>
      <c r="B72" s="10" t="str">
        <f>'10'!B72</f>
        <v>Beaver</v>
      </c>
      <c r="C72" s="90">
        <f>'10'!C72</f>
        <v>496</v>
      </c>
      <c r="D72" s="90">
        <f>'10'!D72</f>
        <v>424</v>
      </c>
      <c r="E72" s="90">
        <f>'10'!E72</f>
        <v>920</v>
      </c>
      <c r="F72" s="116" t="s">
        <v>855</v>
      </c>
      <c r="G72" s="116" t="s">
        <v>564</v>
      </c>
      <c r="H72" s="116">
        <v>2</v>
      </c>
      <c r="I72" s="116">
        <v>67</v>
      </c>
      <c r="J72" s="116">
        <v>34</v>
      </c>
      <c r="K72" s="116">
        <v>36</v>
      </c>
      <c r="L72" s="12">
        <f t="shared" si="7"/>
        <v>101</v>
      </c>
      <c r="M72" s="12">
        <f t="shared" si="8"/>
        <v>137</v>
      </c>
      <c r="N72" s="20">
        <f t="shared" si="9"/>
        <v>0.13508064516129031</v>
      </c>
      <c r="O72" s="20">
        <f t="shared" si="10"/>
        <v>8.0188679245283015E-2</v>
      </c>
      <c r="P72" s="20">
        <f t="shared" si="11"/>
        <v>0.10978260869565218</v>
      </c>
    </row>
    <row r="73" spans="1:16" x14ac:dyDescent="0.25">
      <c r="A73" s="9" t="str">
        <f>'10'!A73</f>
        <v>Central Bucks SD</v>
      </c>
      <c r="B73" s="10" t="str">
        <f>'10'!B73</f>
        <v>Bucks</v>
      </c>
      <c r="C73" s="90">
        <f>'10'!C73</f>
        <v>2817</v>
      </c>
      <c r="D73" s="90">
        <f>'10'!D73</f>
        <v>2361</v>
      </c>
      <c r="E73" s="90">
        <f>'10'!E73</f>
        <v>5178</v>
      </c>
      <c r="F73" s="116" t="s">
        <v>870</v>
      </c>
      <c r="G73" s="116" t="s">
        <v>572</v>
      </c>
      <c r="H73" s="116">
        <v>2</v>
      </c>
      <c r="I73" s="116">
        <v>428</v>
      </c>
      <c r="J73" s="116">
        <v>229</v>
      </c>
      <c r="K73" s="116">
        <v>345</v>
      </c>
      <c r="L73" s="12">
        <f t="shared" si="7"/>
        <v>657</v>
      </c>
      <c r="M73" s="12">
        <f t="shared" si="8"/>
        <v>1002</v>
      </c>
      <c r="N73" s="20">
        <f t="shared" si="9"/>
        <v>0.15193468228611998</v>
      </c>
      <c r="O73" s="20">
        <f t="shared" si="10"/>
        <v>9.699279966116052E-2</v>
      </c>
      <c r="P73" s="20">
        <f t="shared" si="11"/>
        <v>0.12688296639629201</v>
      </c>
    </row>
    <row r="74" spans="1:16" x14ac:dyDescent="0.25">
      <c r="A74" s="9" t="str">
        <f>'10'!A74</f>
        <v>Central Cambria SD</v>
      </c>
      <c r="B74" s="10" t="str">
        <f>'10'!B74</f>
        <v>Cambria</v>
      </c>
      <c r="C74" s="90">
        <f>'10'!C74</f>
        <v>358</v>
      </c>
      <c r="D74" s="90">
        <f>'10'!D74</f>
        <v>283</v>
      </c>
      <c r="E74" s="90">
        <f>'10'!E74</f>
        <v>641</v>
      </c>
      <c r="F74" s="116" t="s">
        <v>868</v>
      </c>
      <c r="G74" s="116" t="s">
        <v>545</v>
      </c>
      <c r="H74" s="116">
        <v>2</v>
      </c>
      <c r="I74" s="116">
        <v>28</v>
      </c>
      <c r="J74" s="116">
        <v>27</v>
      </c>
      <c r="K74" s="116">
        <v>28</v>
      </c>
      <c r="L74" s="12">
        <f t="shared" si="7"/>
        <v>55</v>
      </c>
      <c r="M74" s="12">
        <f t="shared" si="8"/>
        <v>83</v>
      </c>
      <c r="N74" s="20">
        <f t="shared" si="9"/>
        <v>7.8212290502793297E-2</v>
      </c>
      <c r="O74" s="20">
        <f t="shared" si="10"/>
        <v>9.5406360424028266E-2</v>
      </c>
      <c r="P74" s="20">
        <f t="shared" si="11"/>
        <v>8.5803432137285487E-2</v>
      </c>
    </row>
    <row r="75" spans="1:16" x14ac:dyDescent="0.25">
      <c r="A75" s="9" t="str">
        <f>'10'!A75</f>
        <v>Central Columbia SD</v>
      </c>
      <c r="B75" s="10" t="str">
        <f>'10'!B75</f>
        <v>Columbia</v>
      </c>
      <c r="C75" s="90">
        <f>'10'!C75</f>
        <v>353</v>
      </c>
      <c r="D75" s="90">
        <f>'10'!D75</f>
        <v>416</v>
      </c>
      <c r="E75" s="90">
        <f>'10'!E75</f>
        <v>769</v>
      </c>
      <c r="F75" s="116" t="s">
        <v>871</v>
      </c>
      <c r="G75" s="116" t="s">
        <v>872</v>
      </c>
      <c r="H75" s="116">
        <v>2</v>
      </c>
      <c r="I75" s="116">
        <v>30</v>
      </c>
      <c r="J75" s="116">
        <v>27</v>
      </c>
      <c r="K75" s="116">
        <v>30</v>
      </c>
      <c r="L75" s="12">
        <f t="shared" si="7"/>
        <v>57</v>
      </c>
      <c r="M75" s="12">
        <f t="shared" si="8"/>
        <v>87</v>
      </c>
      <c r="N75" s="20">
        <f t="shared" si="9"/>
        <v>8.4985835694050993E-2</v>
      </c>
      <c r="O75" s="20">
        <f t="shared" si="10"/>
        <v>6.4903846153846159E-2</v>
      </c>
      <c r="P75" s="20">
        <f t="shared" si="11"/>
        <v>7.4122236671001304E-2</v>
      </c>
    </row>
    <row r="76" spans="1:16" x14ac:dyDescent="0.25">
      <c r="A76" s="9" t="str">
        <f>'10'!A76</f>
        <v>Central Dauphin SD</v>
      </c>
      <c r="B76" s="10" t="str">
        <f>'10'!B76</f>
        <v>Dauphin</v>
      </c>
      <c r="C76" s="90">
        <f>'10'!C76</f>
        <v>3262</v>
      </c>
      <c r="D76" s="90">
        <f>'10'!D76</f>
        <v>2059</v>
      </c>
      <c r="E76" s="90">
        <f>'10'!E76</f>
        <v>5321</v>
      </c>
      <c r="F76" s="116" t="s">
        <v>875</v>
      </c>
      <c r="G76" s="116" t="s">
        <v>543</v>
      </c>
      <c r="H76" s="116">
        <v>2</v>
      </c>
      <c r="I76" s="116">
        <v>250</v>
      </c>
      <c r="J76" s="116">
        <v>156</v>
      </c>
      <c r="K76" s="116">
        <v>160</v>
      </c>
      <c r="L76" s="12">
        <f t="shared" si="7"/>
        <v>406</v>
      </c>
      <c r="M76" s="12">
        <f t="shared" si="8"/>
        <v>566</v>
      </c>
      <c r="N76" s="20">
        <f t="shared" si="9"/>
        <v>7.6640098099325565E-2</v>
      </c>
      <c r="O76" s="20">
        <f t="shared" si="10"/>
        <v>7.5764934434191356E-2</v>
      </c>
      <c r="P76" s="20">
        <f t="shared" si="11"/>
        <v>7.6301447096410444E-2</v>
      </c>
    </row>
    <row r="77" spans="1:16" x14ac:dyDescent="0.25">
      <c r="A77" s="9" t="str">
        <f>'10'!A77</f>
        <v>Central Fulton SD</v>
      </c>
      <c r="B77" s="10" t="str">
        <f>'10'!B77</f>
        <v>Fulton</v>
      </c>
      <c r="C77" s="90">
        <f>'10'!C77</f>
        <v>200</v>
      </c>
      <c r="D77" s="90">
        <f>'10'!D77</f>
        <v>232</v>
      </c>
      <c r="E77" s="90">
        <f>'10'!E77</f>
        <v>432</v>
      </c>
      <c r="F77" s="116" t="s">
        <v>880</v>
      </c>
      <c r="G77" s="116" t="s">
        <v>881</v>
      </c>
      <c r="H77" s="116">
        <v>2</v>
      </c>
      <c r="I77" s="116">
        <v>18</v>
      </c>
      <c r="J77" s="116">
        <v>15</v>
      </c>
      <c r="K77" s="116">
        <v>37</v>
      </c>
      <c r="L77" s="12">
        <f t="shared" si="7"/>
        <v>33</v>
      </c>
      <c r="M77" s="12">
        <f t="shared" si="8"/>
        <v>70</v>
      </c>
      <c r="N77" s="20">
        <f t="shared" si="9"/>
        <v>0.09</v>
      </c>
      <c r="O77" s="20">
        <f t="shared" si="10"/>
        <v>6.4655172413793108E-2</v>
      </c>
      <c r="P77" s="20">
        <f t="shared" si="11"/>
        <v>7.6388888888888895E-2</v>
      </c>
    </row>
    <row r="78" spans="1:16" x14ac:dyDescent="0.25">
      <c r="A78" s="9" t="str">
        <f>'10'!A78</f>
        <v>Central Greene SD</v>
      </c>
      <c r="B78" s="10" t="str">
        <f>'10'!B78</f>
        <v>Greene</v>
      </c>
      <c r="C78" s="90">
        <f>'10'!C78</f>
        <v>339</v>
      </c>
      <c r="D78" s="90">
        <f>'10'!D78</f>
        <v>215</v>
      </c>
      <c r="E78" s="90">
        <f>'10'!E78</f>
        <v>554</v>
      </c>
      <c r="F78" s="116" t="s">
        <v>854</v>
      </c>
      <c r="G78" s="116" t="s">
        <v>584</v>
      </c>
      <c r="H78" s="116">
        <v>2</v>
      </c>
      <c r="I78" s="116">
        <v>81</v>
      </c>
      <c r="J78" s="116">
        <v>35</v>
      </c>
      <c r="K78" s="116">
        <v>34</v>
      </c>
      <c r="L78" s="12">
        <f t="shared" si="7"/>
        <v>116</v>
      </c>
      <c r="M78" s="12">
        <f t="shared" si="8"/>
        <v>150</v>
      </c>
      <c r="N78" s="20">
        <f t="shared" si="9"/>
        <v>0.23893805309734514</v>
      </c>
      <c r="O78" s="20">
        <f t="shared" si="10"/>
        <v>0.16279069767441862</v>
      </c>
      <c r="P78" s="20">
        <f t="shared" si="11"/>
        <v>0.20938628158844766</v>
      </c>
    </row>
    <row r="79" spans="1:16" x14ac:dyDescent="0.25">
      <c r="A79" s="9" t="str">
        <f>'10'!A79</f>
        <v>Central York SD</v>
      </c>
      <c r="B79" s="10" t="str">
        <f>'10'!B79</f>
        <v>York</v>
      </c>
      <c r="C79" s="90">
        <f>'10'!C79</f>
        <v>1209</v>
      </c>
      <c r="D79" s="90">
        <f>'10'!D79</f>
        <v>775</v>
      </c>
      <c r="E79" s="90">
        <f>'10'!E79</f>
        <v>1984</v>
      </c>
      <c r="F79" s="116" t="s">
        <v>873</v>
      </c>
      <c r="G79" s="116" t="s">
        <v>874</v>
      </c>
      <c r="H79" s="116">
        <v>2</v>
      </c>
      <c r="I79" s="116">
        <v>123</v>
      </c>
      <c r="J79" s="116">
        <v>66</v>
      </c>
      <c r="K79" s="116">
        <v>53</v>
      </c>
      <c r="L79" s="12">
        <f t="shared" si="7"/>
        <v>189</v>
      </c>
      <c r="M79" s="12">
        <f t="shared" si="8"/>
        <v>242</v>
      </c>
      <c r="N79" s="20">
        <f t="shared" si="9"/>
        <v>0.10173697270471464</v>
      </c>
      <c r="O79" s="20">
        <f t="shared" si="10"/>
        <v>8.5161290322580643E-2</v>
      </c>
      <c r="P79" s="20">
        <f t="shared" si="11"/>
        <v>9.5262096774193547E-2</v>
      </c>
    </row>
    <row r="80" spans="1:16" x14ac:dyDescent="0.25">
      <c r="A80" s="9" t="str">
        <f>'10'!A80</f>
        <v>Chambersburg Area SD</v>
      </c>
      <c r="B80" s="10" t="str">
        <f>'10'!B80</f>
        <v>Franklin</v>
      </c>
      <c r="C80" s="90">
        <f>'10'!C80</f>
        <v>2272</v>
      </c>
      <c r="D80" s="90">
        <f>'10'!D80</f>
        <v>1800</v>
      </c>
      <c r="E80" s="90">
        <f>'10'!E80</f>
        <v>4072</v>
      </c>
      <c r="F80" s="116" t="s">
        <v>873</v>
      </c>
      <c r="G80" s="116" t="s">
        <v>881</v>
      </c>
      <c r="H80" s="116">
        <v>2</v>
      </c>
      <c r="I80" s="116">
        <v>221</v>
      </c>
      <c r="J80" s="116">
        <v>140</v>
      </c>
      <c r="K80" s="116">
        <v>151</v>
      </c>
      <c r="L80" s="12">
        <f t="shared" si="7"/>
        <v>361</v>
      </c>
      <c r="M80" s="12">
        <f t="shared" si="8"/>
        <v>512</v>
      </c>
      <c r="N80" s="20">
        <f t="shared" si="9"/>
        <v>9.7271126760563376E-2</v>
      </c>
      <c r="O80" s="20">
        <f t="shared" si="10"/>
        <v>7.7777777777777779E-2</v>
      </c>
      <c r="P80" s="20">
        <f t="shared" si="11"/>
        <v>8.8654223968565815E-2</v>
      </c>
    </row>
    <row r="81" spans="1:16" x14ac:dyDescent="0.25">
      <c r="A81" s="9" t="str">
        <f>'10'!A81</f>
        <v>Charleroi SD</v>
      </c>
      <c r="B81" s="10" t="str">
        <f>'10'!B81</f>
        <v>Washington</v>
      </c>
      <c r="C81" s="90">
        <f>'10'!C81</f>
        <v>262</v>
      </c>
      <c r="D81" s="90">
        <f>'10'!D81</f>
        <v>237</v>
      </c>
      <c r="E81" s="90">
        <f>'10'!E81</f>
        <v>499</v>
      </c>
      <c r="F81" s="116" t="s">
        <v>854</v>
      </c>
      <c r="G81" s="116" t="s">
        <v>569</v>
      </c>
      <c r="H81" s="116">
        <v>2</v>
      </c>
      <c r="I81" s="116">
        <v>50</v>
      </c>
      <c r="J81" s="116">
        <v>25</v>
      </c>
      <c r="K81" s="116">
        <v>26</v>
      </c>
      <c r="L81" s="12">
        <f t="shared" si="7"/>
        <v>75</v>
      </c>
      <c r="M81" s="12">
        <f t="shared" si="8"/>
        <v>101</v>
      </c>
      <c r="N81" s="20">
        <f t="shared" si="9"/>
        <v>0.19083969465648856</v>
      </c>
      <c r="O81" s="20">
        <f t="shared" si="10"/>
        <v>0.10548523206751055</v>
      </c>
      <c r="P81" s="20">
        <f t="shared" si="11"/>
        <v>0.15030060120240482</v>
      </c>
    </row>
    <row r="82" spans="1:16" x14ac:dyDescent="0.25">
      <c r="A82" s="9" t="str">
        <f>'10'!A82</f>
        <v>Chartiers Valley SD</v>
      </c>
      <c r="B82" s="10" t="str">
        <f>'10'!B82</f>
        <v>Allegheny</v>
      </c>
      <c r="C82" s="90">
        <f>'10'!C82</f>
        <v>761</v>
      </c>
      <c r="D82" s="90">
        <f>'10'!D82</f>
        <v>575</v>
      </c>
      <c r="E82" s="90">
        <f>'10'!E82</f>
        <v>1336</v>
      </c>
      <c r="F82" s="116" t="s">
        <v>856</v>
      </c>
      <c r="G82" s="116" t="s">
        <v>538</v>
      </c>
      <c r="H82" s="116">
        <v>2</v>
      </c>
      <c r="I82" s="116">
        <v>123</v>
      </c>
      <c r="J82" s="116">
        <v>51</v>
      </c>
      <c r="K82" s="116">
        <v>50</v>
      </c>
      <c r="L82" s="12">
        <f t="shared" si="7"/>
        <v>174</v>
      </c>
      <c r="M82" s="12">
        <f t="shared" si="8"/>
        <v>224</v>
      </c>
      <c r="N82" s="20">
        <f t="shared" si="9"/>
        <v>0.16162943495400789</v>
      </c>
      <c r="O82" s="20">
        <f t="shared" si="10"/>
        <v>8.8695652173913037E-2</v>
      </c>
      <c r="P82" s="20">
        <f t="shared" si="11"/>
        <v>0.13023952095808383</v>
      </c>
    </row>
    <row r="83" spans="1:16" x14ac:dyDescent="0.25">
      <c r="A83" s="9" t="str">
        <f>'10'!A83</f>
        <v>Chartiers-Houston SD</v>
      </c>
      <c r="B83" s="10" t="str">
        <f>'10'!B83</f>
        <v>Washington</v>
      </c>
      <c r="C83" s="90">
        <f>'10'!C83</f>
        <v>244</v>
      </c>
      <c r="D83" s="90">
        <f>'10'!D83</f>
        <v>215</v>
      </c>
      <c r="E83" s="90">
        <f>'10'!E83</f>
        <v>459</v>
      </c>
      <c r="F83" s="116" t="s">
        <v>854</v>
      </c>
      <c r="G83" s="116" t="s">
        <v>569</v>
      </c>
      <c r="H83" s="116">
        <v>2</v>
      </c>
      <c r="I83" s="116">
        <v>28</v>
      </c>
      <c r="J83" s="116">
        <v>12</v>
      </c>
      <c r="K83" s="116">
        <v>11</v>
      </c>
      <c r="L83" s="12">
        <f t="shared" si="7"/>
        <v>40</v>
      </c>
      <c r="M83" s="12">
        <f t="shared" si="8"/>
        <v>51</v>
      </c>
      <c r="N83" s="20">
        <f t="shared" si="9"/>
        <v>0.11475409836065574</v>
      </c>
      <c r="O83" s="20">
        <f t="shared" si="10"/>
        <v>5.5813953488372092E-2</v>
      </c>
      <c r="P83" s="20">
        <f t="shared" si="11"/>
        <v>8.714596949891068E-2</v>
      </c>
    </row>
    <row r="84" spans="1:16" x14ac:dyDescent="0.25">
      <c r="A84" s="9" t="str">
        <f>'10'!A84</f>
        <v>Cheltenham Township SD</v>
      </c>
      <c r="B84" s="10" t="str">
        <f>'10'!B84</f>
        <v>Montgomery</v>
      </c>
      <c r="C84" s="90">
        <f>'10'!C84</f>
        <v>1023</v>
      </c>
      <c r="D84" s="90">
        <f>'10'!D84</f>
        <v>593</v>
      </c>
      <c r="E84" s="90">
        <f>'10'!E84</f>
        <v>1616</v>
      </c>
      <c r="F84" s="116" t="s">
        <v>853</v>
      </c>
      <c r="G84" s="116" t="s">
        <v>549</v>
      </c>
      <c r="H84" s="116">
        <v>2</v>
      </c>
      <c r="I84" s="116">
        <v>72</v>
      </c>
      <c r="J84" s="116">
        <v>65</v>
      </c>
      <c r="K84" s="116">
        <v>65</v>
      </c>
      <c r="L84" s="12">
        <f t="shared" si="7"/>
        <v>137</v>
      </c>
      <c r="M84" s="12">
        <f t="shared" si="8"/>
        <v>202</v>
      </c>
      <c r="N84" s="20">
        <f t="shared" si="9"/>
        <v>7.0381231671554259E-2</v>
      </c>
      <c r="O84" s="20">
        <f t="shared" si="10"/>
        <v>0.10961214165261383</v>
      </c>
      <c r="P84" s="20">
        <f t="shared" si="11"/>
        <v>8.4777227722772283E-2</v>
      </c>
    </row>
    <row r="85" spans="1:16" x14ac:dyDescent="0.25">
      <c r="A85" s="9" t="str">
        <f>'10'!A85</f>
        <v>Chester-Upland SD</v>
      </c>
      <c r="B85" s="10" t="str">
        <f>'10'!B85</f>
        <v>Delaware</v>
      </c>
      <c r="C85" s="90">
        <f>'10'!C85</f>
        <v>1461</v>
      </c>
      <c r="D85" s="90">
        <f>'10'!D85</f>
        <v>1232</v>
      </c>
      <c r="E85" s="90">
        <f>'10'!E85</f>
        <v>2693</v>
      </c>
      <c r="F85" s="116" t="s">
        <v>882</v>
      </c>
      <c r="G85" s="116" t="s">
        <v>541</v>
      </c>
      <c r="H85" s="116">
        <v>2</v>
      </c>
      <c r="I85" s="116">
        <v>123</v>
      </c>
      <c r="J85" s="116">
        <v>128</v>
      </c>
      <c r="K85" s="116">
        <v>113</v>
      </c>
      <c r="L85" s="12">
        <f t="shared" si="7"/>
        <v>251</v>
      </c>
      <c r="M85" s="12">
        <f t="shared" si="8"/>
        <v>364</v>
      </c>
      <c r="N85" s="20">
        <f t="shared" si="9"/>
        <v>8.4188911704312114E-2</v>
      </c>
      <c r="O85" s="20">
        <f t="shared" si="10"/>
        <v>0.1038961038961039</v>
      </c>
      <c r="P85" s="20">
        <f t="shared" si="11"/>
        <v>9.3204604530263649E-2</v>
      </c>
    </row>
    <row r="86" spans="1:16" x14ac:dyDescent="0.25">
      <c r="A86" s="9" t="str">
        <f>'10'!A86</f>
        <v>Chestnut Ridge SD</v>
      </c>
      <c r="B86" s="10" t="str">
        <f>'10'!B86</f>
        <v>Bedford</v>
      </c>
      <c r="C86" s="90">
        <f>'10'!C86</f>
        <v>320</v>
      </c>
      <c r="D86" s="90">
        <f>'10'!D86</f>
        <v>240</v>
      </c>
      <c r="E86" s="90">
        <f>'10'!E86</f>
        <v>560</v>
      </c>
      <c r="F86" s="116" t="s">
        <v>868</v>
      </c>
      <c r="G86" s="116" t="s">
        <v>570</v>
      </c>
      <c r="H86" s="116">
        <v>2</v>
      </c>
      <c r="I86" s="116">
        <v>18</v>
      </c>
      <c r="J86" s="116">
        <v>12</v>
      </c>
      <c r="K86" s="116">
        <v>10</v>
      </c>
      <c r="L86" s="12">
        <f t="shared" si="7"/>
        <v>30</v>
      </c>
      <c r="M86" s="12">
        <f t="shared" si="8"/>
        <v>40</v>
      </c>
      <c r="N86" s="20">
        <f t="shared" si="9"/>
        <v>5.6250000000000001E-2</v>
      </c>
      <c r="O86" s="20">
        <f t="shared" si="10"/>
        <v>0.05</v>
      </c>
      <c r="P86" s="20">
        <f t="shared" si="11"/>
        <v>5.3571428571428568E-2</v>
      </c>
    </row>
    <row r="87" spans="1:16" x14ac:dyDescent="0.25">
      <c r="A87" s="9" t="str">
        <f>'10'!A87</f>
        <v>Chichester SD</v>
      </c>
      <c r="B87" s="10" t="str">
        <f>'10'!B87</f>
        <v>Delaware</v>
      </c>
      <c r="C87" s="90">
        <f>'10'!C87</f>
        <v>1067</v>
      </c>
      <c r="D87" s="90">
        <f>'10'!D87</f>
        <v>482</v>
      </c>
      <c r="E87" s="90">
        <f>'10'!E87</f>
        <v>1549</v>
      </c>
      <c r="F87" s="116" t="s">
        <v>883</v>
      </c>
      <c r="G87" s="116" t="s">
        <v>541</v>
      </c>
      <c r="H87" s="116">
        <v>2</v>
      </c>
      <c r="I87" s="116">
        <v>61</v>
      </c>
      <c r="J87" s="116">
        <v>46</v>
      </c>
      <c r="K87" s="116">
        <v>57</v>
      </c>
      <c r="L87" s="12">
        <f t="shared" si="7"/>
        <v>107</v>
      </c>
      <c r="M87" s="12">
        <f t="shared" si="8"/>
        <v>164</v>
      </c>
      <c r="N87" s="20">
        <f t="shared" si="9"/>
        <v>5.7169634489222118E-2</v>
      </c>
      <c r="O87" s="20">
        <f t="shared" si="10"/>
        <v>9.5435684647302899E-2</v>
      </c>
      <c r="P87" s="20">
        <f t="shared" si="11"/>
        <v>6.9076823757262748E-2</v>
      </c>
    </row>
    <row r="88" spans="1:16" x14ac:dyDescent="0.25">
      <c r="A88" s="9" t="str">
        <f>'10'!A88</f>
        <v>Clairton City SD</v>
      </c>
      <c r="B88" s="10" t="str">
        <f>'10'!B88</f>
        <v>Allegheny</v>
      </c>
      <c r="C88" s="90">
        <f>'10'!C88</f>
        <v>238</v>
      </c>
      <c r="D88" s="90">
        <f>'10'!D88</f>
        <v>245</v>
      </c>
      <c r="E88" s="90">
        <f>'10'!E88</f>
        <v>483</v>
      </c>
      <c r="F88" s="116" t="s">
        <v>856</v>
      </c>
      <c r="G88" s="116" t="s">
        <v>538</v>
      </c>
      <c r="H88" s="116">
        <v>2</v>
      </c>
      <c r="I88" s="116">
        <v>42</v>
      </c>
      <c r="J88" s="116">
        <v>38</v>
      </c>
      <c r="K88" s="116">
        <v>32</v>
      </c>
      <c r="L88" s="12">
        <f t="shared" si="7"/>
        <v>80</v>
      </c>
      <c r="M88" s="12">
        <f t="shared" si="8"/>
        <v>112</v>
      </c>
      <c r="N88" s="20">
        <f t="shared" si="9"/>
        <v>0.17647058823529413</v>
      </c>
      <c r="O88" s="20">
        <f t="shared" si="10"/>
        <v>0.15510204081632653</v>
      </c>
      <c r="P88" s="20">
        <f t="shared" si="11"/>
        <v>0.16563146997929606</v>
      </c>
    </row>
    <row r="89" spans="1:16" x14ac:dyDescent="0.25">
      <c r="A89" s="9" t="str">
        <f>'10'!A89</f>
        <v>Clarion Area SD</v>
      </c>
      <c r="B89" s="10" t="str">
        <f>'10'!B89</f>
        <v>Clarion</v>
      </c>
      <c r="C89" s="90">
        <f>'10'!C89</f>
        <v>194</v>
      </c>
      <c r="D89" s="90">
        <f>'10'!D89</f>
        <v>114</v>
      </c>
      <c r="E89" s="90">
        <f>'10'!E89</f>
        <v>308</v>
      </c>
      <c r="F89" s="116" t="s">
        <v>857</v>
      </c>
      <c r="G89" s="116" t="s">
        <v>563</v>
      </c>
      <c r="H89" s="116">
        <v>2</v>
      </c>
      <c r="I89" s="116">
        <v>22</v>
      </c>
      <c r="J89" s="116">
        <v>16</v>
      </c>
      <c r="K89" s="116">
        <v>18</v>
      </c>
      <c r="L89" s="12">
        <f t="shared" si="7"/>
        <v>38</v>
      </c>
      <c r="M89" s="12">
        <f t="shared" si="8"/>
        <v>56</v>
      </c>
      <c r="N89" s="20">
        <f t="shared" si="9"/>
        <v>0.1134020618556701</v>
      </c>
      <c r="O89" s="20">
        <f t="shared" si="10"/>
        <v>0.14035087719298245</v>
      </c>
      <c r="P89" s="20">
        <f t="shared" si="11"/>
        <v>0.12337662337662338</v>
      </c>
    </row>
    <row r="90" spans="1:16" x14ac:dyDescent="0.25">
      <c r="A90" s="9" t="str">
        <f>'10'!A90</f>
        <v>Clarion-Limestone Area SD</v>
      </c>
      <c r="B90" s="10" t="str">
        <f>'10'!B90</f>
        <v>Clarion</v>
      </c>
      <c r="C90" s="90">
        <f>'10'!C90</f>
        <v>239</v>
      </c>
      <c r="D90" s="90">
        <f>'10'!D90</f>
        <v>93</v>
      </c>
      <c r="E90" s="90">
        <f>'10'!E90</f>
        <v>332</v>
      </c>
      <c r="F90" s="116" t="s">
        <v>857</v>
      </c>
      <c r="G90" s="116" t="s">
        <v>563</v>
      </c>
      <c r="H90" s="116">
        <v>2</v>
      </c>
      <c r="I90" s="116">
        <v>22</v>
      </c>
      <c r="J90" s="116">
        <v>18</v>
      </c>
      <c r="K90" s="116">
        <v>23</v>
      </c>
      <c r="L90" s="12">
        <f t="shared" si="7"/>
        <v>40</v>
      </c>
      <c r="M90" s="12">
        <f t="shared" si="8"/>
        <v>63</v>
      </c>
      <c r="N90" s="20">
        <f t="shared" si="9"/>
        <v>9.2050209205020925E-2</v>
      </c>
      <c r="O90" s="20">
        <f t="shared" si="10"/>
        <v>0.19354838709677419</v>
      </c>
      <c r="P90" s="20">
        <f t="shared" si="11"/>
        <v>0.12048192771084337</v>
      </c>
    </row>
    <row r="91" spans="1:16" x14ac:dyDescent="0.25">
      <c r="A91" s="9" t="str">
        <f>'10'!A91</f>
        <v>Claysburg-Kimmel SD</v>
      </c>
      <c r="B91" s="10" t="str">
        <f>'10'!B91</f>
        <v>Blair</v>
      </c>
      <c r="C91" s="90">
        <f>'10'!C91</f>
        <v>287</v>
      </c>
      <c r="D91" s="90">
        <f>'10'!D91</f>
        <v>138</v>
      </c>
      <c r="E91" s="90">
        <f>'10'!E91</f>
        <v>425</v>
      </c>
      <c r="F91" s="116" t="s">
        <v>868</v>
      </c>
      <c r="G91" s="116" t="s">
        <v>537</v>
      </c>
      <c r="H91" s="116">
        <v>2</v>
      </c>
      <c r="I91" s="116">
        <v>15</v>
      </c>
      <c r="J91" s="116">
        <v>17</v>
      </c>
      <c r="K91" s="116">
        <v>13</v>
      </c>
      <c r="L91" s="12">
        <f t="shared" si="7"/>
        <v>32</v>
      </c>
      <c r="M91" s="12">
        <f t="shared" si="8"/>
        <v>45</v>
      </c>
      <c r="N91" s="20">
        <f t="shared" si="9"/>
        <v>5.2264808362369339E-2</v>
      </c>
      <c r="O91" s="20">
        <f t="shared" si="10"/>
        <v>0.12318840579710146</v>
      </c>
      <c r="P91" s="20">
        <f t="shared" si="11"/>
        <v>7.5294117647058817E-2</v>
      </c>
    </row>
    <row r="92" spans="1:16" x14ac:dyDescent="0.25">
      <c r="A92" s="9" t="str">
        <f>'10'!A92</f>
        <v>Clearfield Area SD</v>
      </c>
      <c r="B92" s="10" t="str">
        <f>'10'!B92</f>
        <v>Clearfield</v>
      </c>
      <c r="C92" s="90">
        <f>'10'!C92</f>
        <v>564</v>
      </c>
      <c r="D92" s="90">
        <f>'10'!D92</f>
        <v>533</v>
      </c>
      <c r="E92" s="90">
        <f>'10'!E92</f>
        <v>1097</v>
      </c>
      <c r="F92" s="116" t="s">
        <v>866</v>
      </c>
      <c r="G92" s="116" t="s">
        <v>878</v>
      </c>
      <c r="H92" s="116">
        <v>2</v>
      </c>
      <c r="I92" s="116">
        <v>63</v>
      </c>
      <c r="J92" s="116">
        <v>71</v>
      </c>
      <c r="K92" s="116">
        <v>96</v>
      </c>
      <c r="L92" s="12">
        <f t="shared" si="7"/>
        <v>134</v>
      </c>
      <c r="M92" s="12">
        <f t="shared" si="8"/>
        <v>230</v>
      </c>
      <c r="N92" s="20">
        <f t="shared" si="9"/>
        <v>0.11170212765957446</v>
      </c>
      <c r="O92" s="20">
        <f t="shared" si="10"/>
        <v>0.13320825515947468</v>
      </c>
      <c r="P92" s="20">
        <f t="shared" si="11"/>
        <v>0.12215132178669097</v>
      </c>
    </row>
    <row r="93" spans="1:16" x14ac:dyDescent="0.25">
      <c r="A93" s="9" t="str">
        <f>'10'!A93</f>
        <v>Coatesville Area SD</v>
      </c>
      <c r="B93" s="10" t="str">
        <f>'10'!B93</f>
        <v>Chester</v>
      </c>
      <c r="C93" s="90">
        <f>'10'!C93</f>
        <v>2855</v>
      </c>
      <c r="D93" s="90">
        <f>'10'!D93</f>
        <v>2102</v>
      </c>
      <c r="E93" s="90">
        <f>'10'!E93</f>
        <v>4957</v>
      </c>
      <c r="F93" s="116" t="s">
        <v>865</v>
      </c>
      <c r="G93" s="116" t="s">
        <v>540</v>
      </c>
      <c r="H93" s="116">
        <v>2</v>
      </c>
      <c r="I93" s="116">
        <v>179</v>
      </c>
      <c r="J93" s="116">
        <v>227</v>
      </c>
      <c r="K93" s="116">
        <v>264</v>
      </c>
      <c r="L93" s="12">
        <f t="shared" si="7"/>
        <v>406</v>
      </c>
      <c r="M93" s="12">
        <f t="shared" si="8"/>
        <v>670</v>
      </c>
      <c r="N93" s="20">
        <f t="shared" si="9"/>
        <v>6.2697022767075311E-2</v>
      </c>
      <c r="O93" s="20">
        <f t="shared" si="10"/>
        <v>0.10799238820171266</v>
      </c>
      <c r="P93" s="20">
        <f t="shared" si="11"/>
        <v>8.1904377647770824E-2</v>
      </c>
    </row>
    <row r="94" spans="1:16" x14ac:dyDescent="0.25">
      <c r="A94" s="9" t="str">
        <f>'10'!A94</f>
        <v>Cocalico SD</v>
      </c>
      <c r="B94" s="10" t="str">
        <f>'10'!B94</f>
        <v>Lancaster</v>
      </c>
      <c r="C94" s="90">
        <f>'10'!C94</f>
        <v>1090</v>
      </c>
      <c r="D94" s="90">
        <f>'10'!D94</f>
        <v>519</v>
      </c>
      <c r="E94" s="90">
        <f>'10'!E94</f>
        <v>1609</v>
      </c>
      <c r="F94" s="116" t="s">
        <v>860</v>
      </c>
      <c r="G94" s="116" t="s">
        <v>546</v>
      </c>
      <c r="H94" s="116">
        <v>2</v>
      </c>
      <c r="I94" s="116">
        <v>51</v>
      </c>
      <c r="J94" s="116">
        <v>46</v>
      </c>
      <c r="K94" s="116">
        <v>36</v>
      </c>
      <c r="L94" s="12">
        <f t="shared" si="7"/>
        <v>97</v>
      </c>
      <c r="M94" s="12">
        <f t="shared" si="8"/>
        <v>133</v>
      </c>
      <c r="N94" s="20">
        <f t="shared" si="9"/>
        <v>4.6788990825688076E-2</v>
      </c>
      <c r="O94" s="20">
        <f t="shared" si="10"/>
        <v>8.8631984585741813E-2</v>
      </c>
      <c r="P94" s="20">
        <f t="shared" si="11"/>
        <v>6.028589185829708E-2</v>
      </c>
    </row>
    <row r="95" spans="1:16" x14ac:dyDescent="0.25">
      <c r="A95" s="9" t="str">
        <f>'10'!A95</f>
        <v>Colonial SD</v>
      </c>
      <c r="B95" s="10" t="str">
        <f>'10'!B95</f>
        <v>Montgomery</v>
      </c>
      <c r="C95" s="90">
        <f>'10'!C95</f>
        <v>1425</v>
      </c>
      <c r="D95" s="90">
        <f>'10'!D95</f>
        <v>1000</v>
      </c>
      <c r="E95" s="90">
        <f>'10'!E95</f>
        <v>2425</v>
      </c>
      <c r="F95" s="116" t="s">
        <v>853</v>
      </c>
      <c r="G95" s="116" t="s">
        <v>549</v>
      </c>
      <c r="H95" s="116">
        <v>2</v>
      </c>
      <c r="I95" s="116">
        <v>140</v>
      </c>
      <c r="J95" s="116">
        <v>66</v>
      </c>
      <c r="K95" s="116">
        <v>102</v>
      </c>
      <c r="L95" s="12">
        <f t="shared" si="7"/>
        <v>206</v>
      </c>
      <c r="M95" s="12">
        <f t="shared" si="8"/>
        <v>308</v>
      </c>
      <c r="N95" s="20">
        <f t="shared" si="9"/>
        <v>9.8245614035087719E-2</v>
      </c>
      <c r="O95" s="20">
        <f t="shared" si="10"/>
        <v>6.6000000000000003E-2</v>
      </c>
      <c r="P95" s="20">
        <f t="shared" si="11"/>
        <v>8.4948453608247418E-2</v>
      </c>
    </row>
    <row r="96" spans="1:16" x14ac:dyDescent="0.25">
      <c r="A96" s="9" t="str">
        <f>'10'!A96</f>
        <v>Columbia Borough SD</v>
      </c>
      <c r="B96" s="10" t="str">
        <f>'10'!B96</f>
        <v>Lancaster</v>
      </c>
      <c r="C96" s="90">
        <f>'10'!C96</f>
        <v>556</v>
      </c>
      <c r="D96" s="90">
        <f>'10'!D96</f>
        <v>423</v>
      </c>
      <c r="E96" s="90">
        <f>'10'!E96</f>
        <v>979</v>
      </c>
      <c r="F96" s="116" t="s">
        <v>860</v>
      </c>
      <c r="G96" s="116" t="s">
        <v>546</v>
      </c>
      <c r="H96" s="116">
        <v>2</v>
      </c>
      <c r="I96" s="116">
        <v>39</v>
      </c>
      <c r="J96" s="116">
        <v>35</v>
      </c>
      <c r="K96" s="116">
        <v>30</v>
      </c>
      <c r="L96" s="12">
        <f t="shared" si="7"/>
        <v>74</v>
      </c>
      <c r="M96" s="12">
        <f t="shared" si="8"/>
        <v>104</v>
      </c>
      <c r="N96" s="20">
        <f t="shared" si="9"/>
        <v>7.0143884892086325E-2</v>
      </c>
      <c r="O96" s="20">
        <f t="shared" si="10"/>
        <v>8.2742316784869971E-2</v>
      </c>
      <c r="P96" s="20">
        <f t="shared" si="11"/>
        <v>7.5587334014300303E-2</v>
      </c>
    </row>
    <row r="97" spans="1:16" x14ac:dyDescent="0.25">
      <c r="A97" s="9" t="str">
        <f>'10'!A97</f>
        <v>Commodore Perry SD</v>
      </c>
      <c r="B97" s="10" t="str">
        <f>'10'!B97</f>
        <v>Mercer</v>
      </c>
      <c r="C97" s="90">
        <f>'10'!C97</f>
        <v>115</v>
      </c>
      <c r="D97" s="90">
        <f>'10'!D97</f>
        <v>120</v>
      </c>
      <c r="E97" s="90">
        <f>'10'!E97</f>
        <v>235</v>
      </c>
      <c r="F97" s="116" t="s">
        <v>879</v>
      </c>
      <c r="G97" s="116" t="s">
        <v>588</v>
      </c>
      <c r="H97" s="116">
        <v>2</v>
      </c>
      <c r="I97" s="116">
        <v>9</v>
      </c>
      <c r="J97" s="116">
        <v>7</v>
      </c>
      <c r="K97" s="116">
        <v>4</v>
      </c>
      <c r="L97" s="12">
        <f t="shared" si="7"/>
        <v>16</v>
      </c>
      <c r="M97" s="12">
        <f t="shared" si="8"/>
        <v>20</v>
      </c>
      <c r="N97" s="20">
        <f t="shared" si="9"/>
        <v>7.8260869565217397E-2</v>
      </c>
      <c r="O97" s="20">
        <f t="shared" si="10"/>
        <v>5.8333333333333334E-2</v>
      </c>
      <c r="P97" s="20">
        <f t="shared" si="11"/>
        <v>6.8085106382978725E-2</v>
      </c>
    </row>
    <row r="98" spans="1:16" x14ac:dyDescent="0.25">
      <c r="A98" s="9" t="str">
        <f>'10'!A98</f>
        <v>Conemaugh Township Area SD</v>
      </c>
      <c r="B98" s="10" t="str">
        <f>'10'!B98</f>
        <v>Somerset</v>
      </c>
      <c r="C98" s="90">
        <f>'10'!C98</f>
        <v>191</v>
      </c>
      <c r="D98" s="90">
        <f>'10'!D98</f>
        <v>168</v>
      </c>
      <c r="E98" s="90">
        <f>'10'!E98</f>
        <v>359</v>
      </c>
      <c r="F98" s="116" t="s">
        <v>868</v>
      </c>
      <c r="G98" s="116" t="s">
        <v>574</v>
      </c>
      <c r="H98" s="116">
        <v>2</v>
      </c>
      <c r="I98" s="116">
        <v>12</v>
      </c>
      <c r="J98" s="116">
        <v>9</v>
      </c>
      <c r="K98" s="116">
        <v>15</v>
      </c>
      <c r="L98" s="12">
        <f t="shared" si="7"/>
        <v>21</v>
      </c>
      <c r="M98" s="12">
        <f t="shared" si="8"/>
        <v>36</v>
      </c>
      <c r="N98" s="20">
        <f t="shared" si="9"/>
        <v>6.2827225130890049E-2</v>
      </c>
      <c r="O98" s="20">
        <f t="shared" si="10"/>
        <v>5.3571428571428568E-2</v>
      </c>
      <c r="P98" s="20">
        <f t="shared" si="11"/>
        <v>5.8495821727019497E-2</v>
      </c>
    </row>
    <row r="99" spans="1:16" x14ac:dyDescent="0.25">
      <c r="A99" s="9" t="str">
        <f>'10'!A99</f>
        <v>Conemaugh Valley SD</v>
      </c>
      <c r="B99" s="10" t="str">
        <f>'10'!B99</f>
        <v>Cambria</v>
      </c>
      <c r="C99" s="90">
        <f>'10'!C99</f>
        <v>223</v>
      </c>
      <c r="D99" s="90">
        <f>'10'!D99</f>
        <v>110</v>
      </c>
      <c r="E99" s="90">
        <f>'10'!E99</f>
        <v>333</v>
      </c>
      <c r="F99" s="116" t="s">
        <v>868</v>
      </c>
      <c r="G99" s="116" t="s">
        <v>545</v>
      </c>
      <c r="H99" s="116">
        <v>2</v>
      </c>
      <c r="I99" s="116">
        <v>19</v>
      </c>
      <c r="J99" s="116">
        <v>18</v>
      </c>
      <c r="K99" s="116">
        <v>17</v>
      </c>
      <c r="L99" s="12">
        <f t="shared" si="7"/>
        <v>37</v>
      </c>
      <c r="M99" s="12">
        <f t="shared" si="8"/>
        <v>54</v>
      </c>
      <c r="N99" s="20">
        <f t="shared" si="9"/>
        <v>8.520179372197309E-2</v>
      </c>
      <c r="O99" s="20">
        <f t="shared" si="10"/>
        <v>0.16363636363636364</v>
      </c>
      <c r="P99" s="20">
        <f t="shared" si="11"/>
        <v>0.1111111111111111</v>
      </c>
    </row>
    <row r="100" spans="1:16" x14ac:dyDescent="0.25">
      <c r="A100" s="9" t="str">
        <f>'10'!A100</f>
        <v>Conestoga Valley SD</v>
      </c>
      <c r="B100" s="10" t="str">
        <f>'10'!B100</f>
        <v>Lancaster</v>
      </c>
      <c r="C100" s="90">
        <f>'10'!C100</f>
        <v>1729</v>
      </c>
      <c r="D100" s="90">
        <f>'10'!D100</f>
        <v>958</v>
      </c>
      <c r="E100" s="90">
        <f>'10'!E100</f>
        <v>2687</v>
      </c>
      <c r="F100" s="116" t="s">
        <v>860</v>
      </c>
      <c r="G100" s="116" t="s">
        <v>546</v>
      </c>
      <c r="H100" s="116">
        <v>2</v>
      </c>
      <c r="I100" s="116">
        <v>66</v>
      </c>
      <c r="J100" s="116">
        <v>77</v>
      </c>
      <c r="K100" s="116">
        <v>65</v>
      </c>
      <c r="L100" s="12">
        <f t="shared" si="7"/>
        <v>143</v>
      </c>
      <c r="M100" s="12">
        <f t="shared" si="8"/>
        <v>208</v>
      </c>
      <c r="N100" s="20">
        <f t="shared" si="9"/>
        <v>3.8172353961827644E-2</v>
      </c>
      <c r="O100" s="20">
        <f t="shared" si="10"/>
        <v>8.0375782881002084E-2</v>
      </c>
      <c r="P100" s="20">
        <f t="shared" si="11"/>
        <v>5.3219203572757723E-2</v>
      </c>
    </row>
    <row r="101" spans="1:16" x14ac:dyDescent="0.25">
      <c r="A101" s="9" t="str">
        <f>'10'!A101</f>
        <v>Conewago Valley SD</v>
      </c>
      <c r="B101" s="10" t="str">
        <f>'10'!B101</f>
        <v>Adams</v>
      </c>
      <c r="C101" s="90">
        <f>'10'!C101</f>
        <v>891</v>
      </c>
      <c r="D101" s="90">
        <f>'10'!D101</f>
        <v>533</v>
      </c>
      <c r="E101" s="90">
        <f>'10'!E101</f>
        <v>1424</v>
      </c>
      <c r="F101" s="116" t="s">
        <v>873</v>
      </c>
      <c r="G101" s="116" t="s">
        <v>874</v>
      </c>
      <c r="H101" s="116">
        <v>2</v>
      </c>
      <c r="I101" s="116">
        <v>92</v>
      </c>
      <c r="J101" s="116">
        <v>51</v>
      </c>
      <c r="K101" s="116">
        <v>53</v>
      </c>
      <c r="L101" s="12">
        <f t="shared" si="7"/>
        <v>143</v>
      </c>
      <c r="M101" s="12">
        <f t="shared" si="8"/>
        <v>196</v>
      </c>
      <c r="N101" s="20">
        <f t="shared" si="9"/>
        <v>0.10325476992143659</v>
      </c>
      <c r="O101" s="20">
        <f t="shared" si="10"/>
        <v>9.5684803001876179E-2</v>
      </c>
      <c r="P101" s="20">
        <f t="shared" si="11"/>
        <v>0.10042134831460674</v>
      </c>
    </row>
    <row r="102" spans="1:16" x14ac:dyDescent="0.25">
      <c r="A102" s="9" t="str">
        <f>'10'!A102</f>
        <v>Conneaut SD</v>
      </c>
      <c r="B102" s="10" t="str">
        <f>'10'!B102</f>
        <v>Crawford</v>
      </c>
      <c r="C102" s="90">
        <f>'10'!C102</f>
        <v>375</v>
      </c>
      <c r="D102" s="90">
        <f>'10'!D102</f>
        <v>269</v>
      </c>
      <c r="E102" s="90">
        <f>'10'!E102</f>
        <v>644</v>
      </c>
      <c r="F102" s="116" t="s">
        <v>884</v>
      </c>
      <c r="G102" s="116" t="s">
        <v>589</v>
      </c>
      <c r="H102" s="116">
        <v>2</v>
      </c>
      <c r="I102" s="116">
        <v>33</v>
      </c>
      <c r="J102" s="116">
        <v>14</v>
      </c>
      <c r="K102" s="116">
        <v>25</v>
      </c>
      <c r="L102" s="12">
        <f t="shared" si="7"/>
        <v>47</v>
      </c>
      <c r="M102" s="12">
        <f t="shared" si="8"/>
        <v>72</v>
      </c>
      <c r="N102" s="20">
        <f t="shared" si="9"/>
        <v>8.7999999999999995E-2</v>
      </c>
      <c r="O102" s="20">
        <f t="shared" si="10"/>
        <v>5.204460966542751E-2</v>
      </c>
      <c r="P102" s="20">
        <f t="shared" si="11"/>
        <v>7.2981366459627328E-2</v>
      </c>
    </row>
    <row r="103" spans="1:16" x14ac:dyDescent="0.25">
      <c r="A103" s="9" t="str">
        <f>'10'!A103</f>
        <v>Connellsville Area SD</v>
      </c>
      <c r="B103" s="10" t="str">
        <f>'10'!B103</f>
        <v>Fayette</v>
      </c>
      <c r="C103" s="90">
        <f>'10'!C103</f>
        <v>1059</v>
      </c>
      <c r="D103" s="90">
        <f>'10'!D103</f>
        <v>717</v>
      </c>
      <c r="E103" s="90">
        <f>'10'!E103</f>
        <v>1776</v>
      </c>
      <c r="F103" s="116" t="s">
        <v>854</v>
      </c>
      <c r="G103" s="116" t="s">
        <v>565</v>
      </c>
      <c r="H103" s="116">
        <v>2</v>
      </c>
      <c r="I103" s="116">
        <v>129</v>
      </c>
      <c r="J103" s="116">
        <v>67</v>
      </c>
      <c r="K103" s="116">
        <v>66</v>
      </c>
      <c r="L103" s="12">
        <f t="shared" si="7"/>
        <v>196</v>
      </c>
      <c r="M103" s="12">
        <f t="shared" si="8"/>
        <v>262</v>
      </c>
      <c r="N103" s="20">
        <f t="shared" si="9"/>
        <v>0.12181303116147309</v>
      </c>
      <c r="O103" s="20">
        <f t="shared" si="10"/>
        <v>9.3444909344490928E-2</v>
      </c>
      <c r="P103" s="20">
        <f t="shared" si="11"/>
        <v>0.11036036036036036</v>
      </c>
    </row>
    <row r="104" spans="1:16" x14ac:dyDescent="0.25">
      <c r="A104" s="9" t="str">
        <f>'10'!A104</f>
        <v>Conrad Weiser Area SD</v>
      </c>
      <c r="B104" s="10" t="str">
        <f>'10'!B104</f>
        <v>Berks</v>
      </c>
      <c r="C104" s="90">
        <f>'10'!C104</f>
        <v>595</v>
      </c>
      <c r="D104" s="90">
        <f>'10'!D104</f>
        <v>370</v>
      </c>
      <c r="E104" s="90">
        <f>'10'!E104</f>
        <v>965</v>
      </c>
      <c r="F104" s="116" t="s">
        <v>861</v>
      </c>
      <c r="G104" s="116" t="s">
        <v>551</v>
      </c>
      <c r="H104" s="116">
        <v>2</v>
      </c>
      <c r="I104" s="116">
        <v>59</v>
      </c>
      <c r="J104" s="116">
        <v>41</v>
      </c>
      <c r="K104" s="116">
        <v>47</v>
      </c>
      <c r="L104" s="12">
        <f t="shared" si="7"/>
        <v>100</v>
      </c>
      <c r="M104" s="12">
        <f t="shared" si="8"/>
        <v>147</v>
      </c>
      <c r="N104" s="20">
        <f t="shared" si="9"/>
        <v>9.9159663865546213E-2</v>
      </c>
      <c r="O104" s="20">
        <f t="shared" si="10"/>
        <v>0.11081081081081082</v>
      </c>
      <c r="P104" s="20">
        <f t="shared" si="11"/>
        <v>0.10362694300518134</v>
      </c>
    </row>
    <row r="105" spans="1:16" x14ac:dyDescent="0.25">
      <c r="A105" s="9" t="str">
        <f>'10'!A105</f>
        <v>Cornell SD</v>
      </c>
      <c r="B105" s="10" t="str">
        <f>'10'!B105</f>
        <v>Allegheny</v>
      </c>
      <c r="C105" s="90">
        <f>'10'!C105</f>
        <v>239</v>
      </c>
      <c r="D105" s="90">
        <f>'10'!D105</f>
        <v>73</v>
      </c>
      <c r="E105" s="90">
        <f>'10'!E105</f>
        <v>312</v>
      </c>
      <c r="F105" s="116" t="s">
        <v>856</v>
      </c>
      <c r="G105" s="116" t="s">
        <v>538</v>
      </c>
      <c r="H105" s="116">
        <v>2</v>
      </c>
      <c r="I105" s="116">
        <v>25</v>
      </c>
      <c r="J105" s="116">
        <v>7</v>
      </c>
      <c r="K105" s="116">
        <v>16</v>
      </c>
      <c r="L105" s="12">
        <f t="shared" si="7"/>
        <v>32</v>
      </c>
      <c r="M105" s="12">
        <f t="shared" si="8"/>
        <v>48</v>
      </c>
      <c r="N105" s="20">
        <f t="shared" si="9"/>
        <v>0.10460251046025104</v>
      </c>
      <c r="O105" s="20">
        <f t="shared" si="10"/>
        <v>9.5890410958904104E-2</v>
      </c>
      <c r="P105" s="20">
        <f t="shared" si="11"/>
        <v>0.10256410256410256</v>
      </c>
    </row>
    <row r="106" spans="1:16" x14ac:dyDescent="0.25">
      <c r="A106" s="9" t="str">
        <f>'10'!A106</f>
        <v>Cornwall-Lebanon SD</v>
      </c>
      <c r="B106" s="10" t="str">
        <f>'10'!B106</f>
        <v>Lebanon</v>
      </c>
      <c r="C106" s="90">
        <f>'10'!C106</f>
        <v>1243</v>
      </c>
      <c r="D106" s="90">
        <f>'10'!D106</f>
        <v>862</v>
      </c>
      <c r="E106" s="90">
        <f>'10'!E106</f>
        <v>2105</v>
      </c>
      <c r="F106" s="116" t="s">
        <v>860</v>
      </c>
      <c r="G106" s="116" t="s">
        <v>547</v>
      </c>
      <c r="H106" s="116">
        <v>2</v>
      </c>
      <c r="I106" s="116">
        <v>61</v>
      </c>
      <c r="J106" s="116">
        <v>72</v>
      </c>
      <c r="K106" s="116">
        <v>74</v>
      </c>
      <c r="L106" s="12">
        <f t="shared" si="7"/>
        <v>133</v>
      </c>
      <c r="M106" s="12">
        <f t="shared" si="8"/>
        <v>207</v>
      </c>
      <c r="N106" s="20">
        <f t="shared" si="9"/>
        <v>4.9074818986323411E-2</v>
      </c>
      <c r="O106" s="20">
        <f t="shared" si="10"/>
        <v>8.3526682134570762E-2</v>
      </c>
      <c r="P106" s="20">
        <f t="shared" si="11"/>
        <v>6.3182897862232773E-2</v>
      </c>
    </row>
    <row r="107" spans="1:16" x14ac:dyDescent="0.25">
      <c r="A107" s="9" t="str">
        <f>'10'!A107</f>
        <v>Corry Area SD</v>
      </c>
      <c r="B107" s="10" t="str">
        <f>'10'!B107</f>
        <v>Erie</v>
      </c>
      <c r="C107" s="90">
        <f>'10'!C107</f>
        <v>654</v>
      </c>
      <c r="D107" s="90">
        <f>'10'!D107</f>
        <v>450</v>
      </c>
      <c r="E107" s="90">
        <f>'10'!E107</f>
        <v>1104</v>
      </c>
      <c r="F107" s="116" t="s">
        <v>884</v>
      </c>
      <c r="G107" s="116" t="s">
        <v>542</v>
      </c>
      <c r="H107" s="116">
        <v>2</v>
      </c>
      <c r="I107" s="116">
        <v>58</v>
      </c>
      <c r="J107" s="116">
        <v>40</v>
      </c>
      <c r="K107" s="116">
        <v>31</v>
      </c>
      <c r="L107" s="12">
        <f t="shared" si="7"/>
        <v>98</v>
      </c>
      <c r="M107" s="12">
        <f t="shared" si="8"/>
        <v>129</v>
      </c>
      <c r="N107" s="20">
        <f t="shared" si="9"/>
        <v>8.8685015290519878E-2</v>
      </c>
      <c r="O107" s="20">
        <f t="shared" si="10"/>
        <v>8.8888888888888892E-2</v>
      </c>
      <c r="P107" s="20">
        <f t="shared" si="11"/>
        <v>8.8768115942028991E-2</v>
      </c>
    </row>
    <row r="108" spans="1:16" x14ac:dyDescent="0.25">
      <c r="A108" s="9" t="str">
        <f>'10'!A108</f>
        <v>Coudersport Area SD</v>
      </c>
      <c r="B108" s="10" t="str">
        <f>'10'!B108</f>
        <v>Potter</v>
      </c>
      <c r="C108" s="90">
        <f>'10'!C108</f>
        <v>201</v>
      </c>
      <c r="D108" s="90">
        <f>'10'!D108</f>
        <v>154</v>
      </c>
      <c r="E108" s="90">
        <f>'10'!E108</f>
        <v>355</v>
      </c>
      <c r="F108" s="116" t="s">
        <v>864</v>
      </c>
      <c r="G108" s="116" t="s">
        <v>568</v>
      </c>
      <c r="H108" s="116">
        <v>2</v>
      </c>
      <c r="I108" s="116">
        <v>20</v>
      </c>
      <c r="J108" s="116">
        <v>17</v>
      </c>
      <c r="K108" s="116">
        <v>14</v>
      </c>
      <c r="L108" s="12">
        <f t="shared" si="7"/>
        <v>37</v>
      </c>
      <c r="M108" s="12">
        <f t="shared" si="8"/>
        <v>51</v>
      </c>
      <c r="N108" s="20">
        <f t="shared" si="9"/>
        <v>9.950248756218906E-2</v>
      </c>
      <c r="O108" s="20">
        <f t="shared" si="10"/>
        <v>0.11038961038961038</v>
      </c>
      <c r="P108" s="20">
        <f t="shared" si="11"/>
        <v>0.10422535211267606</v>
      </c>
    </row>
    <row r="109" spans="1:16" x14ac:dyDescent="0.25">
      <c r="A109" s="9" t="str">
        <f>'10'!A109</f>
        <v>Council Rock SD</v>
      </c>
      <c r="B109" s="10" t="str">
        <f>'10'!B109</f>
        <v>Bucks</v>
      </c>
      <c r="C109" s="90">
        <f>'10'!C109</f>
        <v>1630</v>
      </c>
      <c r="D109" s="90">
        <f>'10'!D109</f>
        <v>1615</v>
      </c>
      <c r="E109" s="90">
        <f>'10'!E109</f>
        <v>3245</v>
      </c>
      <c r="F109" s="116" t="s">
        <v>870</v>
      </c>
      <c r="G109" s="116" t="s">
        <v>572</v>
      </c>
      <c r="H109" s="116">
        <v>2</v>
      </c>
      <c r="I109" s="116">
        <v>225</v>
      </c>
      <c r="J109" s="116">
        <v>125</v>
      </c>
      <c r="K109" s="116">
        <v>171</v>
      </c>
      <c r="L109" s="12">
        <f t="shared" si="7"/>
        <v>350</v>
      </c>
      <c r="M109" s="12">
        <f t="shared" si="8"/>
        <v>521</v>
      </c>
      <c r="N109" s="20">
        <f t="shared" si="9"/>
        <v>0.13803680981595093</v>
      </c>
      <c r="O109" s="20">
        <f t="shared" si="10"/>
        <v>7.7399380804953566E-2</v>
      </c>
      <c r="P109" s="20">
        <f t="shared" si="11"/>
        <v>0.10785824345146379</v>
      </c>
    </row>
    <row r="110" spans="1:16" x14ac:dyDescent="0.25">
      <c r="A110" s="9" t="str">
        <f>'10'!A110</f>
        <v>Cranberry Area SD</v>
      </c>
      <c r="B110" s="10" t="str">
        <f>'10'!B110</f>
        <v>Venango</v>
      </c>
      <c r="C110" s="90">
        <f>'10'!C110</f>
        <v>257</v>
      </c>
      <c r="D110" s="90">
        <f>'10'!D110</f>
        <v>270</v>
      </c>
      <c r="E110" s="90">
        <f>'10'!E110</f>
        <v>527</v>
      </c>
      <c r="F110" s="116" t="s">
        <v>857</v>
      </c>
      <c r="G110" s="116" t="s">
        <v>590</v>
      </c>
      <c r="H110" s="116">
        <v>2</v>
      </c>
      <c r="I110" s="116">
        <v>20</v>
      </c>
      <c r="J110" s="116">
        <v>22</v>
      </c>
      <c r="K110" s="116">
        <v>25</v>
      </c>
      <c r="L110" s="12">
        <f t="shared" si="7"/>
        <v>42</v>
      </c>
      <c r="M110" s="12">
        <f t="shared" si="8"/>
        <v>67</v>
      </c>
      <c r="N110" s="20">
        <f t="shared" si="9"/>
        <v>7.7821011673151752E-2</v>
      </c>
      <c r="O110" s="20">
        <f t="shared" si="10"/>
        <v>8.1481481481481488E-2</v>
      </c>
      <c r="P110" s="20">
        <f t="shared" si="11"/>
        <v>7.9696394686907021E-2</v>
      </c>
    </row>
    <row r="111" spans="1:16" x14ac:dyDescent="0.25">
      <c r="A111" s="9" t="str">
        <f>'10'!A111</f>
        <v>Crawford Central SD</v>
      </c>
      <c r="B111" s="10" t="str">
        <f>'10'!B111</f>
        <v>Crawford</v>
      </c>
      <c r="C111" s="90">
        <f>'10'!C111</f>
        <v>1068</v>
      </c>
      <c r="D111" s="90">
        <f>'10'!D111</f>
        <v>900</v>
      </c>
      <c r="E111" s="90">
        <f>'10'!E111</f>
        <v>1968</v>
      </c>
      <c r="F111" s="116" t="s">
        <v>884</v>
      </c>
      <c r="G111" s="116" t="s">
        <v>589</v>
      </c>
      <c r="H111" s="116">
        <v>2</v>
      </c>
      <c r="I111" s="116">
        <v>103</v>
      </c>
      <c r="J111" s="116">
        <v>54</v>
      </c>
      <c r="K111" s="116">
        <v>48</v>
      </c>
      <c r="L111" s="12">
        <f t="shared" si="7"/>
        <v>157</v>
      </c>
      <c r="M111" s="12">
        <f t="shared" si="8"/>
        <v>205</v>
      </c>
      <c r="N111" s="20">
        <f t="shared" si="9"/>
        <v>9.6441947565543071E-2</v>
      </c>
      <c r="O111" s="20">
        <f t="shared" si="10"/>
        <v>0.06</v>
      </c>
      <c r="P111" s="20">
        <f t="shared" si="11"/>
        <v>7.9776422764227639E-2</v>
      </c>
    </row>
    <row r="112" spans="1:16" x14ac:dyDescent="0.25">
      <c r="A112" s="9" t="str">
        <f>'10'!A112</f>
        <v>Crestwood SD</v>
      </c>
      <c r="B112" s="10" t="str">
        <f>'10'!B112</f>
        <v>Luzerne</v>
      </c>
      <c r="C112" s="90">
        <f>'10'!C112</f>
        <v>514</v>
      </c>
      <c r="D112" s="90">
        <f>'10'!D112</f>
        <v>532</v>
      </c>
      <c r="E112" s="90">
        <f>'10'!E112</f>
        <v>1046</v>
      </c>
      <c r="F112" s="116" t="s">
        <v>885</v>
      </c>
      <c r="G112" s="116" t="s">
        <v>886</v>
      </c>
      <c r="H112" s="116">
        <v>2</v>
      </c>
      <c r="I112" s="116">
        <v>43</v>
      </c>
      <c r="J112" s="116">
        <v>17</v>
      </c>
      <c r="K112" s="116">
        <v>25</v>
      </c>
      <c r="L112" s="12">
        <f t="shared" si="7"/>
        <v>60</v>
      </c>
      <c r="M112" s="12">
        <f t="shared" si="8"/>
        <v>85</v>
      </c>
      <c r="N112" s="20">
        <f t="shared" si="9"/>
        <v>8.3657587548638127E-2</v>
      </c>
      <c r="O112" s="20">
        <f t="shared" si="10"/>
        <v>3.1954887218045111E-2</v>
      </c>
      <c r="P112" s="20">
        <f t="shared" si="11"/>
        <v>5.736137667304015E-2</v>
      </c>
    </row>
    <row r="113" spans="1:16" x14ac:dyDescent="0.25">
      <c r="A113" s="9" t="str">
        <f>'10'!A113</f>
        <v>Cumberland Valley SD</v>
      </c>
      <c r="B113" s="10" t="str">
        <f>'10'!B113</f>
        <v>Cumberland</v>
      </c>
      <c r="C113" s="90">
        <f>'10'!C113</f>
        <v>1420</v>
      </c>
      <c r="D113" s="90">
        <f>'10'!D113</f>
        <v>1381</v>
      </c>
      <c r="E113" s="90">
        <f>'10'!E113</f>
        <v>2801</v>
      </c>
      <c r="F113" s="116" t="s">
        <v>875</v>
      </c>
      <c r="G113" s="116" t="s">
        <v>876</v>
      </c>
      <c r="H113" s="116">
        <v>2</v>
      </c>
      <c r="I113" s="116">
        <v>123</v>
      </c>
      <c r="J113" s="116">
        <v>70</v>
      </c>
      <c r="K113" s="116">
        <v>122</v>
      </c>
      <c r="L113" s="12">
        <f t="shared" si="7"/>
        <v>193</v>
      </c>
      <c r="M113" s="12">
        <f t="shared" si="8"/>
        <v>315</v>
      </c>
      <c r="N113" s="20">
        <f t="shared" si="9"/>
        <v>8.6619718309859151E-2</v>
      </c>
      <c r="O113" s="20">
        <f t="shared" si="10"/>
        <v>5.0687907313540913E-2</v>
      </c>
      <c r="P113" s="20">
        <f t="shared" si="11"/>
        <v>6.8903962870403429E-2</v>
      </c>
    </row>
    <row r="114" spans="1:16" x14ac:dyDescent="0.25">
      <c r="A114" s="9" t="str">
        <f>'10'!A114</f>
        <v>Curwensville Area SD</v>
      </c>
      <c r="B114" s="10" t="str">
        <f>'10'!B114</f>
        <v>Clearfield</v>
      </c>
      <c r="C114" s="90">
        <f>'10'!C114</f>
        <v>232</v>
      </c>
      <c r="D114" s="90">
        <f>'10'!D114</f>
        <v>150</v>
      </c>
      <c r="E114" s="90">
        <f>'10'!E114</f>
        <v>382</v>
      </c>
      <c r="F114" s="116" t="s">
        <v>866</v>
      </c>
      <c r="G114" s="116" t="s">
        <v>878</v>
      </c>
      <c r="H114" s="116">
        <v>2</v>
      </c>
      <c r="I114" s="116">
        <v>13</v>
      </c>
      <c r="J114" s="116">
        <v>19</v>
      </c>
      <c r="K114" s="116">
        <v>16</v>
      </c>
      <c r="L114" s="12">
        <f t="shared" si="7"/>
        <v>32</v>
      </c>
      <c r="M114" s="12">
        <f t="shared" si="8"/>
        <v>48</v>
      </c>
      <c r="N114" s="20">
        <f t="shared" si="9"/>
        <v>5.6034482758620691E-2</v>
      </c>
      <c r="O114" s="20">
        <f t="shared" si="10"/>
        <v>0.12666666666666668</v>
      </c>
      <c r="P114" s="20">
        <f t="shared" si="11"/>
        <v>8.3769633507853408E-2</v>
      </c>
    </row>
    <row r="115" spans="1:16" x14ac:dyDescent="0.25">
      <c r="A115" s="9" t="str">
        <f>'10'!A115</f>
        <v>Dallas SD</v>
      </c>
      <c r="B115" s="10" t="str">
        <f>'10'!B115</f>
        <v>Luzerne</v>
      </c>
      <c r="C115" s="90">
        <f>'10'!C115</f>
        <v>397</v>
      </c>
      <c r="D115" s="90">
        <f>'10'!D115</f>
        <v>415</v>
      </c>
      <c r="E115" s="90">
        <f>'10'!E115</f>
        <v>812</v>
      </c>
      <c r="F115" s="116" t="s">
        <v>885</v>
      </c>
      <c r="G115" s="116" t="s">
        <v>886</v>
      </c>
      <c r="H115" s="116">
        <v>2</v>
      </c>
      <c r="I115" s="116">
        <v>26</v>
      </c>
      <c r="J115" s="116">
        <v>21</v>
      </c>
      <c r="K115" s="116">
        <v>22</v>
      </c>
      <c r="L115" s="12">
        <f t="shared" si="7"/>
        <v>47</v>
      </c>
      <c r="M115" s="12">
        <f t="shared" si="8"/>
        <v>69</v>
      </c>
      <c r="N115" s="20">
        <f t="shared" si="9"/>
        <v>6.5491183879093195E-2</v>
      </c>
      <c r="O115" s="20">
        <f t="shared" si="10"/>
        <v>5.0602409638554217E-2</v>
      </c>
      <c r="P115" s="20">
        <f t="shared" si="11"/>
        <v>5.7881773399014777E-2</v>
      </c>
    </row>
    <row r="116" spans="1:16" x14ac:dyDescent="0.25">
      <c r="A116" s="9" t="str">
        <f>'10'!A116</f>
        <v>Dallastown Area SD</v>
      </c>
      <c r="B116" s="10" t="str">
        <f>'10'!B116</f>
        <v>York</v>
      </c>
      <c r="C116" s="90">
        <f>'10'!C116</f>
        <v>1192</v>
      </c>
      <c r="D116" s="90">
        <f>'10'!D116</f>
        <v>776</v>
      </c>
      <c r="E116" s="90">
        <f>'10'!E116</f>
        <v>1968</v>
      </c>
      <c r="F116" s="116" t="s">
        <v>873</v>
      </c>
      <c r="G116" s="116" t="s">
        <v>874</v>
      </c>
      <c r="H116" s="116">
        <v>2</v>
      </c>
      <c r="I116" s="116">
        <v>135</v>
      </c>
      <c r="J116" s="116">
        <v>56</v>
      </c>
      <c r="K116" s="116">
        <v>77</v>
      </c>
      <c r="L116" s="12">
        <f t="shared" si="7"/>
        <v>191</v>
      </c>
      <c r="M116" s="12">
        <f t="shared" si="8"/>
        <v>268</v>
      </c>
      <c r="N116" s="20">
        <f t="shared" si="9"/>
        <v>0.11325503355704698</v>
      </c>
      <c r="O116" s="20">
        <f t="shared" si="10"/>
        <v>7.2164948453608241E-2</v>
      </c>
      <c r="P116" s="20">
        <f t="shared" si="11"/>
        <v>9.7052845528455278E-2</v>
      </c>
    </row>
    <row r="117" spans="1:16" x14ac:dyDescent="0.25">
      <c r="A117" s="9" t="str">
        <f>'10'!A117</f>
        <v>Daniel Boone Area SD</v>
      </c>
      <c r="B117" s="10" t="str">
        <f>'10'!B117</f>
        <v>Berks</v>
      </c>
      <c r="C117" s="90">
        <f>'10'!C117</f>
        <v>487</v>
      </c>
      <c r="D117" s="90">
        <f>'10'!D117</f>
        <v>464</v>
      </c>
      <c r="E117" s="90">
        <f>'10'!E117</f>
        <v>951</v>
      </c>
      <c r="F117" s="116" t="s">
        <v>861</v>
      </c>
      <c r="G117" s="116" t="s">
        <v>551</v>
      </c>
      <c r="H117" s="116">
        <v>2</v>
      </c>
      <c r="I117" s="116">
        <v>80</v>
      </c>
      <c r="J117" s="116">
        <v>36</v>
      </c>
      <c r="K117" s="116">
        <v>45</v>
      </c>
      <c r="L117" s="12">
        <f t="shared" si="7"/>
        <v>116</v>
      </c>
      <c r="M117" s="12">
        <f t="shared" si="8"/>
        <v>161</v>
      </c>
      <c r="N117" s="20">
        <f t="shared" si="9"/>
        <v>0.16427104722792607</v>
      </c>
      <c r="O117" s="20">
        <f t="shared" si="10"/>
        <v>7.7586206896551727E-2</v>
      </c>
      <c r="P117" s="20">
        <f t="shared" si="11"/>
        <v>0.12197686645636173</v>
      </c>
    </row>
    <row r="118" spans="1:16" x14ac:dyDescent="0.25">
      <c r="A118" s="9" t="str">
        <f>'10'!A118</f>
        <v>Danville Area SD</v>
      </c>
      <c r="B118" s="10" t="str">
        <f>'10'!B118</f>
        <v>Montour</v>
      </c>
      <c r="C118" s="90">
        <f>'10'!C118</f>
        <v>702</v>
      </c>
      <c r="D118" s="90">
        <f>'10'!D118</f>
        <v>379</v>
      </c>
      <c r="E118" s="90">
        <f>'10'!E118</f>
        <v>1081</v>
      </c>
      <c r="F118" s="116" t="s">
        <v>871</v>
      </c>
      <c r="G118" s="116" t="s">
        <v>872</v>
      </c>
      <c r="H118" s="116">
        <v>2</v>
      </c>
      <c r="I118" s="116">
        <v>90</v>
      </c>
      <c r="J118" s="116">
        <v>38</v>
      </c>
      <c r="K118" s="116">
        <v>28</v>
      </c>
      <c r="L118" s="12">
        <f t="shared" si="7"/>
        <v>128</v>
      </c>
      <c r="M118" s="12">
        <f t="shared" si="8"/>
        <v>156</v>
      </c>
      <c r="N118" s="20">
        <f t="shared" si="9"/>
        <v>0.12820512820512819</v>
      </c>
      <c r="O118" s="20">
        <f t="shared" si="10"/>
        <v>0.10026385224274406</v>
      </c>
      <c r="P118" s="20">
        <f t="shared" si="11"/>
        <v>0.11840888066604996</v>
      </c>
    </row>
    <row r="119" spans="1:16" x14ac:dyDescent="0.25">
      <c r="A119" s="9" t="str">
        <f>'10'!A119</f>
        <v>Deer Lakes SD</v>
      </c>
      <c r="B119" s="10" t="str">
        <f>'10'!B119</f>
        <v>Allegheny</v>
      </c>
      <c r="C119" s="90">
        <f>'10'!C119</f>
        <v>368</v>
      </c>
      <c r="D119" s="90">
        <f>'10'!D119</f>
        <v>397</v>
      </c>
      <c r="E119" s="90">
        <f>'10'!E119</f>
        <v>765</v>
      </c>
      <c r="F119" s="116" t="s">
        <v>856</v>
      </c>
      <c r="G119" s="116" t="s">
        <v>538</v>
      </c>
      <c r="H119" s="116">
        <v>2</v>
      </c>
      <c r="I119" s="116">
        <v>41</v>
      </c>
      <c r="J119" s="116">
        <v>18</v>
      </c>
      <c r="K119" s="116">
        <v>28</v>
      </c>
      <c r="L119" s="12">
        <f t="shared" si="7"/>
        <v>59</v>
      </c>
      <c r="M119" s="12">
        <f t="shared" si="8"/>
        <v>87</v>
      </c>
      <c r="N119" s="20">
        <f t="shared" si="9"/>
        <v>0.11141304347826086</v>
      </c>
      <c r="O119" s="20">
        <f t="shared" si="10"/>
        <v>4.534005037783375E-2</v>
      </c>
      <c r="P119" s="20">
        <f t="shared" si="11"/>
        <v>7.7124183006535951E-2</v>
      </c>
    </row>
    <row r="120" spans="1:16" x14ac:dyDescent="0.25">
      <c r="A120" s="9" t="str">
        <f>'10'!A120</f>
        <v>Delaware Valley SD</v>
      </c>
      <c r="B120" s="10" t="str">
        <f>'10'!B120</f>
        <v>Pike</v>
      </c>
      <c r="C120" s="90">
        <f>'10'!C120</f>
        <v>667</v>
      </c>
      <c r="D120" s="90">
        <f>'10'!D120</f>
        <v>369</v>
      </c>
      <c r="E120" s="90">
        <f>'10'!E120</f>
        <v>1036</v>
      </c>
      <c r="F120" s="116" t="s">
        <v>867</v>
      </c>
      <c r="G120" s="116" t="s">
        <v>592</v>
      </c>
      <c r="H120" s="116">
        <v>2</v>
      </c>
      <c r="I120" s="116">
        <v>77</v>
      </c>
      <c r="J120" s="116">
        <v>60</v>
      </c>
      <c r="K120" s="116">
        <v>44</v>
      </c>
      <c r="L120" s="12">
        <f t="shared" si="7"/>
        <v>137</v>
      </c>
      <c r="M120" s="12">
        <f t="shared" si="8"/>
        <v>181</v>
      </c>
      <c r="N120" s="20">
        <f t="shared" si="9"/>
        <v>0.11544227886056972</v>
      </c>
      <c r="O120" s="20">
        <f t="shared" si="10"/>
        <v>0.16260162601626016</v>
      </c>
      <c r="P120" s="20">
        <f t="shared" si="11"/>
        <v>0.13223938223938225</v>
      </c>
    </row>
    <row r="121" spans="1:16" x14ac:dyDescent="0.25">
      <c r="A121" s="9" t="str">
        <f>'10'!A121</f>
        <v>Derry Area SD</v>
      </c>
      <c r="B121" s="10" t="str">
        <f>'10'!B121</f>
        <v>Westmoreland</v>
      </c>
      <c r="C121" s="90">
        <f>'10'!C121</f>
        <v>388</v>
      </c>
      <c r="D121" s="90">
        <f>'10'!D121</f>
        <v>378</v>
      </c>
      <c r="E121" s="90">
        <f>'10'!E121</f>
        <v>766</v>
      </c>
      <c r="F121" s="116" t="s">
        <v>869</v>
      </c>
      <c r="G121" s="116" t="s">
        <v>571</v>
      </c>
      <c r="H121" s="116">
        <v>2</v>
      </c>
      <c r="I121" s="116">
        <v>33</v>
      </c>
      <c r="J121" s="116">
        <v>37</v>
      </c>
      <c r="K121" s="116">
        <v>48</v>
      </c>
      <c r="L121" s="12">
        <f t="shared" si="7"/>
        <v>70</v>
      </c>
      <c r="M121" s="12">
        <f t="shared" si="8"/>
        <v>118</v>
      </c>
      <c r="N121" s="20">
        <f t="shared" si="9"/>
        <v>8.505154639175258E-2</v>
      </c>
      <c r="O121" s="20">
        <f t="shared" si="10"/>
        <v>9.7883597883597878E-2</v>
      </c>
      <c r="P121" s="20">
        <f t="shared" si="11"/>
        <v>9.1383812010443863E-2</v>
      </c>
    </row>
    <row r="122" spans="1:16" x14ac:dyDescent="0.25">
      <c r="A122" s="9" t="str">
        <f>'10'!A122</f>
        <v>Derry Township SD</v>
      </c>
      <c r="B122" s="10" t="str">
        <f>'10'!B122</f>
        <v>Dauphin</v>
      </c>
      <c r="C122" s="90">
        <f>'10'!C122</f>
        <v>601</v>
      </c>
      <c r="D122" s="90">
        <f>'10'!D122</f>
        <v>455</v>
      </c>
      <c r="E122" s="90">
        <f>'10'!E122</f>
        <v>1056</v>
      </c>
      <c r="F122" s="116" t="s">
        <v>875</v>
      </c>
      <c r="G122" s="116" t="s">
        <v>543</v>
      </c>
      <c r="H122" s="116">
        <v>2</v>
      </c>
      <c r="I122" s="116">
        <v>62</v>
      </c>
      <c r="J122" s="116">
        <v>41</v>
      </c>
      <c r="K122" s="116">
        <v>19</v>
      </c>
      <c r="L122" s="12">
        <f t="shared" si="7"/>
        <v>103</v>
      </c>
      <c r="M122" s="12">
        <f t="shared" si="8"/>
        <v>122</v>
      </c>
      <c r="N122" s="20">
        <f t="shared" si="9"/>
        <v>0.10316139767054909</v>
      </c>
      <c r="O122" s="20">
        <f t="shared" si="10"/>
        <v>9.0109890109890109E-2</v>
      </c>
      <c r="P122" s="20">
        <f t="shared" si="11"/>
        <v>9.7537878787878785E-2</v>
      </c>
    </row>
    <row r="123" spans="1:16" ht="22.5" x14ac:dyDescent="0.25">
      <c r="A123" s="9" t="str">
        <f>'10'!A123</f>
        <v>Donegal SD</v>
      </c>
      <c r="B123" s="10" t="str">
        <f>'10'!B123</f>
        <v>Lancaster</v>
      </c>
      <c r="C123" s="90">
        <f>'10'!C123</f>
        <v>798</v>
      </c>
      <c r="D123" s="90">
        <f>'10'!D123</f>
        <v>450</v>
      </c>
      <c r="E123" s="90">
        <f>'10'!E123</f>
        <v>1248</v>
      </c>
      <c r="F123" s="116" t="s">
        <v>887</v>
      </c>
      <c r="G123" s="116" t="s">
        <v>546</v>
      </c>
      <c r="H123" s="116">
        <v>3</v>
      </c>
      <c r="I123" s="116">
        <v>70</v>
      </c>
      <c r="J123" s="116">
        <v>59</v>
      </c>
      <c r="K123" s="116">
        <v>67</v>
      </c>
      <c r="L123" s="12">
        <f t="shared" si="7"/>
        <v>129</v>
      </c>
      <c r="M123" s="12">
        <f t="shared" si="8"/>
        <v>196</v>
      </c>
      <c r="N123" s="20">
        <f t="shared" si="9"/>
        <v>8.771929824561403E-2</v>
      </c>
      <c r="O123" s="20">
        <f t="shared" si="10"/>
        <v>0.13111111111111112</v>
      </c>
      <c r="P123" s="20">
        <f t="shared" si="11"/>
        <v>0.10336538461538461</v>
      </c>
    </row>
    <row r="124" spans="1:16" x14ac:dyDescent="0.25">
      <c r="A124" s="9" t="str">
        <f>'10'!A124</f>
        <v>Dover Area SD</v>
      </c>
      <c r="B124" s="10" t="str">
        <f>'10'!B124</f>
        <v>York</v>
      </c>
      <c r="C124" s="90">
        <f>'10'!C124</f>
        <v>782</v>
      </c>
      <c r="D124" s="90">
        <f>'10'!D124</f>
        <v>668</v>
      </c>
      <c r="E124" s="90">
        <f>'10'!E124</f>
        <v>1450</v>
      </c>
      <c r="F124" s="116" t="s">
        <v>873</v>
      </c>
      <c r="G124" s="116" t="s">
        <v>874</v>
      </c>
      <c r="H124" s="116">
        <v>2</v>
      </c>
      <c r="I124" s="116">
        <v>89</v>
      </c>
      <c r="J124" s="116">
        <v>28</v>
      </c>
      <c r="K124" s="116">
        <v>37</v>
      </c>
      <c r="L124" s="12">
        <f t="shared" si="7"/>
        <v>117</v>
      </c>
      <c r="M124" s="12">
        <f t="shared" si="8"/>
        <v>154</v>
      </c>
      <c r="N124" s="20">
        <f t="shared" si="9"/>
        <v>0.11381074168797954</v>
      </c>
      <c r="O124" s="20">
        <f t="shared" si="10"/>
        <v>4.1916167664670656E-2</v>
      </c>
      <c r="P124" s="20">
        <f t="shared" si="11"/>
        <v>8.0689655172413791E-2</v>
      </c>
    </row>
    <row r="125" spans="1:16" x14ac:dyDescent="0.25">
      <c r="A125" s="9" t="str">
        <f>'10'!A125</f>
        <v>Downingtown Area SD</v>
      </c>
      <c r="B125" s="10" t="str">
        <f>'10'!B125</f>
        <v>Chester</v>
      </c>
      <c r="C125" s="90">
        <f>'10'!C125</f>
        <v>2625</v>
      </c>
      <c r="D125" s="90">
        <f>'10'!D125</f>
        <v>1642</v>
      </c>
      <c r="E125" s="90">
        <f>'10'!E125</f>
        <v>4267</v>
      </c>
      <c r="F125" s="116" t="s">
        <v>865</v>
      </c>
      <c r="G125" s="116" t="s">
        <v>540</v>
      </c>
      <c r="H125" s="116">
        <v>2</v>
      </c>
      <c r="I125" s="116">
        <v>176</v>
      </c>
      <c r="J125" s="116">
        <v>228</v>
      </c>
      <c r="K125" s="116">
        <v>258</v>
      </c>
      <c r="L125" s="12">
        <f t="shared" si="7"/>
        <v>404</v>
      </c>
      <c r="M125" s="12">
        <f t="shared" si="8"/>
        <v>662</v>
      </c>
      <c r="N125" s="20">
        <f t="shared" si="9"/>
        <v>6.704761904761905E-2</v>
      </c>
      <c r="O125" s="20">
        <f t="shared" si="10"/>
        <v>0.13885505481120586</v>
      </c>
      <c r="P125" s="20">
        <f t="shared" si="11"/>
        <v>9.4680103116943984E-2</v>
      </c>
    </row>
    <row r="126" spans="1:16" x14ac:dyDescent="0.25">
      <c r="A126" s="9" t="str">
        <f>'10'!A126</f>
        <v>DuBois Area SD</v>
      </c>
      <c r="B126" s="10" t="str">
        <f>'10'!B126</f>
        <v>Clearfield</v>
      </c>
      <c r="C126" s="90">
        <f>'10'!C126</f>
        <v>851</v>
      </c>
      <c r="D126" s="90">
        <f>'10'!D126</f>
        <v>585</v>
      </c>
      <c r="E126" s="90">
        <f>'10'!E126</f>
        <v>1436</v>
      </c>
      <c r="F126" s="116" t="s">
        <v>857</v>
      </c>
      <c r="G126" s="116" t="s">
        <v>878</v>
      </c>
      <c r="H126" s="116">
        <v>2</v>
      </c>
      <c r="I126" s="116">
        <v>92</v>
      </c>
      <c r="J126" s="116">
        <v>87</v>
      </c>
      <c r="K126" s="116">
        <v>107</v>
      </c>
      <c r="L126" s="12">
        <f t="shared" si="7"/>
        <v>179</v>
      </c>
      <c r="M126" s="12">
        <f t="shared" si="8"/>
        <v>286</v>
      </c>
      <c r="N126" s="20">
        <f t="shared" si="9"/>
        <v>0.10810810810810811</v>
      </c>
      <c r="O126" s="20">
        <f t="shared" si="10"/>
        <v>0.14871794871794872</v>
      </c>
      <c r="P126" s="20">
        <f t="shared" si="11"/>
        <v>0.12465181058495822</v>
      </c>
    </row>
    <row r="127" spans="1:16" x14ac:dyDescent="0.25">
      <c r="A127" s="9" t="str">
        <f>'10'!A127</f>
        <v>Dunmore SD</v>
      </c>
      <c r="B127" s="10" t="str">
        <f>'10'!B127</f>
        <v>Lackawanna</v>
      </c>
      <c r="C127" s="90">
        <f>'10'!C127</f>
        <v>232</v>
      </c>
      <c r="D127" s="90">
        <f>'10'!D127</f>
        <v>351</v>
      </c>
      <c r="E127" s="90">
        <f>'10'!E127</f>
        <v>583</v>
      </c>
      <c r="F127" s="116" t="s">
        <v>851</v>
      </c>
      <c r="G127" s="116" t="s">
        <v>852</v>
      </c>
      <c r="H127" s="116">
        <v>2</v>
      </c>
      <c r="I127" s="116">
        <v>32</v>
      </c>
      <c r="J127" s="116">
        <v>18</v>
      </c>
      <c r="K127" s="116">
        <v>20</v>
      </c>
      <c r="L127" s="12">
        <f t="shared" si="7"/>
        <v>50</v>
      </c>
      <c r="M127" s="12">
        <f t="shared" si="8"/>
        <v>70</v>
      </c>
      <c r="N127" s="20">
        <f t="shared" si="9"/>
        <v>0.13793103448275862</v>
      </c>
      <c r="O127" s="20">
        <f t="shared" si="10"/>
        <v>5.128205128205128E-2</v>
      </c>
      <c r="P127" s="20">
        <f t="shared" si="11"/>
        <v>8.5763293310463118E-2</v>
      </c>
    </row>
    <row r="128" spans="1:16" x14ac:dyDescent="0.25">
      <c r="A128" s="9" t="str">
        <f>'10'!A128</f>
        <v>Duquesne City SD</v>
      </c>
      <c r="B128" s="10" t="str">
        <f>'10'!B128</f>
        <v>Allegheny</v>
      </c>
      <c r="C128" s="90">
        <f>'10'!C128</f>
        <v>361</v>
      </c>
      <c r="D128" s="90">
        <f>'10'!D128</f>
        <v>217</v>
      </c>
      <c r="E128" s="90">
        <f>'10'!E128</f>
        <v>578</v>
      </c>
      <c r="F128" s="116" t="s">
        <v>856</v>
      </c>
      <c r="G128" s="116" t="s">
        <v>538</v>
      </c>
      <c r="H128" s="116">
        <v>2</v>
      </c>
      <c r="I128" s="116">
        <v>39</v>
      </c>
      <c r="J128" s="116">
        <v>24</v>
      </c>
      <c r="K128" s="116">
        <v>6</v>
      </c>
      <c r="L128" s="12">
        <f t="shared" si="7"/>
        <v>63</v>
      </c>
      <c r="M128" s="12">
        <f t="shared" si="8"/>
        <v>69</v>
      </c>
      <c r="N128" s="20">
        <f t="shared" si="9"/>
        <v>0.10803324099722991</v>
      </c>
      <c r="O128" s="20">
        <f t="shared" si="10"/>
        <v>0.11059907834101383</v>
      </c>
      <c r="P128" s="20">
        <f t="shared" si="11"/>
        <v>0.10899653979238755</v>
      </c>
    </row>
    <row r="129" spans="1:16" x14ac:dyDescent="0.25">
      <c r="A129" s="9" t="str">
        <f>'10'!A129</f>
        <v>East Allegheny SD</v>
      </c>
      <c r="B129" s="10" t="str">
        <f>'10'!B129</f>
        <v>Allegheny</v>
      </c>
      <c r="C129" s="90">
        <f>'10'!C129</f>
        <v>683</v>
      </c>
      <c r="D129" s="90">
        <f>'10'!D129</f>
        <v>259</v>
      </c>
      <c r="E129" s="90">
        <f>'10'!E129</f>
        <v>942</v>
      </c>
      <c r="F129" s="116" t="s">
        <v>856</v>
      </c>
      <c r="G129" s="116" t="s">
        <v>538</v>
      </c>
      <c r="H129" s="116">
        <v>2</v>
      </c>
      <c r="I129" s="116">
        <v>72</v>
      </c>
      <c r="J129" s="116">
        <v>41</v>
      </c>
      <c r="K129" s="116">
        <v>35</v>
      </c>
      <c r="L129" s="12">
        <f t="shared" si="7"/>
        <v>113</v>
      </c>
      <c r="M129" s="12">
        <f t="shared" si="8"/>
        <v>148</v>
      </c>
      <c r="N129" s="20">
        <f t="shared" si="9"/>
        <v>0.10541727672035139</v>
      </c>
      <c r="O129" s="20">
        <f t="shared" si="10"/>
        <v>0.15830115830115829</v>
      </c>
      <c r="P129" s="20">
        <f t="shared" si="11"/>
        <v>0.11995753715498939</v>
      </c>
    </row>
    <row r="130" spans="1:16" x14ac:dyDescent="0.25">
      <c r="A130" s="9" t="str">
        <f>'10'!A130</f>
        <v>East Lycoming SD</v>
      </c>
      <c r="B130" s="10" t="str">
        <f>'10'!B130</f>
        <v>Lycoming</v>
      </c>
      <c r="C130" s="90">
        <f>'10'!C130</f>
        <v>339</v>
      </c>
      <c r="D130" s="90">
        <f>'10'!D130</f>
        <v>226</v>
      </c>
      <c r="E130" s="90">
        <f>'10'!E130</f>
        <v>565</v>
      </c>
      <c r="F130" s="116" t="s">
        <v>863</v>
      </c>
      <c r="G130" s="116" t="s">
        <v>888</v>
      </c>
      <c r="H130" s="116">
        <v>2</v>
      </c>
      <c r="I130" s="116">
        <v>14</v>
      </c>
      <c r="J130" s="116">
        <v>24</v>
      </c>
      <c r="K130" s="116">
        <v>22</v>
      </c>
      <c r="L130" s="12">
        <f t="shared" si="7"/>
        <v>38</v>
      </c>
      <c r="M130" s="12">
        <f t="shared" si="8"/>
        <v>60</v>
      </c>
      <c r="N130" s="20">
        <f t="shared" si="9"/>
        <v>4.1297935103244837E-2</v>
      </c>
      <c r="O130" s="20">
        <f t="shared" si="10"/>
        <v>0.10619469026548672</v>
      </c>
      <c r="P130" s="20">
        <f t="shared" si="11"/>
        <v>6.7256637168141592E-2</v>
      </c>
    </row>
    <row r="131" spans="1:16" x14ac:dyDescent="0.25">
      <c r="A131" s="9" t="str">
        <f>'10'!A131</f>
        <v>East Penn SD</v>
      </c>
      <c r="B131" s="10" t="str">
        <f>'10'!B131</f>
        <v>Lehigh</v>
      </c>
      <c r="C131" s="90">
        <f>'10'!C131</f>
        <v>1651</v>
      </c>
      <c r="D131" s="90">
        <f>'10'!D131</f>
        <v>1505</v>
      </c>
      <c r="E131" s="90">
        <f>'10'!E131</f>
        <v>3156</v>
      </c>
      <c r="F131" s="116" t="s">
        <v>858</v>
      </c>
      <c r="G131" s="116" t="s">
        <v>536</v>
      </c>
      <c r="H131" s="116">
        <v>2</v>
      </c>
      <c r="I131" s="116">
        <v>246</v>
      </c>
      <c r="J131" s="116">
        <v>115</v>
      </c>
      <c r="K131" s="116">
        <v>154</v>
      </c>
      <c r="L131" s="12">
        <f t="shared" si="7"/>
        <v>361</v>
      </c>
      <c r="M131" s="12">
        <f t="shared" si="8"/>
        <v>515</v>
      </c>
      <c r="N131" s="20">
        <f t="shared" si="9"/>
        <v>0.14900060569351908</v>
      </c>
      <c r="O131" s="20">
        <f t="shared" si="10"/>
        <v>7.6411960132890366E-2</v>
      </c>
      <c r="P131" s="20">
        <f t="shared" si="11"/>
        <v>0.11438529784537389</v>
      </c>
    </row>
    <row r="132" spans="1:16" x14ac:dyDescent="0.25">
      <c r="A132" s="9" t="str">
        <f>'10'!A132</f>
        <v>East Pennsboro Area SD</v>
      </c>
      <c r="B132" s="10" t="str">
        <f>'10'!B132</f>
        <v>Cumberland</v>
      </c>
      <c r="C132" s="90">
        <f>'10'!C132</f>
        <v>477</v>
      </c>
      <c r="D132" s="90">
        <f>'10'!D132</f>
        <v>522</v>
      </c>
      <c r="E132" s="90">
        <f>'10'!E132</f>
        <v>999</v>
      </c>
      <c r="F132" s="116" t="s">
        <v>875</v>
      </c>
      <c r="G132" s="116" t="s">
        <v>876</v>
      </c>
      <c r="H132" s="116">
        <v>2</v>
      </c>
      <c r="I132" s="116">
        <v>41</v>
      </c>
      <c r="J132" s="116">
        <v>33</v>
      </c>
      <c r="K132" s="116">
        <v>39</v>
      </c>
      <c r="L132" s="12">
        <f t="shared" si="7"/>
        <v>74</v>
      </c>
      <c r="M132" s="12">
        <f t="shared" si="8"/>
        <v>113</v>
      </c>
      <c r="N132" s="20">
        <f t="shared" si="9"/>
        <v>8.5953878406708595E-2</v>
      </c>
      <c r="O132" s="20">
        <f t="shared" si="10"/>
        <v>6.3218390804597707E-2</v>
      </c>
      <c r="P132" s="20">
        <f t="shared" si="11"/>
        <v>7.407407407407407E-2</v>
      </c>
    </row>
    <row r="133" spans="1:16" x14ac:dyDescent="0.25">
      <c r="A133" s="9" t="str">
        <f>'10'!A133</f>
        <v>East Stroudsburg Area SD</v>
      </c>
      <c r="B133" s="10" t="str">
        <f>'10'!B133</f>
        <v>Monroe</v>
      </c>
      <c r="C133" s="90">
        <f>'10'!C133</f>
        <v>1078</v>
      </c>
      <c r="D133" s="90">
        <f>'10'!D133</f>
        <v>932</v>
      </c>
      <c r="E133" s="90">
        <f>'10'!E133</f>
        <v>2010</v>
      </c>
      <c r="F133" s="116" t="s">
        <v>867</v>
      </c>
      <c r="G133" s="116" t="s">
        <v>593</v>
      </c>
      <c r="H133" s="116">
        <v>2</v>
      </c>
      <c r="I133" s="116">
        <v>103</v>
      </c>
      <c r="J133" s="116">
        <v>73</v>
      </c>
      <c r="K133" s="116">
        <v>65</v>
      </c>
      <c r="L133" s="12">
        <f t="shared" ref="L133:L196" si="12">I133+J133</f>
        <v>176</v>
      </c>
      <c r="M133" s="12">
        <f t="shared" ref="M133:M196" si="13">I133+J133+K133</f>
        <v>241</v>
      </c>
      <c r="N133" s="20">
        <f t="shared" ref="N133:N196" si="14">I133/C133</f>
        <v>9.5547309833024119E-2</v>
      </c>
      <c r="O133" s="20">
        <f t="shared" ref="O133:O196" si="15">J133/D133</f>
        <v>7.832618025751073E-2</v>
      </c>
      <c r="P133" s="20">
        <f t="shared" ref="P133:P196" si="16">L133/E133</f>
        <v>8.7562189054726375E-2</v>
      </c>
    </row>
    <row r="134" spans="1:16" x14ac:dyDescent="0.25">
      <c r="A134" s="9" t="str">
        <f>'10'!A134</f>
        <v>Eastern Lancaster County SD</v>
      </c>
      <c r="B134" s="10" t="str">
        <f>'10'!B134</f>
        <v>Lancaster</v>
      </c>
      <c r="C134" s="90">
        <f>'10'!C134</f>
        <v>1525</v>
      </c>
      <c r="D134" s="90">
        <f>'10'!D134</f>
        <v>910</v>
      </c>
      <c r="E134" s="90">
        <f>'10'!E134</f>
        <v>2435</v>
      </c>
      <c r="F134" s="116" t="s">
        <v>860</v>
      </c>
      <c r="G134" s="116" t="s">
        <v>546</v>
      </c>
      <c r="H134" s="116">
        <v>2</v>
      </c>
      <c r="I134" s="116">
        <v>65</v>
      </c>
      <c r="J134" s="116">
        <v>53</v>
      </c>
      <c r="K134" s="116">
        <v>59</v>
      </c>
      <c r="L134" s="12">
        <f t="shared" si="12"/>
        <v>118</v>
      </c>
      <c r="M134" s="12">
        <f t="shared" si="13"/>
        <v>177</v>
      </c>
      <c r="N134" s="20">
        <f t="shared" si="14"/>
        <v>4.2622950819672129E-2</v>
      </c>
      <c r="O134" s="20">
        <f t="shared" si="15"/>
        <v>5.8241758241758243E-2</v>
      </c>
      <c r="P134" s="20">
        <f t="shared" si="16"/>
        <v>4.8459958932238194E-2</v>
      </c>
    </row>
    <row r="135" spans="1:16" x14ac:dyDescent="0.25">
      <c r="A135" s="9" t="str">
        <f>'10'!A135</f>
        <v>Eastern Lebanon County SD</v>
      </c>
      <c r="B135" s="10" t="str">
        <f>'10'!B135</f>
        <v>Lebanon</v>
      </c>
      <c r="C135" s="90">
        <f>'10'!C135</f>
        <v>875</v>
      </c>
      <c r="D135" s="90">
        <f>'10'!D135</f>
        <v>801</v>
      </c>
      <c r="E135" s="90">
        <f>'10'!E135</f>
        <v>1676</v>
      </c>
      <c r="F135" s="116" t="s">
        <v>860</v>
      </c>
      <c r="G135" s="116" t="s">
        <v>547</v>
      </c>
      <c r="H135" s="116">
        <v>2</v>
      </c>
      <c r="I135" s="116">
        <v>49</v>
      </c>
      <c r="J135" s="116">
        <v>42</v>
      </c>
      <c r="K135" s="116">
        <v>45</v>
      </c>
      <c r="L135" s="12">
        <f t="shared" si="12"/>
        <v>91</v>
      </c>
      <c r="M135" s="12">
        <f t="shared" si="13"/>
        <v>136</v>
      </c>
      <c r="N135" s="20">
        <f t="shared" si="14"/>
        <v>5.6000000000000001E-2</v>
      </c>
      <c r="O135" s="20">
        <f t="shared" si="15"/>
        <v>5.2434456928838954E-2</v>
      </c>
      <c r="P135" s="20">
        <f t="shared" si="16"/>
        <v>5.4295942720763726E-2</v>
      </c>
    </row>
    <row r="136" spans="1:16" x14ac:dyDescent="0.25">
      <c r="A136" s="9" t="str">
        <f>'10'!A136</f>
        <v>Eastern York SD</v>
      </c>
      <c r="B136" s="10" t="str">
        <f>'10'!B136</f>
        <v>York</v>
      </c>
      <c r="C136" s="90">
        <f>'10'!C136</f>
        <v>673</v>
      </c>
      <c r="D136" s="90">
        <f>'10'!D136</f>
        <v>389</v>
      </c>
      <c r="E136" s="90">
        <f>'10'!E136</f>
        <v>1062</v>
      </c>
      <c r="F136" s="116" t="s">
        <v>873</v>
      </c>
      <c r="G136" s="116" t="s">
        <v>874</v>
      </c>
      <c r="H136" s="116">
        <v>2</v>
      </c>
      <c r="I136" s="116">
        <v>43</v>
      </c>
      <c r="J136" s="116">
        <v>25</v>
      </c>
      <c r="K136" s="116">
        <v>20</v>
      </c>
      <c r="L136" s="12">
        <f t="shared" si="12"/>
        <v>68</v>
      </c>
      <c r="M136" s="12">
        <f t="shared" si="13"/>
        <v>88</v>
      </c>
      <c r="N136" s="20">
        <f t="shared" si="14"/>
        <v>6.3893016344725106E-2</v>
      </c>
      <c r="O136" s="20">
        <f t="shared" si="15"/>
        <v>6.4267352185089971E-2</v>
      </c>
      <c r="P136" s="20">
        <f t="shared" si="16"/>
        <v>6.4030131826741998E-2</v>
      </c>
    </row>
    <row r="137" spans="1:16" ht="22.5" x14ac:dyDescent="0.25">
      <c r="A137" s="9" t="str">
        <f>'10'!A137</f>
        <v>Easton Area SD</v>
      </c>
      <c r="B137" s="10" t="str">
        <f>'10'!B137</f>
        <v>Northampton</v>
      </c>
      <c r="C137" s="90">
        <f>'10'!C137</f>
        <v>1980</v>
      </c>
      <c r="D137" s="90">
        <f>'10'!D137</f>
        <v>1699</v>
      </c>
      <c r="E137" s="90">
        <f>'10'!E137</f>
        <v>3679</v>
      </c>
      <c r="F137" s="116" t="s">
        <v>889</v>
      </c>
      <c r="G137" s="116" t="s">
        <v>539</v>
      </c>
      <c r="H137" s="116">
        <v>3</v>
      </c>
      <c r="I137" s="116">
        <v>267</v>
      </c>
      <c r="J137" s="116">
        <v>166</v>
      </c>
      <c r="K137" s="116">
        <v>148</v>
      </c>
      <c r="L137" s="12">
        <f t="shared" si="12"/>
        <v>433</v>
      </c>
      <c r="M137" s="12">
        <f t="shared" si="13"/>
        <v>581</v>
      </c>
      <c r="N137" s="20">
        <f t="shared" si="14"/>
        <v>0.13484848484848486</v>
      </c>
      <c r="O137" s="20">
        <f t="shared" si="15"/>
        <v>9.7704532077692766E-2</v>
      </c>
      <c r="P137" s="20">
        <f t="shared" si="16"/>
        <v>0.1176950258222343</v>
      </c>
    </row>
    <row r="138" spans="1:16" ht="22.5" x14ac:dyDescent="0.25">
      <c r="A138" s="9" t="str">
        <f>'10'!A138</f>
        <v>Elizabeth Forward SD</v>
      </c>
      <c r="B138" s="10" t="str">
        <f>'10'!B138</f>
        <v>Allegheny</v>
      </c>
      <c r="C138" s="90">
        <f>'10'!C138</f>
        <v>457</v>
      </c>
      <c r="D138" s="90">
        <f>'10'!D138</f>
        <v>240</v>
      </c>
      <c r="E138" s="90">
        <f>'10'!E138</f>
        <v>697</v>
      </c>
      <c r="F138" s="116" t="s">
        <v>890</v>
      </c>
      <c r="G138" s="116" t="s">
        <v>538</v>
      </c>
      <c r="H138" s="116">
        <v>3</v>
      </c>
      <c r="I138" s="116">
        <v>58</v>
      </c>
      <c r="J138" s="116">
        <v>20</v>
      </c>
      <c r="K138" s="116">
        <v>26</v>
      </c>
      <c r="L138" s="12">
        <f t="shared" si="12"/>
        <v>78</v>
      </c>
      <c r="M138" s="12">
        <f t="shared" si="13"/>
        <v>104</v>
      </c>
      <c r="N138" s="20">
        <f t="shared" si="14"/>
        <v>0.12691466083150985</v>
      </c>
      <c r="O138" s="20">
        <f t="shared" si="15"/>
        <v>8.3333333333333329E-2</v>
      </c>
      <c r="P138" s="20">
        <f t="shared" si="16"/>
        <v>0.11190817790530846</v>
      </c>
    </row>
    <row r="139" spans="1:16" x14ac:dyDescent="0.25">
      <c r="A139" s="9" t="str">
        <f>'10'!A139</f>
        <v>Elizabethtown Area SD</v>
      </c>
      <c r="B139" s="10" t="str">
        <f>'10'!B139</f>
        <v>Lancaster</v>
      </c>
      <c r="C139" s="90">
        <f>'10'!C139</f>
        <v>978</v>
      </c>
      <c r="D139" s="90">
        <f>'10'!D139</f>
        <v>664</v>
      </c>
      <c r="E139" s="90">
        <f>'10'!E139</f>
        <v>1642</v>
      </c>
      <c r="F139" s="116" t="s">
        <v>860</v>
      </c>
      <c r="G139" s="116" t="s">
        <v>546</v>
      </c>
      <c r="H139" s="116">
        <v>2</v>
      </c>
      <c r="I139" s="116">
        <v>65</v>
      </c>
      <c r="J139" s="116">
        <v>60</v>
      </c>
      <c r="K139" s="116">
        <v>56</v>
      </c>
      <c r="L139" s="12">
        <f t="shared" si="12"/>
        <v>125</v>
      </c>
      <c r="M139" s="12">
        <f t="shared" si="13"/>
        <v>181</v>
      </c>
      <c r="N139" s="20">
        <f t="shared" si="14"/>
        <v>6.646216768916155E-2</v>
      </c>
      <c r="O139" s="20">
        <f t="shared" si="15"/>
        <v>9.036144578313253E-2</v>
      </c>
      <c r="P139" s="20">
        <f t="shared" si="16"/>
        <v>7.6126674786845316E-2</v>
      </c>
    </row>
    <row r="140" spans="1:16" x14ac:dyDescent="0.25">
      <c r="A140" s="9" t="str">
        <f>'10'!A140</f>
        <v>Elk Lake SD</v>
      </c>
      <c r="B140" s="10" t="str">
        <f>'10'!B140</f>
        <v>Susquehanna</v>
      </c>
      <c r="C140" s="90">
        <f>'10'!C140</f>
        <v>157</v>
      </c>
      <c r="D140" s="90">
        <f>'10'!D140</f>
        <v>156</v>
      </c>
      <c r="E140" s="90">
        <f>'10'!E140</f>
        <v>313</v>
      </c>
      <c r="F140" s="116" t="s">
        <v>851</v>
      </c>
      <c r="G140" s="116" t="s">
        <v>852</v>
      </c>
      <c r="H140" s="116">
        <v>2</v>
      </c>
      <c r="I140" s="116">
        <v>14</v>
      </c>
      <c r="J140" s="116">
        <v>11</v>
      </c>
      <c r="K140" s="116">
        <v>11</v>
      </c>
      <c r="L140" s="12">
        <f t="shared" si="12"/>
        <v>25</v>
      </c>
      <c r="M140" s="12">
        <f t="shared" si="13"/>
        <v>36</v>
      </c>
      <c r="N140" s="20">
        <f t="shared" si="14"/>
        <v>8.9171974522292988E-2</v>
      </c>
      <c r="O140" s="20">
        <f t="shared" si="15"/>
        <v>7.0512820512820512E-2</v>
      </c>
      <c r="P140" s="20">
        <f t="shared" si="16"/>
        <v>7.9872204472843447E-2</v>
      </c>
    </row>
    <row r="141" spans="1:16" ht="22.5" x14ac:dyDescent="0.25">
      <c r="A141" s="9" t="str">
        <f>'10'!A141</f>
        <v>Ellwood City Area SD</v>
      </c>
      <c r="B141" s="10" t="str">
        <f>'10'!B141</f>
        <v>Lawrence</v>
      </c>
      <c r="C141" s="90">
        <f>'10'!C141</f>
        <v>466</v>
      </c>
      <c r="D141" s="90">
        <f>'10'!D141</f>
        <v>349</v>
      </c>
      <c r="E141" s="90">
        <f>'10'!E141</f>
        <v>815</v>
      </c>
      <c r="F141" s="116" t="s">
        <v>891</v>
      </c>
      <c r="G141" s="116" t="s">
        <v>548</v>
      </c>
      <c r="H141" s="116">
        <v>3</v>
      </c>
      <c r="I141" s="116">
        <v>42</v>
      </c>
      <c r="J141" s="116">
        <v>20</v>
      </c>
      <c r="K141" s="116">
        <v>33</v>
      </c>
      <c r="L141" s="12">
        <f t="shared" si="12"/>
        <v>62</v>
      </c>
      <c r="M141" s="12">
        <f t="shared" si="13"/>
        <v>95</v>
      </c>
      <c r="N141" s="20">
        <f t="shared" si="14"/>
        <v>9.012875536480687E-2</v>
      </c>
      <c r="O141" s="20">
        <f t="shared" si="15"/>
        <v>5.730659025787966E-2</v>
      </c>
      <c r="P141" s="20">
        <f t="shared" si="16"/>
        <v>7.6073619631901845E-2</v>
      </c>
    </row>
    <row r="142" spans="1:16" x14ac:dyDescent="0.25">
      <c r="A142" s="9" t="str">
        <f>'10'!A142</f>
        <v>Ephrata Area SD</v>
      </c>
      <c r="B142" s="10" t="str">
        <f>'10'!B142</f>
        <v>Lancaster</v>
      </c>
      <c r="C142" s="90">
        <f>'10'!C142</f>
        <v>1634</v>
      </c>
      <c r="D142" s="90">
        <f>'10'!D142</f>
        <v>1027</v>
      </c>
      <c r="E142" s="90">
        <f>'10'!E142</f>
        <v>2661</v>
      </c>
      <c r="F142" s="116" t="s">
        <v>860</v>
      </c>
      <c r="G142" s="116" t="s">
        <v>546</v>
      </c>
      <c r="H142" s="116">
        <v>2</v>
      </c>
      <c r="I142" s="116">
        <v>89</v>
      </c>
      <c r="J142" s="116">
        <v>83</v>
      </c>
      <c r="K142" s="116">
        <v>97</v>
      </c>
      <c r="L142" s="12">
        <f t="shared" si="12"/>
        <v>172</v>
      </c>
      <c r="M142" s="12">
        <f t="shared" si="13"/>
        <v>269</v>
      </c>
      <c r="N142" s="20">
        <f t="shared" si="14"/>
        <v>5.4467564259485922E-2</v>
      </c>
      <c r="O142" s="20">
        <f t="shared" si="15"/>
        <v>8.0817916260954234E-2</v>
      </c>
      <c r="P142" s="20">
        <f t="shared" si="16"/>
        <v>6.463735437805336E-2</v>
      </c>
    </row>
    <row r="143" spans="1:16" x14ac:dyDescent="0.25">
      <c r="A143" s="9" t="str">
        <f>'10'!A143</f>
        <v>Erie City SD</v>
      </c>
      <c r="B143" s="10" t="str">
        <f>'10'!B143</f>
        <v>Erie</v>
      </c>
      <c r="C143" s="90">
        <f>'10'!C143</f>
        <v>4190</v>
      </c>
      <c r="D143" s="90">
        <f>'10'!D143</f>
        <v>2677</v>
      </c>
      <c r="E143" s="90">
        <f>'10'!E143</f>
        <v>6867</v>
      </c>
      <c r="F143" s="116" t="s">
        <v>167</v>
      </c>
      <c r="G143" s="116" t="s">
        <v>542</v>
      </c>
      <c r="H143" s="116">
        <v>2</v>
      </c>
      <c r="I143" s="116">
        <v>625</v>
      </c>
      <c r="J143" s="116">
        <v>275</v>
      </c>
      <c r="K143" s="116">
        <v>285</v>
      </c>
      <c r="L143" s="12">
        <f t="shared" si="12"/>
        <v>900</v>
      </c>
      <c r="M143" s="12">
        <f t="shared" si="13"/>
        <v>1185</v>
      </c>
      <c r="N143" s="20">
        <f t="shared" si="14"/>
        <v>0.14916467780429593</v>
      </c>
      <c r="O143" s="20">
        <f t="shared" si="15"/>
        <v>0.10272693313410534</v>
      </c>
      <c r="P143" s="20">
        <f t="shared" si="16"/>
        <v>0.13106159895150721</v>
      </c>
    </row>
    <row r="144" spans="1:16" x14ac:dyDescent="0.25">
      <c r="A144" s="9" t="str">
        <f>'10'!A144</f>
        <v>Everett Area SD</v>
      </c>
      <c r="B144" s="10" t="str">
        <f>'10'!B144</f>
        <v>Bedford</v>
      </c>
      <c r="C144" s="90">
        <f>'10'!C144</f>
        <v>273</v>
      </c>
      <c r="D144" s="90">
        <f>'10'!D144</f>
        <v>282</v>
      </c>
      <c r="E144" s="90">
        <f>'10'!E144</f>
        <v>555</v>
      </c>
      <c r="F144" s="116" t="s">
        <v>868</v>
      </c>
      <c r="G144" s="116" t="s">
        <v>570</v>
      </c>
      <c r="H144" s="116">
        <v>2</v>
      </c>
      <c r="I144" s="116">
        <v>17</v>
      </c>
      <c r="J144" s="116">
        <v>14</v>
      </c>
      <c r="K144" s="116">
        <v>22</v>
      </c>
      <c r="L144" s="12">
        <f t="shared" si="12"/>
        <v>31</v>
      </c>
      <c r="M144" s="12">
        <f t="shared" si="13"/>
        <v>53</v>
      </c>
      <c r="N144" s="20">
        <f t="shared" si="14"/>
        <v>6.2271062271062272E-2</v>
      </c>
      <c r="O144" s="20">
        <f t="shared" si="15"/>
        <v>4.9645390070921988E-2</v>
      </c>
      <c r="P144" s="20">
        <f t="shared" si="16"/>
        <v>5.5855855855855854E-2</v>
      </c>
    </row>
    <row r="145" spans="1:16" x14ac:dyDescent="0.25">
      <c r="A145" s="9" t="str">
        <f>'10'!A145</f>
        <v>Exeter Township SD</v>
      </c>
      <c r="B145" s="10" t="str">
        <f>'10'!B145</f>
        <v>Berks</v>
      </c>
      <c r="C145" s="90">
        <f>'10'!C145</f>
        <v>964</v>
      </c>
      <c r="D145" s="90">
        <f>'10'!D145</f>
        <v>741</v>
      </c>
      <c r="E145" s="90">
        <f>'10'!E145</f>
        <v>1705</v>
      </c>
      <c r="F145" s="116" t="s">
        <v>861</v>
      </c>
      <c r="G145" s="116" t="s">
        <v>551</v>
      </c>
      <c r="H145" s="116">
        <v>2</v>
      </c>
      <c r="I145" s="116">
        <v>80</v>
      </c>
      <c r="J145" s="116">
        <v>62</v>
      </c>
      <c r="K145" s="116">
        <v>65</v>
      </c>
      <c r="L145" s="12">
        <f t="shared" si="12"/>
        <v>142</v>
      </c>
      <c r="M145" s="12">
        <f t="shared" si="13"/>
        <v>207</v>
      </c>
      <c r="N145" s="20">
        <f t="shared" si="14"/>
        <v>8.2987551867219914E-2</v>
      </c>
      <c r="O145" s="20">
        <f t="shared" si="15"/>
        <v>8.3670715249662617E-2</v>
      </c>
      <c r="P145" s="20">
        <f t="shared" si="16"/>
        <v>8.3284457478005863E-2</v>
      </c>
    </row>
    <row r="146" spans="1:16" x14ac:dyDescent="0.25">
      <c r="A146" s="9" t="str">
        <f>'10'!A146</f>
        <v>Fairfield Area SD</v>
      </c>
      <c r="B146" s="10" t="str">
        <f>'10'!B146</f>
        <v>Adams</v>
      </c>
      <c r="C146" s="90">
        <f>'10'!C146</f>
        <v>192</v>
      </c>
      <c r="D146" s="90">
        <f>'10'!D146</f>
        <v>185</v>
      </c>
      <c r="E146" s="90">
        <f>'10'!E146</f>
        <v>377</v>
      </c>
      <c r="F146" s="116" t="s">
        <v>873</v>
      </c>
      <c r="G146" s="116" t="s">
        <v>874</v>
      </c>
      <c r="H146" s="116">
        <v>2</v>
      </c>
      <c r="I146" s="116">
        <v>20</v>
      </c>
      <c r="J146" s="116">
        <v>9</v>
      </c>
      <c r="K146" s="116">
        <v>10</v>
      </c>
      <c r="L146" s="12">
        <f t="shared" si="12"/>
        <v>29</v>
      </c>
      <c r="M146" s="12">
        <f t="shared" si="13"/>
        <v>39</v>
      </c>
      <c r="N146" s="20">
        <f t="shared" si="14"/>
        <v>0.10416666666666667</v>
      </c>
      <c r="O146" s="20">
        <f t="shared" si="15"/>
        <v>4.8648648648648651E-2</v>
      </c>
      <c r="P146" s="20">
        <f t="shared" si="16"/>
        <v>7.6923076923076927E-2</v>
      </c>
    </row>
    <row r="147" spans="1:16" x14ac:dyDescent="0.25">
      <c r="A147" s="9" t="str">
        <f>'10'!A147</f>
        <v>Fairview SD</v>
      </c>
      <c r="B147" s="10" t="str">
        <f>'10'!B147</f>
        <v>Erie</v>
      </c>
      <c r="C147" s="90">
        <f>'10'!C147</f>
        <v>240</v>
      </c>
      <c r="D147" s="90">
        <f>'10'!D147</f>
        <v>193</v>
      </c>
      <c r="E147" s="90">
        <f>'10'!E147</f>
        <v>433</v>
      </c>
      <c r="F147" s="116" t="s">
        <v>884</v>
      </c>
      <c r="G147" s="116" t="s">
        <v>542</v>
      </c>
      <c r="H147" s="116">
        <v>2</v>
      </c>
      <c r="I147" s="116">
        <v>37</v>
      </c>
      <c r="J147" s="116">
        <v>9</v>
      </c>
      <c r="K147" s="116">
        <v>21</v>
      </c>
      <c r="L147" s="12">
        <f t="shared" si="12"/>
        <v>46</v>
      </c>
      <c r="M147" s="12">
        <f t="shared" si="13"/>
        <v>67</v>
      </c>
      <c r="N147" s="20">
        <f t="shared" si="14"/>
        <v>0.15416666666666667</v>
      </c>
      <c r="O147" s="20">
        <f t="shared" si="15"/>
        <v>4.6632124352331605E-2</v>
      </c>
      <c r="P147" s="20">
        <f t="shared" si="16"/>
        <v>0.10623556581986143</v>
      </c>
    </row>
    <row r="148" spans="1:16" x14ac:dyDescent="0.25">
      <c r="A148" s="9" t="str">
        <f>'10'!A148</f>
        <v>Fannett-Metal SD</v>
      </c>
      <c r="B148" s="10" t="str">
        <f>'10'!B148</f>
        <v>Franklin</v>
      </c>
      <c r="C148" s="90">
        <f>'10'!C148</f>
        <v>199</v>
      </c>
      <c r="D148" s="90">
        <f>'10'!D148</f>
        <v>125</v>
      </c>
      <c r="E148" s="90">
        <f>'10'!E148</f>
        <v>324</v>
      </c>
      <c r="F148" s="116" t="s">
        <v>873</v>
      </c>
      <c r="G148" s="116" t="s">
        <v>881</v>
      </c>
      <c r="H148" s="116">
        <v>2</v>
      </c>
      <c r="I148" s="116">
        <v>5</v>
      </c>
      <c r="J148" s="116">
        <v>5</v>
      </c>
      <c r="K148" s="116">
        <v>3</v>
      </c>
      <c r="L148" s="12">
        <f t="shared" si="12"/>
        <v>10</v>
      </c>
      <c r="M148" s="12">
        <f t="shared" si="13"/>
        <v>13</v>
      </c>
      <c r="N148" s="20">
        <f t="shared" si="14"/>
        <v>2.5125628140703519E-2</v>
      </c>
      <c r="O148" s="20">
        <f t="shared" si="15"/>
        <v>0.04</v>
      </c>
      <c r="P148" s="20">
        <f t="shared" si="16"/>
        <v>3.0864197530864196E-2</v>
      </c>
    </row>
    <row r="149" spans="1:16" x14ac:dyDescent="0.25">
      <c r="A149" s="9" t="str">
        <f>'10'!A149</f>
        <v>Farrell Area SD</v>
      </c>
      <c r="B149" s="10" t="str">
        <f>'10'!B149</f>
        <v>Mercer</v>
      </c>
      <c r="C149" s="90">
        <f>'10'!C149</f>
        <v>192</v>
      </c>
      <c r="D149" s="90">
        <f>'10'!D149</f>
        <v>116</v>
      </c>
      <c r="E149" s="90">
        <f>'10'!E149</f>
        <v>308</v>
      </c>
      <c r="F149" s="116" t="s">
        <v>879</v>
      </c>
      <c r="G149" s="116" t="s">
        <v>588</v>
      </c>
      <c r="H149" s="116">
        <v>2</v>
      </c>
      <c r="I149" s="116">
        <v>12</v>
      </c>
      <c r="J149" s="116">
        <v>7</v>
      </c>
      <c r="K149" s="116">
        <v>16</v>
      </c>
      <c r="L149" s="12">
        <f t="shared" si="12"/>
        <v>19</v>
      </c>
      <c r="M149" s="12">
        <f t="shared" si="13"/>
        <v>35</v>
      </c>
      <c r="N149" s="20">
        <f t="shared" si="14"/>
        <v>6.25E-2</v>
      </c>
      <c r="O149" s="20">
        <f t="shared" si="15"/>
        <v>6.0344827586206899E-2</v>
      </c>
      <c r="P149" s="20">
        <f t="shared" si="16"/>
        <v>6.1688311688311688E-2</v>
      </c>
    </row>
    <row r="150" spans="1:16" x14ac:dyDescent="0.25">
      <c r="A150" s="9" t="str">
        <f>'10'!A150</f>
        <v>Ferndale Area SD</v>
      </c>
      <c r="B150" s="10" t="str">
        <f>'10'!B150</f>
        <v>Cambria</v>
      </c>
      <c r="C150" s="90">
        <f>'10'!C150</f>
        <v>119</v>
      </c>
      <c r="D150" s="90">
        <f>'10'!D150</f>
        <v>100</v>
      </c>
      <c r="E150" s="90">
        <f>'10'!E150</f>
        <v>219</v>
      </c>
      <c r="F150" s="116" t="s">
        <v>868</v>
      </c>
      <c r="G150" s="116" t="s">
        <v>545</v>
      </c>
      <c r="H150" s="116">
        <v>2</v>
      </c>
      <c r="I150" s="116">
        <v>11</v>
      </c>
      <c r="J150" s="116">
        <v>8</v>
      </c>
      <c r="K150" s="116">
        <v>11</v>
      </c>
      <c r="L150" s="12">
        <f t="shared" si="12"/>
        <v>19</v>
      </c>
      <c r="M150" s="12">
        <f t="shared" si="13"/>
        <v>30</v>
      </c>
      <c r="N150" s="20">
        <f t="shared" si="14"/>
        <v>9.2436974789915971E-2</v>
      </c>
      <c r="O150" s="20">
        <f t="shared" si="15"/>
        <v>0.08</v>
      </c>
      <c r="P150" s="20">
        <f t="shared" si="16"/>
        <v>8.6757990867579904E-2</v>
      </c>
    </row>
    <row r="151" spans="1:16" x14ac:dyDescent="0.25">
      <c r="A151" s="9" t="str">
        <f>'10'!A151</f>
        <v>Fleetwood Area SD</v>
      </c>
      <c r="B151" s="10" t="str">
        <f>'10'!B151</f>
        <v>Berks</v>
      </c>
      <c r="C151" s="90">
        <f>'10'!C151</f>
        <v>600</v>
      </c>
      <c r="D151" s="90">
        <f>'10'!D151</f>
        <v>328</v>
      </c>
      <c r="E151" s="90">
        <f>'10'!E151</f>
        <v>928</v>
      </c>
      <c r="F151" s="116" t="s">
        <v>861</v>
      </c>
      <c r="G151" s="116" t="s">
        <v>551</v>
      </c>
      <c r="H151" s="116">
        <v>2</v>
      </c>
      <c r="I151" s="116">
        <v>50</v>
      </c>
      <c r="J151" s="116">
        <v>34</v>
      </c>
      <c r="K151" s="116">
        <v>29</v>
      </c>
      <c r="L151" s="12">
        <f t="shared" si="12"/>
        <v>84</v>
      </c>
      <c r="M151" s="12">
        <f t="shared" si="13"/>
        <v>113</v>
      </c>
      <c r="N151" s="20">
        <f t="shared" si="14"/>
        <v>8.3333333333333329E-2</v>
      </c>
      <c r="O151" s="20">
        <f t="shared" si="15"/>
        <v>0.10365853658536585</v>
      </c>
      <c r="P151" s="20">
        <f t="shared" si="16"/>
        <v>9.0517241379310345E-2</v>
      </c>
    </row>
    <row r="152" spans="1:16" x14ac:dyDescent="0.25">
      <c r="A152" s="9" t="str">
        <f>'10'!A152</f>
        <v>Forbes Road SD</v>
      </c>
      <c r="B152" s="10" t="str">
        <f>'10'!B152</f>
        <v>Fulton</v>
      </c>
      <c r="C152" s="90">
        <f>'10'!C152</f>
        <v>65</v>
      </c>
      <c r="D152" s="90">
        <f>'10'!D152</f>
        <v>70</v>
      </c>
      <c r="E152" s="90">
        <f>'10'!E152</f>
        <v>135</v>
      </c>
      <c r="F152" s="116" t="s">
        <v>880</v>
      </c>
      <c r="G152" s="116" t="s">
        <v>881</v>
      </c>
      <c r="H152" s="116">
        <v>2</v>
      </c>
      <c r="I152" s="116">
        <v>5</v>
      </c>
      <c r="J152" s="116">
        <v>2</v>
      </c>
      <c r="K152" s="116">
        <v>7</v>
      </c>
      <c r="L152" s="12">
        <f t="shared" si="12"/>
        <v>7</v>
      </c>
      <c r="M152" s="12">
        <f t="shared" si="13"/>
        <v>14</v>
      </c>
      <c r="N152" s="20">
        <f t="shared" si="14"/>
        <v>7.6923076923076927E-2</v>
      </c>
      <c r="O152" s="20">
        <f t="shared" si="15"/>
        <v>2.8571428571428571E-2</v>
      </c>
      <c r="P152" s="20">
        <f t="shared" si="16"/>
        <v>5.185185185185185E-2</v>
      </c>
    </row>
    <row r="153" spans="1:16" x14ac:dyDescent="0.25">
      <c r="A153" s="9" t="str">
        <f>'10'!A153</f>
        <v>Forest Area SD</v>
      </c>
      <c r="B153" s="10" t="str">
        <f>'10'!B153</f>
        <v>Forest</v>
      </c>
      <c r="C153" s="90">
        <f>'10'!C153</f>
        <v>27</v>
      </c>
      <c r="D153" s="90">
        <f>'10'!D153</f>
        <v>21</v>
      </c>
      <c r="E153" s="90">
        <f>'10'!E153</f>
        <v>48</v>
      </c>
      <c r="F153" s="116" t="s">
        <v>857</v>
      </c>
      <c r="G153" s="116" t="s">
        <v>892</v>
      </c>
      <c r="H153" s="116">
        <v>2</v>
      </c>
      <c r="I153" s="116">
        <v>15</v>
      </c>
      <c r="J153" s="116">
        <v>7</v>
      </c>
      <c r="K153" s="116">
        <v>9</v>
      </c>
      <c r="L153" s="12">
        <f t="shared" si="12"/>
        <v>22</v>
      </c>
      <c r="M153" s="12">
        <f t="shared" si="13"/>
        <v>31</v>
      </c>
      <c r="N153" s="20">
        <f t="shared" si="14"/>
        <v>0.55555555555555558</v>
      </c>
      <c r="O153" s="20">
        <f t="shared" si="15"/>
        <v>0.33333333333333331</v>
      </c>
      <c r="P153" s="20">
        <f t="shared" si="16"/>
        <v>0.45833333333333331</v>
      </c>
    </row>
    <row r="154" spans="1:16" x14ac:dyDescent="0.25">
      <c r="A154" s="9" t="str">
        <f>'10'!A154</f>
        <v>Forest City Regional SD</v>
      </c>
      <c r="B154" s="10" t="str">
        <f>'10'!B154</f>
        <v>Susquehanna</v>
      </c>
      <c r="C154" s="90">
        <f>'10'!C154</f>
        <v>175</v>
      </c>
      <c r="D154" s="90">
        <f>'10'!D154</f>
        <v>148</v>
      </c>
      <c r="E154" s="90">
        <f>'10'!E154</f>
        <v>323</v>
      </c>
      <c r="F154" s="116" t="s">
        <v>851</v>
      </c>
      <c r="G154" s="116" t="s">
        <v>852</v>
      </c>
      <c r="H154" s="116">
        <v>2</v>
      </c>
      <c r="I154" s="116">
        <v>21</v>
      </c>
      <c r="J154" s="116">
        <v>23</v>
      </c>
      <c r="K154" s="116">
        <v>18</v>
      </c>
      <c r="L154" s="12">
        <f t="shared" si="12"/>
        <v>44</v>
      </c>
      <c r="M154" s="12">
        <f t="shared" si="13"/>
        <v>62</v>
      </c>
      <c r="N154" s="20">
        <f t="shared" si="14"/>
        <v>0.12</v>
      </c>
      <c r="O154" s="20">
        <f t="shared" si="15"/>
        <v>0.1554054054054054</v>
      </c>
      <c r="P154" s="20">
        <f t="shared" si="16"/>
        <v>0.13622291021671826</v>
      </c>
    </row>
    <row r="155" spans="1:16" x14ac:dyDescent="0.25">
      <c r="A155" s="9" t="str">
        <f>'10'!A155</f>
        <v>Forest Hills SD</v>
      </c>
      <c r="B155" s="10" t="str">
        <f>'10'!B155</f>
        <v>Cambria</v>
      </c>
      <c r="C155" s="90">
        <f>'10'!C155</f>
        <v>402</v>
      </c>
      <c r="D155" s="90">
        <f>'10'!D155</f>
        <v>210</v>
      </c>
      <c r="E155" s="90">
        <f>'10'!E155</f>
        <v>612</v>
      </c>
      <c r="F155" s="116" t="s">
        <v>868</v>
      </c>
      <c r="G155" s="116" t="s">
        <v>545</v>
      </c>
      <c r="H155" s="116">
        <v>2</v>
      </c>
      <c r="I155" s="116">
        <v>39</v>
      </c>
      <c r="J155" s="116">
        <v>33</v>
      </c>
      <c r="K155" s="116">
        <v>30</v>
      </c>
      <c r="L155" s="12">
        <f t="shared" si="12"/>
        <v>72</v>
      </c>
      <c r="M155" s="12">
        <f t="shared" si="13"/>
        <v>102</v>
      </c>
      <c r="N155" s="20">
        <f t="shared" si="14"/>
        <v>9.7014925373134331E-2</v>
      </c>
      <c r="O155" s="20">
        <f t="shared" si="15"/>
        <v>0.15714285714285714</v>
      </c>
      <c r="P155" s="20">
        <f t="shared" si="16"/>
        <v>0.11764705882352941</v>
      </c>
    </row>
    <row r="156" spans="1:16" x14ac:dyDescent="0.25">
      <c r="A156" s="9" t="str">
        <f>'10'!A156</f>
        <v>Fort Cherry SD</v>
      </c>
      <c r="B156" s="10" t="str">
        <f>'10'!B156</f>
        <v>Washington</v>
      </c>
      <c r="C156" s="90">
        <f>'10'!C156</f>
        <v>221</v>
      </c>
      <c r="D156" s="90">
        <f>'10'!D156</f>
        <v>176</v>
      </c>
      <c r="E156" s="90">
        <f>'10'!E156</f>
        <v>397</v>
      </c>
      <c r="F156" s="116" t="s">
        <v>854</v>
      </c>
      <c r="G156" s="116" t="s">
        <v>569</v>
      </c>
      <c r="H156" s="116">
        <v>2</v>
      </c>
      <c r="I156" s="116">
        <v>28</v>
      </c>
      <c r="J156" s="116">
        <v>8</v>
      </c>
      <c r="K156" s="116">
        <v>10</v>
      </c>
      <c r="L156" s="12">
        <f t="shared" si="12"/>
        <v>36</v>
      </c>
      <c r="M156" s="12">
        <f t="shared" si="13"/>
        <v>46</v>
      </c>
      <c r="N156" s="20">
        <f t="shared" si="14"/>
        <v>0.12669683257918551</v>
      </c>
      <c r="O156" s="20">
        <f t="shared" si="15"/>
        <v>4.5454545454545456E-2</v>
      </c>
      <c r="P156" s="20">
        <f t="shared" si="16"/>
        <v>9.06801007556675E-2</v>
      </c>
    </row>
    <row r="157" spans="1:16" x14ac:dyDescent="0.25">
      <c r="A157" s="9" t="str">
        <f>'10'!A157</f>
        <v>Fort LeBoeuf SD</v>
      </c>
      <c r="B157" s="10" t="str">
        <f>'10'!B157</f>
        <v>Erie</v>
      </c>
      <c r="C157" s="90">
        <f>'10'!C157</f>
        <v>423</v>
      </c>
      <c r="D157" s="90">
        <f>'10'!D157</f>
        <v>272</v>
      </c>
      <c r="E157" s="90">
        <f>'10'!E157</f>
        <v>695</v>
      </c>
      <c r="F157" s="116" t="s">
        <v>884</v>
      </c>
      <c r="G157" s="116" t="s">
        <v>542</v>
      </c>
      <c r="H157" s="116">
        <v>2</v>
      </c>
      <c r="I157" s="116">
        <v>53</v>
      </c>
      <c r="J157" s="116">
        <v>22</v>
      </c>
      <c r="K157" s="116">
        <v>32</v>
      </c>
      <c r="L157" s="12">
        <f t="shared" si="12"/>
        <v>75</v>
      </c>
      <c r="M157" s="12">
        <f t="shared" si="13"/>
        <v>107</v>
      </c>
      <c r="N157" s="20">
        <f t="shared" si="14"/>
        <v>0.12529550827423167</v>
      </c>
      <c r="O157" s="20">
        <f t="shared" si="15"/>
        <v>8.0882352941176475E-2</v>
      </c>
      <c r="P157" s="20">
        <f t="shared" si="16"/>
        <v>0.1079136690647482</v>
      </c>
    </row>
    <row r="158" spans="1:16" x14ac:dyDescent="0.25">
      <c r="A158" s="9" t="str">
        <f>'10'!A158</f>
        <v>Fox Chapel Area SD</v>
      </c>
      <c r="B158" s="10" t="str">
        <f>'10'!B158</f>
        <v>Allegheny</v>
      </c>
      <c r="C158" s="90">
        <f>'10'!C158</f>
        <v>850</v>
      </c>
      <c r="D158" s="90">
        <f>'10'!D158</f>
        <v>752</v>
      </c>
      <c r="E158" s="90">
        <f>'10'!E158</f>
        <v>1602</v>
      </c>
      <c r="F158" s="116" t="s">
        <v>856</v>
      </c>
      <c r="G158" s="116" t="s">
        <v>538</v>
      </c>
      <c r="H158" s="116">
        <v>2</v>
      </c>
      <c r="I158" s="116">
        <v>102</v>
      </c>
      <c r="J158" s="116">
        <v>47</v>
      </c>
      <c r="K158" s="116">
        <v>48</v>
      </c>
      <c r="L158" s="12">
        <f t="shared" si="12"/>
        <v>149</v>
      </c>
      <c r="M158" s="12">
        <f t="shared" si="13"/>
        <v>197</v>
      </c>
      <c r="N158" s="20">
        <f t="shared" si="14"/>
        <v>0.12</v>
      </c>
      <c r="O158" s="20">
        <f t="shared" si="15"/>
        <v>6.25E-2</v>
      </c>
      <c r="P158" s="20">
        <f t="shared" si="16"/>
        <v>9.3008739076154812E-2</v>
      </c>
    </row>
    <row r="159" spans="1:16" ht="22.5" x14ac:dyDescent="0.25">
      <c r="A159" s="9" t="str">
        <f>'10'!A159</f>
        <v>Franklin Area SD</v>
      </c>
      <c r="B159" s="10" t="str">
        <f>'10'!B159</f>
        <v>Venango</v>
      </c>
      <c r="C159" s="90">
        <f>'10'!C159</f>
        <v>494</v>
      </c>
      <c r="D159" s="90">
        <f>'10'!D159</f>
        <v>371</v>
      </c>
      <c r="E159" s="90">
        <f>'10'!E159</f>
        <v>865</v>
      </c>
      <c r="F159" s="116" t="s">
        <v>893</v>
      </c>
      <c r="G159" s="116" t="s">
        <v>590</v>
      </c>
      <c r="H159" s="116">
        <v>3</v>
      </c>
      <c r="I159" s="116">
        <v>42</v>
      </c>
      <c r="J159" s="116">
        <v>61</v>
      </c>
      <c r="K159" s="116">
        <v>48</v>
      </c>
      <c r="L159" s="12">
        <f t="shared" si="12"/>
        <v>103</v>
      </c>
      <c r="M159" s="12">
        <f t="shared" si="13"/>
        <v>151</v>
      </c>
      <c r="N159" s="20">
        <f t="shared" si="14"/>
        <v>8.5020242914979755E-2</v>
      </c>
      <c r="O159" s="20">
        <f t="shared" si="15"/>
        <v>0.16442048517520216</v>
      </c>
      <c r="P159" s="20">
        <f t="shared" si="16"/>
        <v>0.11907514450867052</v>
      </c>
    </row>
    <row r="160" spans="1:16" x14ac:dyDescent="0.25">
      <c r="A160" s="9" t="str">
        <f>'10'!A160</f>
        <v>Franklin Regional SD</v>
      </c>
      <c r="B160" s="10" t="str">
        <f>'10'!B160</f>
        <v>Westmoreland</v>
      </c>
      <c r="C160" s="90">
        <f>'10'!C160</f>
        <v>570</v>
      </c>
      <c r="D160" s="90">
        <f>'10'!D160</f>
        <v>425</v>
      </c>
      <c r="E160" s="90">
        <f>'10'!E160</f>
        <v>995</v>
      </c>
      <c r="F160" s="116" t="s">
        <v>869</v>
      </c>
      <c r="G160" s="116" t="s">
        <v>571</v>
      </c>
      <c r="H160" s="116">
        <v>2</v>
      </c>
      <c r="I160" s="116">
        <v>49</v>
      </c>
      <c r="J160" s="116">
        <v>32</v>
      </c>
      <c r="K160" s="116">
        <v>41</v>
      </c>
      <c r="L160" s="12">
        <f t="shared" si="12"/>
        <v>81</v>
      </c>
      <c r="M160" s="12">
        <f t="shared" si="13"/>
        <v>122</v>
      </c>
      <c r="N160" s="20">
        <f t="shared" si="14"/>
        <v>8.5964912280701758E-2</v>
      </c>
      <c r="O160" s="20">
        <f t="shared" si="15"/>
        <v>7.5294117647058817E-2</v>
      </c>
      <c r="P160" s="20">
        <f t="shared" si="16"/>
        <v>8.1407035175879397E-2</v>
      </c>
    </row>
    <row r="161" spans="1:16" x14ac:dyDescent="0.25">
      <c r="A161" s="9" t="str">
        <f>'10'!A161</f>
        <v>Frazier SD</v>
      </c>
      <c r="B161" s="10" t="str">
        <f>'10'!B161</f>
        <v>Fayette</v>
      </c>
      <c r="C161" s="90">
        <f>'10'!C161</f>
        <v>169</v>
      </c>
      <c r="D161" s="90">
        <f>'10'!D161</f>
        <v>140</v>
      </c>
      <c r="E161" s="90">
        <f>'10'!E161</f>
        <v>309</v>
      </c>
      <c r="F161" s="116" t="s">
        <v>854</v>
      </c>
      <c r="G161" s="116" t="s">
        <v>565</v>
      </c>
      <c r="H161" s="116">
        <v>2</v>
      </c>
      <c r="I161" s="116">
        <v>17</v>
      </c>
      <c r="J161" s="116">
        <v>11</v>
      </c>
      <c r="K161" s="116">
        <v>19</v>
      </c>
      <c r="L161" s="12">
        <f t="shared" si="12"/>
        <v>28</v>
      </c>
      <c r="M161" s="12">
        <f t="shared" si="13"/>
        <v>47</v>
      </c>
      <c r="N161" s="20">
        <f t="shared" si="14"/>
        <v>0.10059171597633136</v>
      </c>
      <c r="O161" s="20">
        <f t="shared" si="15"/>
        <v>7.857142857142857E-2</v>
      </c>
      <c r="P161" s="20">
        <f t="shared" si="16"/>
        <v>9.0614886731391592E-2</v>
      </c>
    </row>
    <row r="162" spans="1:16" x14ac:dyDescent="0.25">
      <c r="A162" s="9" t="str">
        <f>'10'!A162</f>
        <v>Freedom Area SD</v>
      </c>
      <c r="B162" s="10" t="str">
        <f>'10'!B162</f>
        <v>Beaver</v>
      </c>
      <c r="C162" s="90">
        <f>'10'!C162</f>
        <v>394</v>
      </c>
      <c r="D162" s="90">
        <f>'10'!D162</f>
        <v>293</v>
      </c>
      <c r="E162" s="90">
        <f>'10'!E162</f>
        <v>687</v>
      </c>
      <c r="F162" s="116" t="s">
        <v>855</v>
      </c>
      <c r="G162" s="116" t="s">
        <v>564</v>
      </c>
      <c r="H162" s="116">
        <v>2</v>
      </c>
      <c r="I162" s="116">
        <v>39</v>
      </c>
      <c r="J162" s="116">
        <v>15</v>
      </c>
      <c r="K162" s="116">
        <v>19</v>
      </c>
      <c r="L162" s="12">
        <f t="shared" si="12"/>
        <v>54</v>
      </c>
      <c r="M162" s="12">
        <f t="shared" si="13"/>
        <v>73</v>
      </c>
      <c r="N162" s="20">
        <f t="shared" si="14"/>
        <v>9.8984771573604066E-2</v>
      </c>
      <c r="O162" s="20">
        <f t="shared" si="15"/>
        <v>5.1194539249146756E-2</v>
      </c>
      <c r="P162" s="20">
        <f t="shared" si="16"/>
        <v>7.8602620087336247E-2</v>
      </c>
    </row>
    <row r="163" spans="1:16" x14ac:dyDescent="0.25">
      <c r="A163" s="9" t="str">
        <f>'10'!A163</f>
        <v>Freeport Area SD</v>
      </c>
      <c r="B163" s="10" t="str">
        <f>'10'!B163</f>
        <v>Armstrong</v>
      </c>
      <c r="C163" s="90">
        <f>'10'!C163</f>
        <v>348</v>
      </c>
      <c r="D163" s="90">
        <f>'10'!D163</f>
        <v>191</v>
      </c>
      <c r="E163" s="90">
        <f>'10'!E163</f>
        <v>539</v>
      </c>
      <c r="F163" s="116" t="s">
        <v>862</v>
      </c>
      <c r="G163" s="116" t="s">
        <v>566</v>
      </c>
      <c r="H163" s="116">
        <v>2</v>
      </c>
      <c r="I163" s="116">
        <v>55</v>
      </c>
      <c r="J163" s="116">
        <v>23</v>
      </c>
      <c r="K163" s="116">
        <v>20</v>
      </c>
      <c r="L163" s="12">
        <f t="shared" si="12"/>
        <v>78</v>
      </c>
      <c r="M163" s="12">
        <f t="shared" si="13"/>
        <v>98</v>
      </c>
      <c r="N163" s="20">
        <f t="shared" si="14"/>
        <v>0.15804597701149425</v>
      </c>
      <c r="O163" s="20">
        <f t="shared" si="15"/>
        <v>0.12041884816753927</v>
      </c>
      <c r="P163" s="20">
        <f t="shared" si="16"/>
        <v>0.14471243042671614</v>
      </c>
    </row>
    <row r="164" spans="1:16" x14ac:dyDescent="0.25">
      <c r="A164" s="9" t="str">
        <f>'10'!A164</f>
        <v>Galeton Area SD</v>
      </c>
      <c r="B164" s="10" t="str">
        <f>'10'!B164</f>
        <v>Potter</v>
      </c>
      <c r="C164" s="90">
        <f>'10'!C164</f>
        <v>86</v>
      </c>
      <c r="D164" s="90">
        <f>'10'!D164</f>
        <v>63</v>
      </c>
      <c r="E164" s="90">
        <f>'10'!E164</f>
        <v>149</v>
      </c>
      <c r="F164" s="116" t="s">
        <v>864</v>
      </c>
      <c r="G164" s="116" t="s">
        <v>568</v>
      </c>
      <c r="H164" s="116">
        <v>2</v>
      </c>
      <c r="I164" s="116">
        <v>4</v>
      </c>
      <c r="J164" s="116">
        <v>2</v>
      </c>
      <c r="K164" s="116">
        <v>7</v>
      </c>
      <c r="L164" s="12">
        <f t="shared" si="12"/>
        <v>6</v>
      </c>
      <c r="M164" s="12">
        <f t="shared" si="13"/>
        <v>13</v>
      </c>
      <c r="N164" s="20">
        <f t="shared" si="14"/>
        <v>4.6511627906976744E-2</v>
      </c>
      <c r="O164" s="20">
        <f t="shared" si="15"/>
        <v>3.1746031746031744E-2</v>
      </c>
      <c r="P164" s="20">
        <f t="shared" si="16"/>
        <v>4.0268456375838924E-2</v>
      </c>
    </row>
    <row r="165" spans="1:16" x14ac:dyDescent="0.25">
      <c r="A165" s="9" t="str">
        <f>'10'!A165</f>
        <v>Garnet Valley SD</v>
      </c>
      <c r="B165" s="10" t="str">
        <f>'10'!B165</f>
        <v>Delaware</v>
      </c>
      <c r="C165" s="90">
        <f>'10'!C165</f>
        <v>564</v>
      </c>
      <c r="D165" s="90">
        <f>'10'!D165</f>
        <v>583</v>
      </c>
      <c r="E165" s="90">
        <f>'10'!E165</f>
        <v>1147</v>
      </c>
      <c r="F165" s="116" t="s">
        <v>883</v>
      </c>
      <c r="G165" s="116" t="s">
        <v>541</v>
      </c>
      <c r="H165" s="116">
        <v>2</v>
      </c>
      <c r="I165" s="116">
        <v>58</v>
      </c>
      <c r="J165" s="116">
        <v>36</v>
      </c>
      <c r="K165" s="116">
        <v>40</v>
      </c>
      <c r="L165" s="12">
        <f t="shared" si="12"/>
        <v>94</v>
      </c>
      <c r="M165" s="12">
        <f t="shared" si="13"/>
        <v>134</v>
      </c>
      <c r="N165" s="20">
        <f t="shared" si="14"/>
        <v>0.10283687943262411</v>
      </c>
      <c r="O165" s="20">
        <f t="shared" si="15"/>
        <v>6.1749571183533448E-2</v>
      </c>
      <c r="P165" s="20">
        <f t="shared" si="16"/>
        <v>8.1952920662598086E-2</v>
      </c>
    </row>
    <row r="166" spans="1:16" x14ac:dyDescent="0.25">
      <c r="A166" s="9" t="str">
        <f>'10'!A166</f>
        <v>Gateway SD</v>
      </c>
      <c r="B166" s="10" t="str">
        <f>'10'!B166</f>
        <v>Allegheny</v>
      </c>
      <c r="C166" s="90">
        <f>'10'!C166</f>
        <v>711</v>
      </c>
      <c r="D166" s="90">
        <f>'10'!D166</f>
        <v>699</v>
      </c>
      <c r="E166" s="90">
        <f>'10'!E166</f>
        <v>1410</v>
      </c>
      <c r="F166" s="116" t="s">
        <v>856</v>
      </c>
      <c r="G166" s="116" t="s">
        <v>538</v>
      </c>
      <c r="H166" s="116">
        <v>2</v>
      </c>
      <c r="I166" s="116">
        <v>117</v>
      </c>
      <c r="J166" s="116">
        <v>58</v>
      </c>
      <c r="K166" s="116">
        <v>59</v>
      </c>
      <c r="L166" s="12">
        <f t="shared" si="12"/>
        <v>175</v>
      </c>
      <c r="M166" s="12">
        <f t="shared" si="13"/>
        <v>234</v>
      </c>
      <c r="N166" s="20">
        <f t="shared" si="14"/>
        <v>0.16455696202531644</v>
      </c>
      <c r="O166" s="20">
        <f t="shared" si="15"/>
        <v>8.2975679542203154E-2</v>
      </c>
      <c r="P166" s="20">
        <f t="shared" si="16"/>
        <v>0.12411347517730496</v>
      </c>
    </row>
    <row r="167" spans="1:16" x14ac:dyDescent="0.25">
      <c r="A167" s="9" t="str">
        <f>'10'!A167</f>
        <v>General McLane SD</v>
      </c>
      <c r="B167" s="10" t="str">
        <f>'10'!B167</f>
        <v>Erie</v>
      </c>
      <c r="C167" s="90">
        <f>'10'!C167</f>
        <v>508</v>
      </c>
      <c r="D167" s="90">
        <f>'10'!D167</f>
        <v>265</v>
      </c>
      <c r="E167" s="90">
        <f>'10'!E167</f>
        <v>773</v>
      </c>
      <c r="F167" s="116" t="s">
        <v>884</v>
      </c>
      <c r="G167" s="116" t="s">
        <v>542</v>
      </c>
      <c r="H167" s="116">
        <v>2</v>
      </c>
      <c r="I167" s="116">
        <v>46</v>
      </c>
      <c r="J167" s="116">
        <v>34</v>
      </c>
      <c r="K167" s="116">
        <v>23</v>
      </c>
      <c r="L167" s="12">
        <f t="shared" si="12"/>
        <v>80</v>
      </c>
      <c r="M167" s="12">
        <f t="shared" si="13"/>
        <v>103</v>
      </c>
      <c r="N167" s="20">
        <f t="shared" si="14"/>
        <v>9.055118110236221E-2</v>
      </c>
      <c r="O167" s="20">
        <f t="shared" si="15"/>
        <v>0.12830188679245283</v>
      </c>
      <c r="P167" s="20">
        <f t="shared" si="16"/>
        <v>0.10349288486416559</v>
      </c>
    </row>
    <row r="168" spans="1:16" x14ac:dyDescent="0.25">
      <c r="A168" s="9" t="str">
        <f>'10'!A168</f>
        <v>Gettysburg Area SD</v>
      </c>
      <c r="B168" s="10" t="str">
        <f>'10'!B168</f>
        <v>Adams</v>
      </c>
      <c r="C168" s="90">
        <f>'10'!C168</f>
        <v>719</v>
      </c>
      <c r="D168" s="90">
        <f>'10'!D168</f>
        <v>427</v>
      </c>
      <c r="E168" s="90">
        <f>'10'!E168</f>
        <v>1146</v>
      </c>
      <c r="F168" s="116" t="s">
        <v>873</v>
      </c>
      <c r="G168" s="116" t="s">
        <v>874</v>
      </c>
      <c r="H168" s="116">
        <v>2</v>
      </c>
      <c r="I168" s="116">
        <v>66</v>
      </c>
      <c r="J168" s="116">
        <v>25</v>
      </c>
      <c r="K168" s="116">
        <v>30</v>
      </c>
      <c r="L168" s="12">
        <f t="shared" si="12"/>
        <v>91</v>
      </c>
      <c r="M168" s="12">
        <f t="shared" si="13"/>
        <v>121</v>
      </c>
      <c r="N168" s="20">
        <f t="shared" si="14"/>
        <v>9.1794158553546598E-2</v>
      </c>
      <c r="O168" s="20">
        <f t="shared" si="15"/>
        <v>5.8548009367681501E-2</v>
      </c>
      <c r="P168" s="20">
        <f t="shared" si="16"/>
        <v>7.940663176265271E-2</v>
      </c>
    </row>
    <row r="169" spans="1:16" x14ac:dyDescent="0.25">
      <c r="A169" s="9" t="str">
        <f>'10'!A169</f>
        <v>Girard SD</v>
      </c>
      <c r="B169" s="10" t="str">
        <f>'10'!B169</f>
        <v>Erie</v>
      </c>
      <c r="C169" s="90">
        <f>'10'!C169</f>
        <v>382</v>
      </c>
      <c r="D169" s="90">
        <f>'10'!D169</f>
        <v>282</v>
      </c>
      <c r="E169" s="90">
        <f>'10'!E169</f>
        <v>664</v>
      </c>
      <c r="F169" s="116" t="s">
        <v>884</v>
      </c>
      <c r="G169" s="116" t="s">
        <v>542</v>
      </c>
      <c r="H169" s="116">
        <v>2</v>
      </c>
      <c r="I169" s="116">
        <v>54</v>
      </c>
      <c r="J169" s="116">
        <v>30</v>
      </c>
      <c r="K169" s="116">
        <v>34</v>
      </c>
      <c r="L169" s="12">
        <f t="shared" si="12"/>
        <v>84</v>
      </c>
      <c r="M169" s="12">
        <f t="shared" si="13"/>
        <v>118</v>
      </c>
      <c r="N169" s="20">
        <f t="shared" si="14"/>
        <v>0.14136125654450263</v>
      </c>
      <c r="O169" s="20">
        <f t="shared" si="15"/>
        <v>0.10638297872340426</v>
      </c>
      <c r="P169" s="20">
        <f t="shared" si="16"/>
        <v>0.12650602409638553</v>
      </c>
    </row>
    <row r="170" spans="1:16" x14ac:dyDescent="0.25">
      <c r="A170" s="9" t="str">
        <f>'10'!A170</f>
        <v>Glendale SD</v>
      </c>
      <c r="B170" s="10" t="str">
        <f>'10'!B170</f>
        <v>Clearfield</v>
      </c>
      <c r="C170" s="90">
        <f>'10'!C170</f>
        <v>117</v>
      </c>
      <c r="D170" s="90">
        <f>'10'!D170</f>
        <v>126</v>
      </c>
      <c r="E170" s="90">
        <f>'10'!E170</f>
        <v>243</v>
      </c>
      <c r="F170" s="116" t="s">
        <v>866</v>
      </c>
      <c r="G170" s="116" t="s">
        <v>878</v>
      </c>
      <c r="H170" s="116">
        <v>2</v>
      </c>
      <c r="I170" s="116">
        <v>8</v>
      </c>
      <c r="J170" s="116">
        <v>11</v>
      </c>
      <c r="K170" s="116">
        <v>11</v>
      </c>
      <c r="L170" s="12">
        <f t="shared" si="12"/>
        <v>19</v>
      </c>
      <c r="M170" s="12">
        <f t="shared" si="13"/>
        <v>30</v>
      </c>
      <c r="N170" s="20">
        <f t="shared" si="14"/>
        <v>6.8376068376068383E-2</v>
      </c>
      <c r="O170" s="20">
        <f t="shared" si="15"/>
        <v>8.7301587301587297E-2</v>
      </c>
      <c r="P170" s="20">
        <f t="shared" si="16"/>
        <v>7.8189300411522639E-2</v>
      </c>
    </row>
    <row r="171" spans="1:16" x14ac:dyDescent="0.25">
      <c r="A171" s="9" t="str">
        <f>'10'!A171</f>
        <v>Governor Mifflin SD</v>
      </c>
      <c r="B171" s="10" t="str">
        <f>'10'!B171</f>
        <v>Berks</v>
      </c>
      <c r="C171" s="90">
        <f>'10'!C171</f>
        <v>940</v>
      </c>
      <c r="D171" s="90">
        <f>'10'!D171</f>
        <v>630</v>
      </c>
      <c r="E171" s="90">
        <f>'10'!E171</f>
        <v>1570</v>
      </c>
      <c r="F171" s="116" t="s">
        <v>861</v>
      </c>
      <c r="G171" s="116" t="s">
        <v>551</v>
      </c>
      <c r="H171" s="116">
        <v>2</v>
      </c>
      <c r="I171" s="116">
        <v>104</v>
      </c>
      <c r="J171" s="116">
        <v>63</v>
      </c>
      <c r="K171" s="116">
        <v>58</v>
      </c>
      <c r="L171" s="12">
        <f t="shared" si="12"/>
        <v>167</v>
      </c>
      <c r="M171" s="12">
        <f t="shared" si="13"/>
        <v>225</v>
      </c>
      <c r="N171" s="20">
        <f t="shared" si="14"/>
        <v>0.11063829787234042</v>
      </c>
      <c r="O171" s="20">
        <f t="shared" si="15"/>
        <v>0.1</v>
      </c>
      <c r="P171" s="20">
        <f t="shared" si="16"/>
        <v>0.10636942675159236</v>
      </c>
    </row>
    <row r="172" spans="1:16" x14ac:dyDescent="0.25">
      <c r="A172" s="9" t="str">
        <f>'10'!A172</f>
        <v>Great Valley SD</v>
      </c>
      <c r="B172" s="10" t="str">
        <f>'10'!B172</f>
        <v>Chester</v>
      </c>
      <c r="C172" s="90">
        <f>'10'!C172</f>
        <v>648</v>
      </c>
      <c r="D172" s="90">
        <f>'10'!D172</f>
        <v>853</v>
      </c>
      <c r="E172" s="90">
        <f>'10'!E172</f>
        <v>1501</v>
      </c>
      <c r="F172" s="116" t="s">
        <v>865</v>
      </c>
      <c r="G172" s="116" t="s">
        <v>540</v>
      </c>
      <c r="H172" s="116">
        <v>2</v>
      </c>
      <c r="I172" s="116">
        <v>66</v>
      </c>
      <c r="J172" s="116">
        <v>85</v>
      </c>
      <c r="K172" s="116">
        <v>85</v>
      </c>
      <c r="L172" s="12">
        <f t="shared" si="12"/>
        <v>151</v>
      </c>
      <c r="M172" s="12">
        <f t="shared" si="13"/>
        <v>236</v>
      </c>
      <c r="N172" s="20">
        <f t="shared" si="14"/>
        <v>0.10185185185185185</v>
      </c>
      <c r="O172" s="20">
        <f t="shared" si="15"/>
        <v>9.9648300117233288E-2</v>
      </c>
      <c r="P172" s="20">
        <f t="shared" si="16"/>
        <v>0.10059960026648901</v>
      </c>
    </row>
    <row r="173" spans="1:16" x14ac:dyDescent="0.25">
      <c r="A173" s="9" t="str">
        <f>'10'!A173</f>
        <v>Greater Johnstown SD</v>
      </c>
      <c r="B173" s="10" t="str">
        <f>'10'!B173</f>
        <v>Cambria</v>
      </c>
      <c r="C173" s="90">
        <f>'10'!C173</f>
        <v>862</v>
      </c>
      <c r="D173" s="90">
        <f>'10'!D173</f>
        <v>736</v>
      </c>
      <c r="E173" s="90">
        <f>'10'!E173</f>
        <v>1598</v>
      </c>
      <c r="F173" s="116" t="s">
        <v>868</v>
      </c>
      <c r="G173" s="116" t="s">
        <v>545</v>
      </c>
      <c r="H173" s="116">
        <v>2</v>
      </c>
      <c r="I173" s="116">
        <v>95</v>
      </c>
      <c r="J173" s="116">
        <v>112</v>
      </c>
      <c r="K173" s="116">
        <v>90</v>
      </c>
      <c r="L173" s="12">
        <f t="shared" si="12"/>
        <v>207</v>
      </c>
      <c r="M173" s="12">
        <f t="shared" si="13"/>
        <v>297</v>
      </c>
      <c r="N173" s="20">
        <f t="shared" si="14"/>
        <v>0.11020881670533643</v>
      </c>
      <c r="O173" s="20">
        <f t="shared" si="15"/>
        <v>0.15217391304347827</v>
      </c>
      <c r="P173" s="20">
        <f t="shared" si="16"/>
        <v>0.1295369211514393</v>
      </c>
    </row>
    <row r="174" spans="1:16" x14ac:dyDescent="0.25">
      <c r="A174" s="9" t="str">
        <f>'10'!A174</f>
        <v>Greater Latrobe SD</v>
      </c>
      <c r="B174" s="10" t="str">
        <f>'10'!B174</f>
        <v>Westmoreland</v>
      </c>
      <c r="C174" s="90">
        <f>'10'!C174</f>
        <v>751</v>
      </c>
      <c r="D174" s="90">
        <f>'10'!D174</f>
        <v>437</v>
      </c>
      <c r="E174" s="90">
        <f>'10'!E174</f>
        <v>1188</v>
      </c>
      <c r="F174" s="116" t="s">
        <v>869</v>
      </c>
      <c r="G174" s="116" t="s">
        <v>571</v>
      </c>
      <c r="H174" s="116">
        <v>2</v>
      </c>
      <c r="I174" s="116">
        <v>67</v>
      </c>
      <c r="J174" s="116">
        <v>46</v>
      </c>
      <c r="K174" s="116">
        <v>63</v>
      </c>
      <c r="L174" s="12">
        <f t="shared" si="12"/>
        <v>113</v>
      </c>
      <c r="M174" s="12">
        <f t="shared" si="13"/>
        <v>176</v>
      </c>
      <c r="N174" s="20">
        <f t="shared" si="14"/>
        <v>8.9214380825565917E-2</v>
      </c>
      <c r="O174" s="20">
        <f t="shared" si="15"/>
        <v>0.10526315789473684</v>
      </c>
      <c r="P174" s="20">
        <f t="shared" si="16"/>
        <v>9.5117845117845115E-2</v>
      </c>
    </row>
    <row r="175" spans="1:16" x14ac:dyDescent="0.25">
      <c r="A175" s="9" t="str">
        <f>'10'!A175</f>
        <v>Greater Nanticoke Area SD</v>
      </c>
      <c r="B175" s="10" t="str">
        <f>'10'!B175</f>
        <v>Luzerne</v>
      </c>
      <c r="C175" s="90">
        <f>'10'!C175</f>
        <v>391</v>
      </c>
      <c r="D175" s="90">
        <f>'10'!D175</f>
        <v>239</v>
      </c>
      <c r="E175" s="90">
        <f>'10'!E175</f>
        <v>630</v>
      </c>
      <c r="F175" s="116" t="s">
        <v>885</v>
      </c>
      <c r="G175" s="116" t="s">
        <v>886</v>
      </c>
      <c r="H175" s="116">
        <v>2</v>
      </c>
      <c r="I175" s="116">
        <v>40</v>
      </c>
      <c r="J175" s="116">
        <v>44</v>
      </c>
      <c r="K175" s="116">
        <v>36</v>
      </c>
      <c r="L175" s="12">
        <f t="shared" si="12"/>
        <v>84</v>
      </c>
      <c r="M175" s="12">
        <f t="shared" si="13"/>
        <v>120</v>
      </c>
      <c r="N175" s="20">
        <f t="shared" si="14"/>
        <v>0.10230179028132992</v>
      </c>
      <c r="O175" s="20">
        <f t="shared" si="15"/>
        <v>0.18410041841004185</v>
      </c>
      <c r="P175" s="20">
        <f t="shared" si="16"/>
        <v>0.13333333333333333</v>
      </c>
    </row>
    <row r="176" spans="1:16" x14ac:dyDescent="0.25">
      <c r="A176" s="9" t="str">
        <f>'10'!A176</f>
        <v>Greencastle-Antrim SD</v>
      </c>
      <c r="B176" s="10" t="str">
        <f>'10'!B176</f>
        <v>Franklin</v>
      </c>
      <c r="C176" s="90">
        <f>'10'!C176</f>
        <v>459</v>
      </c>
      <c r="D176" s="90">
        <f>'10'!D176</f>
        <v>309</v>
      </c>
      <c r="E176" s="90">
        <f>'10'!E176</f>
        <v>768</v>
      </c>
      <c r="F176" s="116" t="s">
        <v>873</v>
      </c>
      <c r="G176" s="116" t="s">
        <v>881</v>
      </c>
      <c r="H176" s="116">
        <v>2</v>
      </c>
      <c r="I176" s="116">
        <v>52</v>
      </c>
      <c r="J176" s="116">
        <v>26</v>
      </c>
      <c r="K176" s="116">
        <v>37</v>
      </c>
      <c r="L176" s="12">
        <f t="shared" si="12"/>
        <v>78</v>
      </c>
      <c r="M176" s="12">
        <f t="shared" si="13"/>
        <v>115</v>
      </c>
      <c r="N176" s="20">
        <f t="shared" si="14"/>
        <v>0.11328976034858387</v>
      </c>
      <c r="O176" s="20">
        <f t="shared" si="15"/>
        <v>8.4142394822006472E-2</v>
      </c>
      <c r="P176" s="20">
        <f t="shared" si="16"/>
        <v>0.1015625</v>
      </c>
    </row>
    <row r="177" spans="1:16" x14ac:dyDescent="0.25">
      <c r="A177" s="9" t="str">
        <f>'10'!A177</f>
        <v>Greensburg Salem SD</v>
      </c>
      <c r="B177" s="10" t="str">
        <f>'10'!B177</f>
        <v>Westmoreland</v>
      </c>
      <c r="C177" s="90">
        <f>'10'!C177</f>
        <v>710</v>
      </c>
      <c r="D177" s="90">
        <f>'10'!D177</f>
        <v>527</v>
      </c>
      <c r="E177" s="90">
        <f>'10'!E177</f>
        <v>1237</v>
      </c>
      <c r="F177" s="116" t="s">
        <v>869</v>
      </c>
      <c r="G177" s="116" t="s">
        <v>571</v>
      </c>
      <c r="H177" s="116">
        <v>2</v>
      </c>
      <c r="I177" s="116">
        <v>77</v>
      </c>
      <c r="J177" s="116">
        <v>47</v>
      </c>
      <c r="K177" s="116">
        <v>45</v>
      </c>
      <c r="L177" s="12">
        <f t="shared" si="12"/>
        <v>124</v>
      </c>
      <c r="M177" s="12">
        <f t="shared" si="13"/>
        <v>169</v>
      </c>
      <c r="N177" s="20">
        <f t="shared" si="14"/>
        <v>0.10845070422535211</v>
      </c>
      <c r="O177" s="20">
        <f t="shared" si="15"/>
        <v>8.9184060721062622E-2</v>
      </c>
      <c r="P177" s="20">
        <f t="shared" si="16"/>
        <v>0.10024252223120453</v>
      </c>
    </row>
    <row r="178" spans="1:16" x14ac:dyDescent="0.25">
      <c r="A178" s="9" t="str">
        <f>'10'!A178</f>
        <v>Greenville Area SD</v>
      </c>
      <c r="B178" s="10" t="str">
        <f>'10'!B178</f>
        <v>Mercer</v>
      </c>
      <c r="C178" s="90">
        <f>'10'!C178</f>
        <v>216</v>
      </c>
      <c r="D178" s="90">
        <f>'10'!D178</f>
        <v>186</v>
      </c>
      <c r="E178" s="90">
        <f>'10'!E178</f>
        <v>402</v>
      </c>
      <c r="F178" s="116" t="s">
        <v>879</v>
      </c>
      <c r="G178" s="116" t="s">
        <v>588</v>
      </c>
      <c r="H178" s="116">
        <v>2</v>
      </c>
      <c r="I178" s="116">
        <v>39</v>
      </c>
      <c r="J178" s="116">
        <v>20</v>
      </c>
      <c r="K178" s="116">
        <v>15</v>
      </c>
      <c r="L178" s="12">
        <f t="shared" si="12"/>
        <v>59</v>
      </c>
      <c r="M178" s="12">
        <f t="shared" si="13"/>
        <v>74</v>
      </c>
      <c r="N178" s="20">
        <f t="shared" si="14"/>
        <v>0.18055555555555555</v>
      </c>
      <c r="O178" s="20">
        <f t="shared" si="15"/>
        <v>0.10752688172043011</v>
      </c>
      <c r="P178" s="20">
        <f t="shared" si="16"/>
        <v>0.14676616915422885</v>
      </c>
    </row>
    <row r="179" spans="1:16" x14ac:dyDescent="0.25">
      <c r="A179" s="9" t="str">
        <f>'10'!A179</f>
        <v>Greenwood SD</v>
      </c>
      <c r="B179" s="10" t="str">
        <f>'10'!B179</f>
        <v>Perry</v>
      </c>
      <c r="C179" s="90">
        <f>'10'!C179</f>
        <v>152</v>
      </c>
      <c r="D179" s="90">
        <f>'10'!D179</f>
        <v>97</v>
      </c>
      <c r="E179" s="90">
        <f>'10'!E179</f>
        <v>249</v>
      </c>
      <c r="F179" s="116" t="s">
        <v>875</v>
      </c>
      <c r="G179" s="116" t="s">
        <v>876</v>
      </c>
      <c r="H179" s="116">
        <v>2</v>
      </c>
      <c r="I179" s="116">
        <v>10</v>
      </c>
      <c r="J179" s="116">
        <v>12</v>
      </c>
      <c r="K179" s="116">
        <v>8</v>
      </c>
      <c r="L179" s="12">
        <f t="shared" si="12"/>
        <v>22</v>
      </c>
      <c r="M179" s="12">
        <f t="shared" si="13"/>
        <v>30</v>
      </c>
      <c r="N179" s="20">
        <f t="shared" si="14"/>
        <v>6.5789473684210523E-2</v>
      </c>
      <c r="O179" s="20">
        <f t="shared" si="15"/>
        <v>0.12371134020618557</v>
      </c>
      <c r="P179" s="20">
        <f t="shared" si="16"/>
        <v>8.8353413654618476E-2</v>
      </c>
    </row>
    <row r="180" spans="1:16" x14ac:dyDescent="0.25">
      <c r="A180" s="9" t="str">
        <f>'10'!A180</f>
        <v>Grove City Area SD</v>
      </c>
      <c r="B180" s="10" t="str">
        <f>'10'!B180</f>
        <v>Mercer</v>
      </c>
      <c r="C180" s="90">
        <f>'10'!C180</f>
        <v>379</v>
      </c>
      <c r="D180" s="90">
        <f>'10'!D180</f>
        <v>294</v>
      </c>
      <c r="E180" s="90">
        <f>'10'!E180</f>
        <v>673</v>
      </c>
      <c r="F180" s="116" t="s">
        <v>879</v>
      </c>
      <c r="G180" s="116" t="s">
        <v>588</v>
      </c>
      <c r="H180" s="116">
        <v>2</v>
      </c>
      <c r="I180" s="116">
        <v>26</v>
      </c>
      <c r="J180" s="116">
        <v>15</v>
      </c>
      <c r="K180" s="116">
        <v>21</v>
      </c>
      <c r="L180" s="12">
        <f t="shared" si="12"/>
        <v>41</v>
      </c>
      <c r="M180" s="12">
        <f t="shared" si="13"/>
        <v>62</v>
      </c>
      <c r="N180" s="20">
        <f t="shared" si="14"/>
        <v>6.860158311345646E-2</v>
      </c>
      <c r="O180" s="20">
        <f t="shared" si="15"/>
        <v>5.1020408163265307E-2</v>
      </c>
      <c r="P180" s="20">
        <f t="shared" si="16"/>
        <v>6.0921248142644872E-2</v>
      </c>
    </row>
    <row r="181" spans="1:16" x14ac:dyDescent="0.25">
      <c r="A181" s="9" t="str">
        <f>'10'!A181</f>
        <v>Halifax Area SD</v>
      </c>
      <c r="B181" s="10" t="str">
        <f>'10'!B181</f>
        <v>Dauphin</v>
      </c>
      <c r="C181" s="90">
        <f>'10'!C181</f>
        <v>346</v>
      </c>
      <c r="D181" s="90">
        <f>'10'!D181</f>
        <v>138</v>
      </c>
      <c r="E181" s="90">
        <f>'10'!E181</f>
        <v>484</v>
      </c>
      <c r="F181" s="116" t="s">
        <v>875</v>
      </c>
      <c r="G181" s="116" t="s">
        <v>543</v>
      </c>
      <c r="H181" s="116">
        <v>2</v>
      </c>
      <c r="I181" s="116">
        <v>20</v>
      </c>
      <c r="J181" s="116">
        <v>6</v>
      </c>
      <c r="K181" s="116">
        <v>2</v>
      </c>
      <c r="L181" s="12">
        <f t="shared" si="12"/>
        <v>26</v>
      </c>
      <c r="M181" s="12">
        <f t="shared" si="13"/>
        <v>28</v>
      </c>
      <c r="N181" s="20">
        <f t="shared" si="14"/>
        <v>5.7803468208092484E-2</v>
      </c>
      <c r="O181" s="20">
        <f t="shared" si="15"/>
        <v>4.3478260869565216E-2</v>
      </c>
      <c r="P181" s="20">
        <f t="shared" si="16"/>
        <v>5.3719008264462811E-2</v>
      </c>
    </row>
    <row r="182" spans="1:16" x14ac:dyDescent="0.25">
      <c r="A182" s="9" t="str">
        <f>'10'!A182</f>
        <v>Hamburg Area SD</v>
      </c>
      <c r="B182" s="10" t="str">
        <f>'10'!B182</f>
        <v>Berks</v>
      </c>
      <c r="C182" s="90">
        <f>'10'!C182</f>
        <v>315</v>
      </c>
      <c r="D182" s="90">
        <f>'10'!D182</f>
        <v>402</v>
      </c>
      <c r="E182" s="90">
        <f>'10'!E182</f>
        <v>717</v>
      </c>
      <c r="F182" s="116" t="s">
        <v>861</v>
      </c>
      <c r="G182" s="116" t="s">
        <v>551</v>
      </c>
      <c r="H182" s="116">
        <v>2</v>
      </c>
      <c r="I182" s="116">
        <v>56</v>
      </c>
      <c r="J182" s="116">
        <v>41</v>
      </c>
      <c r="K182" s="116">
        <v>28</v>
      </c>
      <c r="L182" s="12">
        <f t="shared" si="12"/>
        <v>97</v>
      </c>
      <c r="M182" s="12">
        <f t="shared" si="13"/>
        <v>125</v>
      </c>
      <c r="N182" s="20">
        <f t="shared" si="14"/>
        <v>0.17777777777777778</v>
      </c>
      <c r="O182" s="20">
        <f t="shared" si="15"/>
        <v>0.10199004975124377</v>
      </c>
      <c r="P182" s="20">
        <f t="shared" si="16"/>
        <v>0.13528591352859135</v>
      </c>
    </row>
    <row r="183" spans="1:16" x14ac:dyDescent="0.25">
      <c r="A183" s="9" t="str">
        <f>'10'!A183</f>
        <v>Hampton Township SD</v>
      </c>
      <c r="B183" s="10" t="str">
        <f>'10'!B183</f>
        <v>Allegheny</v>
      </c>
      <c r="C183" s="90">
        <f>'10'!C183</f>
        <v>513</v>
      </c>
      <c r="D183" s="90">
        <f>'10'!D183</f>
        <v>533</v>
      </c>
      <c r="E183" s="90">
        <f>'10'!E183</f>
        <v>1046</v>
      </c>
      <c r="F183" s="116" t="s">
        <v>856</v>
      </c>
      <c r="G183" s="116" t="s">
        <v>538</v>
      </c>
      <c r="H183" s="116">
        <v>2</v>
      </c>
      <c r="I183" s="116">
        <v>70</v>
      </c>
      <c r="J183" s="116">
        <v>28</v>
      </c>
      <c r="K183" s="116">
        <v>35</v>
      </c>
      <c r="L183" s="12">
        <f t="shared" si="12"/>
        <v>98</v>
      </c>
      <c r="M183" s="12">
        <f t="shared" si="13"/>
        <v>133</v>
      </c>
      <c r="N183" s="20">
        <f t="shared" si="14"/>
        <v>0.1364522417153996</v>
      </c>
      <c r="O183" s="20">
        <f t="shared" si="15"/>
        <v>5.2532833020637902E-2</v>
      </c>
      <c r="P183" s="20">
        <f t="shared" si="16"/>
        <v>9.3690248565965584E-2</v>
      </c>
    </row>
    <row r="184" spans="1:16" x14ac:dyDescent="0.25">
      <c r="A184" s="9" t="str">
        <f>'10'!A184</f>
        <v>Hanover Area SD</v>
      </c>
      <c r="B184" s="10" t="str">
        <f>'10'!B184</f>
        <v>Luzerne</v>
      </c>
      <c r="C184" s="90">
        <f>'10'!C184</f>
        <v>318</v>
      </c>
      <c r="D184" s="90">
        <f>'10'!D184</f>
        <v>306</v>
      </c>
      <c r="E184" s="90">
        <f>'10'!E184</f>
        <v>624</v>
      </c>
      <c r="F184" s="116" t="s">
        <v>885</v>
      </c>
      <c r="G184" s="116" t="s">
        <v>886</v>
      </c>
      <c r="H184" s="116">
        <v>2</v>
      </c>
      <c r="I184" s="116">
        <v>41</v>
      </c>
      <c r="J184" s="116">
        <v>33</v>
      </c>
      <c r="K184" s="116">
        <v>34</v>
      </c>
      <c r="L184" s="12">
        <f t="shared" si="12"/>
        <v>74</v>
      </c>
      <c r="M184" s="12">
        <f t="shared" si="13"/>
        <v>108</v>
      </c>
      <c r="N184" s="20">
        <f t="shared" si="14"/>
        <v>0.12893081761006289</v>
      </c>
      <c r="O184" s="20">
        <f t="shared" si="15"/>
        <v>0.10784313725490197</v>
      </c>
      <c r="P184" s="20">
        <f t="shared" si="16"/>
        <v>0.11858974358974358</v>
      </c>
    </row>
    <row r="185" spans="1:16" x14ac:dyDescent="0.25">
      <c r="A185" s="9" t="str">
        <f>'10'!A185</f>
        <v>Hanover Public SD</v>
      </c>
      <c r="B185" s="10" t="str">
        <f>'10'!B185</f>
        <v>York</v>
      </c>
      <c r="C185" s="90">
        <f>'10'!C185</f>
        <v>793</v>
      </c>
      <c r="D185" s="90">
        <f>'10'!D185</f>
        <v>414</v>
      </c>
      <c r="E185" s="90">
        <f>'10'!E185</f>
        <v>1207</v>
      </c>
      <c r="F185" s="116" t="s">
        <v>873</v>
      </c>
      <c r="G185" s="116" t="s">
        <v>874</v>
      </c>
      <c r="H185" s="116">
        <v>2</v>
      </c>
      <c r="I185" s="116">
        <v>62</v>
      </c>
      <c r="J185" s="116">
        <v>30</v>
      </c>
      <c r="K185" s="116">
        <v>39</v>
      </c>
      <c r="L185" s="12">
        <f t="shared" si="12"/>
        <v>92</v>
      </c>
      <c r="M185" s="12">
        <f t="shared" si="13"/>
        <v>131</v>
      </c>
      <c r="N185" s="20">
        <f t="shared" si="14"/>
        <v>7.8184110970996215E-2</v>
      </c>
      <c r="O185" s="20">
        <f t="shared" si="15"/>
        <v>7.2463768115942032E-2</v>
      </c>
      <c r="P185" s="20">
        <f t="shared" si="16"/>
        <v>7.6222038111019061E-2</v>
      </c>
    </row>
    <row r="186" spans="1:16" x14ac:dyDescent="0.25">
      <c r="A186" s="9" t="str">
        <f>'10'!A186</f>
        <v>Harbor Creek SD</v>
      </c>
      <c r="B186" s="10" t="str">
        <f>'10'!B186</f>
        <v>Erie</v>
      </c>
      <c r="C186" s="90">
        <f>'10'!C186</f>
        <v>247</v>
      </c>
      <c r="D186" s="90">
        <f>'10'!D186</f>
        <v>253</v>
      </c>
      <c r="E186" s="90">
        <f>'10'!E186</f>
        <v>500</v>
      </c>
      <c r="F186" s="116" t="s">
        <v>884</v>
      </c>
      <c r="G186" s="116" t="s">
        <v>542</v>
      </c>
      <c r="H186" s="116">
        <v>2</v>
      </c>
      <c r="I186" s="116">
        <v>55</v>
      </c>
      <c r="J186" s="116">
        <v>19</v>
      </c>
      <c r="K186" s="116">
        <v>40</v>
      </c>
      <c r="L186" s="12">
        <f t="shared" si="12"/>
        <v>74</v>
      </c>
      <c r="M186" s="12">
        <f t="shared" si="13"/>
        <v>114</v>
      </c>
      <c r="N186" s="20">
        <f t="shared" si="14"/>
        <v>0.22267206477732793</v>
      </c>
      <c r="O186" s="20">
        <f t="shared" si="15"/>
        <v>7.5098814229249009E-2</v>
      </c>
      <c r="P186" s="20">
        <f t="shared" si="16"/>
        <v>0.14799999999999999</v>
      </c>
    </row>
    <row r="187" spans="1:16" x14ac:dyDescent="0.25">
      <c r="A187" s="9" t="str">
        <f>'10'!A187</f>
        <v>Harmony Area SD</v>
      </c>
      <c r="B187" s="10" t="str">
        <f>'10'!B187</f>
        <v>Clearfield</v>
      </c>
      <c r="C187" s="90">
        <f>'10'!C187</f>
        <v>81</v>
      </c>
      <c r="D187" s="90">
        <f>'10'!D187</f>
        <v>59</v>
      </c>
      <c r="E187" s="90">
        <f>'10'!E187</f>
        <v>140</v>
      </c>
      <c r="F187" s="116" t="s">
        <v>866</v>
      </c>
      <c r="G187" s="116" t="s">
        <v>878</v>
      </c>
      <c r="H187" s="116">
        <v>2</v>
      </c>
      <c r="I187" s="116">
        <v>11</v>
      </c>
      <c r="J187" s="116">
        <v>6</v>
      </c>
      <c r="K187" s="116">
        <v>12</v>
      </c>
      <c r="L187" s="12">
        <f t="shared" si="12"/>
        <v>17</v>
      </c>
      <c r="M187" s="12">
        <f t="shared" si="13"/>
        <v>29</v>
      </c>
      <c r="N187" s="20">
        <f t="shared" si="14"/>
        <v>0.13580246913580246</v>
      </c>
      <c r="O187" s="20">
        <f t="shared" si="15"/>
        <v>0.10169491525423729</v>
      </c>
      <c r="P187" s="20">
        <f t="shared" si="16"/>
        <v>0.12142857142857143</v>
      </c>
    </row>
    <row r="188" spans="1:16" x14ac:dyDescent="0.25">
      <c r="A188" s="9" t="str">
        <f>'10'!A188</f>
        <v>Harrisburg City SD</v>
      </c>
      <c r="B188" s="10" t="str">
        <f>'10'!B188</f>
        <v>Dauphin</v>
      </c>
      <c r="C188" s="90">
        <f>'10'!C188</f>
        <v>2650</v>
      </c>
      <c r="D188" s="90">
        <f>'10'!D188</f>
        <v>1773</v>
      </c>
      <c r="E188" s="90">
        <f>'10'!E188</f>
        <v>4423</v>
      </c>
      <c r="F188" s="116" t="s">
        <v>875</v>
      </c>
      <c r="G188" s="116" t="s">
        <v>543</v>
      </c>
      <c r="H188" s="116">
        <v>2</v>
      </c>
      <c r="I188" s="116">
        <v>259</v>
      </c>
      <c r="J188" s="116">
        <v>155</v>
      </c>
      <c r="K188" s="116">
        <v>159</v>
      </c>
      <c r="L188" s="12">
        <f t="shared" si="12"/>
        <v>414</v>
      </c>
      <c r="M188" s="12">
        <f t="shared" si="13"/>
        <v>573</v>
      </c>
      <c r="N188" s="20">
        <f t="shared" si="14"/>
        <v>9.7735849056603777E-2</v>
      </c>
      <c r="O188" s="20">
        <f t="shared" si="15"/>
        <v>8.7422447828539196E-2</v>
      </c>
      <c r="P188" s="20">
        <f t="shared" si="16"/>
        <v>9.3601627854397462E-2</v>
      </c>
    </row>
    <row r="189" spans="1:16" x14ac:dyDescent="0.25">
      <c r="A189" s="9" t="str">
        <f>'10'!A189</f>
        <v>Hatboro-Horsham SD</v>
      </c>
      <c r="B189" s="10" t="str">
        <f>'10'!B189</f>
        <v>Montgomery</v>
      </c>
      <c r="C189" s="90">
        <f>'10'!C189</f>
        <v>1008</v>
      </c>
      <c r="D189" s="90">
        <f>'10'!D189</f>
        <v>771</v>
      </c>
      <c r="E189" s="90">
        <f>'10'!E189</f>
        <v>1779</v>
      </c>
      <c r="F189" s="116" t="s">
        <v>853</v>
      </c>
      <c r="G189" s="116" t="s">
        <v>549</v>
      </c>
      <c r="H189" s="116">
        <v>2</v>
      </c>
      <c r="I189" s="116">
        <v>99</v>
      </c>
      <c r="J189" s="116">
        <v>77</v>
      </c>
      <c r="K189" s="116">
        <v>60</v>
      </c>
      <c r="L189" s="12">
        <f t="shared" si="12"/>
        <v>176</v>
      </c>
      <c r="M189" s="12">
        <f t="shared" si="13"/>
        <v>236</v>
      </c>
      <c r="N189" s="20">
        <f t="shared" si="14"/>
        <v>9.8214285714285712E-2</v>
      </c>
      <c r="O189" s="20">
        <f t="shared" si="15"/>
        <v>9.9870298313878086E-2</v>
      </c>
      <c r="P189" s="20">
        <f t="shared" si="16"/>
        <v>9.8931984260820685E-2</v>
      </c>
    </row>
    <row r="190" spans="1:16" x14ac:dyDescent="0.25">
      <c r="A190" s="9" t="str">
        <f>'10'!A190</f>
        <v>Haverford Township SD</v>
      </c>
      <c r="B190" s="10" t="str">
        <f>'10'!B190</f>
        <v>Delaware</v>
      </c>
      <c r="C190" s="90">
        <f>'10'!C190</f>
        <v>1912</v>
      </c>
      <c r="D190" s="90">
        <f>'10'!D190</f>
        <v>1189</v>
      </c>
      <c r="E190" s="90">
        <f>'10'!E190</f>
        <v>3101</v>
      </c>
      <c r="F190" s="116" t="s">
        <v>883</v>
      </c>
      <c r="G190" s="116" t="s">
        <v>541</v>
      </c>
      <c r="H190" s="116">
        <v>2</v>
      </c>
      <c r="I190" s="116">
        <v>157</v>
      </c>
      <c r="J190" s="116">
        <v>84</v>
      </c>
      <c r="K190" s="116">
        <v>114</v>
      </c>
      <c r="L190" s="12">
        <f t="shared" si="12"/>
        <v>241</v>
      </c>
      <c r="M190" s="12">
        <f t="shared" si="13"/>
        <v>355</v>
      </c>
      <c r="N190" s="20">
        <f t="shared" si="14"/>
        <v>8.211297071129707E-2</v>
      </c>
      <c r="O190" s="20">
        <f t="shared" si="15"/>
        <v>7.0647603027754413E-2</v>
      </c>
      <c r="P190" s="20">
        <f t="shared" si="16"/>
        <v>7.7716865527249268E-2</v>
      </c>
    </row>
    <row r="191" spans="1:16" x14ac:dyDescent="0.25">
      <c r="A191" s="9" t="str">
        <f>'10'!A191</f>
        <v>Hazleton Area SD</v>
      </c>
      <c r="B191" s="10" t="str">
        <f>'10'!B191</f>
        <v>Luzerne</v>
      </c>
      <c r="C191" s="90">
        <f>'10'!C191</f>
        <v>2225</v>
      </c>
      <c r="D191" s="90">
        <f>'10'!D191</f>
        <v>2007</v>
      </c>
      <c r="E191" s="90">
        <f>'10'!E191</f>
        <v>4232</v>
      </c>
      <c r="F191" s="116" t="s">
        <v>885</v>
      </c>
      <c r="G191" s="116" t="s">
        <v>886</v>
      </c>
      <c r="H191" s="116">
        <v>2</v>
      </c>
      <c r="I191" s="116">
        <v>139</v>
      </c>
      <c r="J191" s="116">
        <v>109</v>
      </c>
      <c r="K191" s="116">
        <v>85</v>
      </c>
      <c r="L191" s="12">
        <f t="shared" si="12"/>
        <v>248</v>
      </c>
      <c r="M191" s="12">
        <f t="shared" si="13"/>
        <v>333</v>
      </c>
      <c r="N191" s="20">
        <f t="shared" si="14"/>
        <v>6.2471910112359551E-2</v>
      </c>
      <c r="O191" s="20">
        <f t="shared" si="15"/>
        <v>5.4309915296462383E-2</v>
      </c>
      <c r="P191" s="20">
        <f t="shared" si="16"/>
        <v>5.8601134215500943E-2</v>
      </c>
    </row>
    <row r="192" spans="1:16" x14ac:dyDescent="0.25">
      <c r="A192" s="9" t="str">
        <f>'10'!A192</f>
        <v>Hempfield Area SD</v>
      </c>
      <c r="B192" s="10" t="str">
        <f>'10'!B192</f>
        <v>Westmoreland</v>
      </c>
      <c r="C192" s="90">
        <f>'10'!C192</f>
        <v>1413</v>
      </c>
      <c r="D192" s="90">
        <f>'10'!D192</f>
        <v>836</v>
      </c>
      <c r="E192" s="90">
        <f>'10'!E192</f>
        <v>2249</v>
      </c>
      <c r="F192" s="116" t="s">
        <v>869</v>
      </c>
      <c r="G192" s="116" t="s">
        <v>571</v>
      </c>
      <c r="H192" s="116">
        <v>2</v>
      </c>
      <c r="I192" s="116">
        <v>114</v>
      </c>
      <c r="J192" s="116">
        <v>94</v>
      </c>
      <c r="K192" s="116">
        <v>91</v>
      </c>
      <c r="L192" s="12">
        <f t="shared" si="12"/>
        <v>208</v>
      </c>
      <c r="M192" s="12">
        <f t="shared" si="13"/>
        <v>299</v>
      </c>
      <c r="N192" s="20">
        <f t="shared" si="14"/>
        <v>8.0679405520169847E-2</v>
      </c>
      <c r="O192" s="20">
        <f t="shared" si="15"/>
        <v>0.11244019138755981</v>
      </c>
      <c r="P192" s="20">
        <f t="shared" si="16"/>
        <v>9.2485549132947972E-2</v>
      </c>
    </row>
    <row r="193" spans="1:16" ht="22.5" x14ac:dyDescent="0.25">
      <c r="A193" s="9" t="str">
        <f>'10'!A193</f>
        <v>Hempfield SD</v>
      </c>
      <c r="B193" s="10" t="str">
        <f>'10'!B193</f>
        <v>Lancaster</v>
      </c>
      <c r="C193" s="90">
        <f>'10'!C193</f>
        <v>1509</v>
      </c>
      <c r="D193" s="90">
        <f>'10'!D193</f>
        <v>890</v>
      </c>
      <c r="E193" s="90">
        <f>'10'!E193</f>
        <v>2399</v>
      </c>
      <c r="F193" s="116" t="s">
        <v>894</v>
      </c>
      <c r="G193" s="116" t="s">
        <v>546</v>
      </c>
      <c r="H193" s="116">
        <v>3</v>
      </c>
      <c r="I193" s="116">
        <v>109</v>
      </c>
      <c r="J193" s="116">
        <v>120</v>
      </c>
      <c r="K193" s="116">
        <v>94</v>
      </c>
      <c r="L193" s="12">
        <f t="shared" si="12"/>
        <v>229</v>
      </c>
      <c r="M193" s="12">
        <f t="shared" si="13"/>
        <v>323</v>
      </c>
      <c r="N193" s="20">
        <f t="shared" si="14"/>
        <v>7.2233267064280987E-2</v>
      </c>
      <c r="O193" s="20">
        <f t="shared" si="15"/>
        <v>0.1348314606741573</v>
      </c>
      <c r="P193" s="20">
        <f t="shared" si="16"/>
        <v>9.5456440183409749E-2</v>
      </c>
    </row>
    <row r="194" spans="1:16" x14ac:dyDescent="0.25">
      <c r="A194" s="9" t="str">
        <f>'10'!A194</f>
        <v>Hermitage SD</v>
      </c>
      <c r="B194" s="10" t="str">
        <f>'10'!B194</f>
        <v>Mercer</v>
      </c>
      <c r="C194" s="90">
        <f>'10'!C194</f>
        <v>496</v>
      </c>
      <c r="D194" s="90">
        <f>'10'!D194</f>
        <v>277</v>
      </c>
      <c r="E194" s="90">
        <f>'10'!E194</f>
        <v>773</v>
      </c>
      <c r="F194" s="116" t="s">
        <v>879</v>
      </c>
      <c r="G194" s="116" t="s">
        <v>588</v>
      </c>
      <c r="H194" s="116">
        <v>2</v>
      </c>
      <c r="I194" s="116">
        <v>36</v>
      </c>
      <c r="J194" s="116">
        <v>25</v>
      </c>
      <c r="K194" s="116">
        <v>34</v>
      </c>
      <c r="L194" s="12">
        <f t="shared" si="12"/>
        <v>61</v>
      </c>
      <c r="M194" s="12">
        <f t="shared" si="13"/>
        <v>95</v>
      </c>
      <c r="N194" s="20">
        <f t="shared" si="14"/>
        <v>7.2580645161290328E-2</v>
      </c>
      <c r="O194" s="20">
        <f t="shared" si="15"/>
        <v>9.0252707581227443E-2</v>
      </c>
      <c r="P194" s="20">
        <f t="shared" si="16"/>
        <v>7.8913324708926258E-2</v>
      </c>
    </row>
    <row r="195" spans="1:16" x14ac:dyDescent="0.25">
      <c r="A195" s="9" t="str">
        <f>'10'!A195</f>
        <v>Highlands SD</v>
      </c>
      <c r="B195" s="10" t="str">
        <f>'10'!B195</f>
        <v>Allegheny</v>
      </c>
      <c r="C195" s="90">
        <f>'10'!C195</f>
        <v>832</v>
      </c>
      <c r="D195" s="90">
        <f>'10'!D195</f>
        <v>386</v>
      </c>
      <c r="E195" s="90">
        <f>'10'!E195</f>
        <v>1218</v>
      </c>
      <c r="F195" s="116" t="s">
        <v>856</v>
      </c>
      <c r="G195" s="116" t="s">
        <v>538</v>
      </c>
      <c r="H195" s="116">
        <v>2</v>
      </c>
      <c r="I195" s="116">
        <v>76</v>
      </c>
      <c r="J195" s="116">
        <v>62</v>
      </c>
      <c r="K195" s="116">
        <v>46</v>
      </c>
      <c r="L195" s="12">
        <f t="shared" si="12"/>
        <v>138</v>
      </c>
      <c r="M195" s="12">
        <f t="shared" si="13"/>
        <v>184</v>
      </c>
      <c r="N195" s="20">
        <f t="shared" si="14"/>
        <v>9.1346153846153841E-2</v>
      </c>
      <c r="O195" s="20">
        <f t="shared" si="15"/>
        <v>0.16062176165803108</v>
      </c>
      <c r="P195" s="20">
        <f t="shared" si="16"/>
        <v>0.11330049261083744</v>
      </c>
    </row>
    <row r="196" spans="1:16" x14ac:dyDescent="0.25">
      <c r="A196" s="9" t="str">
        <f>'10'!A196</f>
        <v>Hollidaysburg Area SD</v>
      </c>
      <c r="B196" s="10" t="str">
        <f>'10'!B196</f>
        <v>Blair</v>
      </c>
      <c r="C196" s="90">
        <f>'10'!C196</f>
        <v>508</v>
      </c>
      <c r="D196" s="90">
        <f>'10'!D196</f>
        <v>525</v>
      </c>
      <c r="E196" s="90">
        <f>'10'!E196</f>
        <v>1033</v>
      </c>
      <c r="F196" s="116" t="s">
        <v>868</v>
      </c>
      <c r="G196" s="116" t="s">
        <v>537</v>
      </c>
      <c r="H196" s="116">
        <v>2</v>
      </c>
      <c r="I196" s="116">
        <v>64</v>
      </c>
      <c r="J196" s="116">
        <v>52</v>
      </c>
      <c r="K196" s="116">
        <v>46</v>
      </c>
      <c r="L196" s="12">
        <f t="shared" si="12"/>
        <v>116</v>
      </c>
      <c r="M196" s="12">
        <f t="shared" si="13"/>
        <v>162</v>
      </c>
      <c r="N196" s="20">
        <f t="shared" si="14"/>
        <v>0.12598425196850394</v>
      </c>
      <c r="O196" s="20">
        <f t="shared" si="15"/>
        <v>9.9047619047619051E-2</v>
      </c>
      <c r="P196" s="20">
        <f t="shared" si="16"/>
        <v>0.11229428848015489</v>
      </c>
    </row>
    <row r="197" spans="1:16" x14ac:dyDescent="0.25">
      <c r="A197" s="9" t="str">
        <f>'10'!A197</f>
        <v>Homer-Center SD</v>
      </c>
      <c r="B197" s="10" t="str">
        <f>'10'!B197</f>
        <v>Indiana</v>
      </c>
      <c r="C197" s="90">
        <f>'10'!C197</f>
        <v>72</v>
      </c>
      <c r="D197" s="90">
        <f>'10'!D197</f>
        <v>149</v>
      </c>
      <c r="E197" s="90">
        <f>'10'!E197</f>
        <v>221</v>
      </c>
      <c r="F197" s="116" t="s">
        <v>862</v>
      </c>
      <c r="G197" s="116" t="s">
        <v>577</v>
      </c>
      <c r="H197" s="116">
        <v>2</v>
      </c>
      <c r="I197" s="116">
        <v>15</v>
      </c>
      <c r="J197" s="116">
        <v>13</v>
      </c>
      <c r="K197" s="116">
        <v>22</v>
      </c>
      <c r="L197" s="12">
        <f t="shared" ref="L197:L260" si="17">I197+J197</f>
        <v>28</v>
      </c>
      <c r="M197" s="12">
        <f t="shared" ref="M197:M260" si="18">I197+J197+K197</f>
        <v>50</v>
      </c>
      <c r="N197" s="20">
        <f t="shared" ref="N197:N260" si="19">I197/C197</f>
        <v>0.20833333333333334</v>
      </c>
      <c r="O197" s="20">
        <f t="shared" ref="O197:O260" si="20">J197/D197</f>
        <v>8.7248322147651006E-2</v>
      </c>
      <c r="P197" s="20">
        <f t="shared" ref="P197:P260" si="21">L197/E197</f>
        <v>0.12669683257918551</v>
      </c>
    </row>
    <row r="198" spans="1:16" x14ac:dyDescent="0.25">
      <c r="A198" s="9" t="str">
        <f>'10'!A198</f>
        <v>Hopewell Area SD</v>
      </c>
      <c r="B198" s="10" t="str">
        <f>'10'!B198</f>
        <v>Beaver</v>
      </c>
      <c r="C198" s="90">
        <f>'10'!C198</f>
        <v>523</v>
      </c>
      <c r="D198" s="90">
        <f>'10'!D198</f>
        <v>402</v>
      </c>
      <c r="E198" s="90">
        <f>'10'!E198</f>
        <v>925</v>
      </c>
      <c r="F198" s="116" t="s">
        <v>855</v>
      </c>
      <c r="G198" s="116" t="s">
        <v>564</v>
      </c>
      <c r="H198" s="116">
        <v>2</v>
      </c>
      <c r="I198" s="116">
        <v>67</v>
      </c>
      <c r="J198" s="116">
        <v>43</v>
      </c>
      <c r="K198" s="116">
        <v>38</v>
      </c>
      <c r="L198" s="12">
        <f t="shared" si="17"/>
        <v>110</v>
      </c>
      <c r="M198" s="12">
        <f t="shared" si="18"/>
        <v>148</v>
      </c>
      <c r="N198" s="20">
        <f t="shared" si="19"/>
        <v>0.12810707456978968</v>
      </c>
      <c r="O198" s="20">
        <f t="shared" si="20"/>
        <v>0.10696517412935323</v>
      </c>
      <c r="P198" s="20">
        <f t="shared" si="21"/>
        <v>0.11891891891891893</v>
      </c>
    </row>
    <row r="199" spans="1:16" x14ac:dyDescent="0.25">
      <c r="A199" s="9" t="str">
        <f>'10'!A199</f>
        <v>Huntingdon Area SD</v>
      </c>
      <c r="B199" s="10" t="str">
        <f>'10'!B199</f>
        <v>Huntingdon</v>
      </c>
      <c r="C199" s="90">
        <f>'10'!C199</f>
        <v>526</v>
      </c>
      <c r="D199" s="90">
        <f>'10'!D199</f>
        <v>346</v>
      </c>
      <c r="E199" s="90">
        <f>'10'!E199</f>
        <v>872</v>
      </c>
      <c r="F199" s="116" t="s">
        <v>880</v>
      </c>
      <c r="G199" s="116" t="s">
        <v>895</v>
      </c>
      <c r="H199" s="116">
        <v>2</v>
      </c>
      <c r="I199" s="116">
        <v>32</v>
      </c>
      <c r="J199" s="116">
        <v>28</v>
      </c>
      <c r="K199" s="116">
        <v>49</v>
      </c>
      <c r="L199" s="12">
        <f t="shared" si="17"/>
        <v>60</v>
      </c>
      <c r="M199" s="12">
        <f t="shared" si="18"/>
        <v>109</v>
      </c>
      <c r="N199" s="20">
        <f t="shared" si="19"/>
        <v>6.0836501901140684E-2</v>
      </c>
      <c r="O199" s="20">
        <f t="shared" si="20"/>
        <v>8.0924855491329481E-2</v>
      </c>
      <c r="P199" s="20">
        <f t="shared" si="21"/>
        <v>6.8807339449541288E-2</v>
      </c>
    </row>
    <row r="200" spans="1:16" x14ac:dyDescent="0.25">
      <c r="A200" s="9" t="str">
        <f>'10'!A200</f>
        <v>Indiana Area SD</v>
      </c>
      <c r="B200" s="10" t="str">
        <f>'10'!B200</f>
        <v>Indiana</v>
      </c>
      <c r="C200" s="90">
        <f>'10'!C200</f>
        <v>513</v>
      </c>
      <c r="D200" s="90">
        <f>'10'!D200</f>
        <v>466</v>
      </c>
      <c r="E200" s="90">
        <f>'10'!E200</f>
        <v>979</v>
      </c>
      <c r="F200" s="116" t="s">
        <v>862</v>
      </c>
      <c r="G200" s="116" t="s">
        <v>577</v>
      </c>
      <c r="H200" s="116">
        <v>2</v>
      </c>
      <c r="I200" s="116">
        <v>57</v>
      </c>
      <c r="J200" s="116">
        <v>59</v>
      </c>
      <c r="K200" s="116">
        <v>53</v>
      </c>
      <c r="L200" s="12">
        <f t="shared" si="17"/>
        <v>116</v>
      </c>
      <c r="M200" s="12">
        <f t="shared" si="18"/>
        <v>169</v>
      </c>
      <c r="N200" s="20">
        <f t="shared" si="19"/>
        <v>0.1111111111111111</v>
      </c>
      <c r="O200" s="20">
        <f t="shared" si="20"/>
        <v>0.12660944206008584</v>
      </c>
      <c r="P200" s="20">
        <f t="shared" si="21"/>
        <v>0.11848825331971399</v>
      </c>
    </row>
    <row r="201" spans="1:16" x14ac:dyDescent="0.25">
      <c r="A201" s="9" t="str">
        <f>'10'!A201</f>
        <v>Interboro SD</v>
      </c>
      <c r="B201" s="10" t="str">
        <f>'10'!B201</f>
        <v>Delaware</v>
      </c>
      <c r="C201" s="90">
        <f>'10'!C201</f>
        <v>851</v>
      </c>
      <c r="D201" s="90">
        <f>'10'!D201</f>
        <v>367</v>
      </c>
      <c r="E201" s="90">
        <f>'10'!E201</f>
        <v>1218</v>
      </c>
      <c r="F201" s="116" t="s">
        <v>883</v>
      </c>
      <c r="G201" s="116" t="s">
        <v>541</v>
      </c>
      <c r="H201" s="116">
        <v>2</v>
      </c>
      <c r="I201" s="116">
        <v>72</v>
      </c>
      <c r="J201" s="116">
        <v>40</v>
      </c>
      <c r="K201" s="116">
        <v>64</v>
      </c>
      <c r="L201" s="12">
        <f t="shared" si="17"/>
        <v>112</v>
      </c>
      <c r="M201" s="12">
        <f t="shared" si="18"/>
        <v>176</v>
      </c>
      <c r="N201" s="20">
        <f t="shared" si="19"/>
        <v>8.4606345475910699E-2</v>
      </c>
      <c r="O201" s="20">
        <f t="shared" si="20"/>
        <v>0.10899182561307902</v>
      </c>
      <c r="P201" s="20">
        <f t="shared" si="21"/>
        <v>9.1954022988505746E-2</v>
      </c>
    </row>
    <row r="202" spans="1:16" x14ac:dyDescent="0.25">
      <c r="A202" s="9" t="str">
        <f>'10'!A202</f>
        <v>Iroquois SD</v>
      </c>
      <c r="B202" s="10" t="str">
        <f>'10'!B202</f>
        <v>Erie</v>
      </c>
      <c r="C202" s="90">
        <f>'10'!C202</f>
        <v>315</v>
      </c>
      <c r="D202" s="90">
        <f>'10'!D202</f>
        <v>88</v>
      </c>
      <c r="E202" s="90">
        <f>'10'!E202</f>
        <v>403</v>
      </c>
      <c r="F202" s="116" t="s">
        <v>884</v>
      </c>
      <c r="G202" s="116" t="s">
        <v>542</v>
      </c>
      <c r="H202" s="116">
        <v>2</v>
      </c>
      <c r="I202" s="116">
        <v>31</v>
      </c>
      <c r="J202" s="116">
        <v>20</v>
      </c>
      <c r="K202" s="116">
        <v>30</v>
      </c>
      <c r="L202" s="12">
        <f t="shared" si="17"/>
        <v>51</v>
      </c>
      <c r="M202" s="12">
        <f t="shared" si="18"/>
        <v>81</v>
      </c>
      <c r="N202" s="20">
        <f t="shared" si="19"/>
        <v>9.841269841269841E-2</v>
      </c>
      <c r="O202" s="20">
        <f t="shared" si="20"/>
        <v>0.22727272727272727</v>
      </c>
      <c r="P202" s="20">
        <f t="shared" si="21"/>
        <v>0.12655086848635236</v>
      </c>
    </row>
    <row r="203" spans="1:16" x14ac:dyDescent="0.25">
      <c r="A203" s="9" t="str">
        <f>'10'!A203</f>
        <v>Jamestown Area SD</v>
      </c>
      <c r="B203" s="10" t="str">
        <f>'10'!B203</f>
        <v>Mercer</v>
      </c>
      <c r="C203" s="90">
        <f>'10'!C203</f>
        <v>115</v>
      </c>
      <c r="D203" s="90">
        <f>'10'!D203</f>
        <v>61</v>
      </c>
      <c r="E203" s="90">
        <f>'10'!E203</f>
        <v>176</v>
      </c>
      <c r="F203" s="116" t="s">
        <v>879</v>
      </c>
      <c r="G203" s="116" t="s">
        <v>588</v>
      </c>
      <c r="H203" s="116">
        <v>2</v>
      </c>
      <c r="I203" s="116">
        <v>2</v>
      </c>
      <c r="J203" s="116">
        <v>5</v>
      </c>
      <c r="K203" s="116">
        <v>6</v>
      </c>
      <c r="L203" s="12">
        <f t="shared" si="17"/>
        <v>7</v>
      </c>
      <c r="M203" s="12">
        <f t="shared" si="18"/>
        <v>13</v>
      </c>
      <c r="N203" s="20">
        <f t="shared" si="19"/>
        <v>1.7391304347826087E-2</v>
      </c>
      <c r="O203" s="20">
        <f t="shared" si="20"/>
        <v>8.1967213114754092E-2</v>
      </c>
      <c r="P203" s="20">
        <f t="shared" si="21"/>
        <v>3.9772727272727272E-2</v>
      </c>
    </row>
    <row r="204" spans="1:16" x14ac:dyDescent="0.25">
      <c r="A204" s="9" t="str">
        <f>'10'!A204</f>
        <v>Jeannette City SD</v>
      </c>
      <c r="B204" s="10" t="str">
        <f>'10'!B204</f>
        <v>Westmoreland</v>
      </c>
      <c r="C204" s="90">
        <f>'10'!C204</f>
        <v>287</v>
      </c>
      <c r="D204" s="90">
        <f>'10'!D204</f>
        <v>94</v>
      </c>
      <c r="E204" s="90">
        <f>'10'!E204</f>
        <v>381</v>
      </c>
      <c r="F204" s="116" t="s">
        <v>869</v>
      </c>
      <c r="G204" s="116" t="s">
        <v>571</v>
      </c>
      <c r="H204" s="116">
        <v>2</v>
      </c>
      <c r="I204" s="116">
        <v>39</v>
      </c>
      <c r="J204" s="116">
        <v>20</v>
      </c>
      <c r="K204" s="116">
        <v>32</v>
      </c>
      <c r="L204" s="12">
        <f t="shared" si="17"/>
        <v>59</v>
      </c>
      <c r="M204" s="12">
        <f t="shared" si="18"/>
        <v>91</v>
      </c>
      <c r="N204" s="20">
        <f t="shared" si="19"/>
        <v>0.13588850174216027</v>
      </c>
      <c r="O204" s="20">
        <f t="shared" si="20"/>
        <v>0.21276595744680851</v>
      </c>
      <c r="P204" s="20">
        <f t="shared" si="21"/>
        <v>0.15485564304461943</v>
      </c>
    </row>
    <row r="205" spans="1:16" x14ac:dyDescent="0.25">
      <c r="A205" s="9" t="str">
        <f>'10'!A205</f>
        <v>Jefferson-Morgan SD</v>
      </c>
      <c r="B205" s="10" t="str">
        <f>'10'!B205</f>
        <v>Greene</v>
      </c>
      <c r="C205" s="90">
        <f>'10'!C205</f>
        <v>110</v>
      </c>
      <c r="D205" s="90">
        <f>'10'!D205</f>
        <v>143</v>
      </c>
      <c r="E205" s="90">
        <f>'10'!E205</f>
        <v>253</v>
      </c>
      <c r="F205" s="116" t="s">
        <v>854</v>
      </c>
      <c r="G205" s="116" t="s">
        <v>584</v>
      </c>
      <c r="H205" s="116">
        <v>2</v>
      </c>
      <c r="I205" s="116">
        <v>26</v>
      </c>
      <c r="J205" s="116">
        <v>10</v>
      </c>
      <c r="K205" s="116">
        <v>14</v>
      </c>
      <c r="L205" s="12">
        <f t="shared" si="17"/>
        <v>36</v>
      </c>
      <c r="M205" s="12">
        <f t="shared" si="18"/>
        <v>50</v>
      </c>
      <c r="N205" s="20">
        <f t="shared" si="19"/>
        <v>0.23636363636363636</v>
      </c>
      <c r="O205" s="20">
        <f t="shared" si="20"/>
        <v>6.9930069930069935E-2</v>
      </c>
      <c r="P205" s="20">
        <f t="shared" si="21"/>
        <v>0.14229249011857709</v>
      </c>
    </row>
    <row r="206" spans="1:16" x14ac:dyDescent="0.25">
      <c r="A206" s="9" t="str">
        <f>'10'!A206</f>
        <v>Jenkintown SD</v>
      </c>
      <c r="B206" s="10" t="str">
        <f>'10'!B206</f>
        <v>Montgomery</v>
      </c>
      <c r="C206" s="90">
        <f>'10'!C206</f>
        <v>99</v>
      </c>
      <c r="D206" s="90">
        <f>'10'!D206</f>
        <v>80</v>
      </c>
      <c r="E206" s="90">
        <f>'10'!E206</f>
        <v>179</v>
      </c>
      <c r="F206" s="116" t="s">
        <v>853</v>
      </c>
      <c r="G206" s="116" t="s">
        <v>549</v>
      </c>
      <c r="H206" s="116">
        <v>2</v>
      </c>
      <c r="I206" s="116">
        <v>10</v>
      </c>
      <c r="J206" s="116">
        <v>5</v>
      </c>
      <c r="K206" s="116">
        <v>10</v>
      </c>
      <c r="L206" s="12">
        <f t="shared" si="17"/>
        <v>15</v>
      </c>
      <c r="M206" s="12">
        <f t="shared" si="18"/>
        <v>25</v>
      </c>
      <c r="N206" s="20">
        <f t="shared" si="19"/>
        <v>0.10101010101010101</v>
      </c>
      <c r="O206" s="20">
        <f t="shared" si="20"/>
        <v>6.25E-2</v>
      </c>
      <c r="P206" s="20">
        <f t="shared" si="21"/>
        <v>8.3798882681564241E-2</v>
      </c>
    </row>
    <row r="207" spans="1:16" x14ac:dyDescent="0.25">
      <c r="A207" s="9" t="str">
        <f>'10'!A207</f>
        <v>Jersey Shore Area SD</v>
      </c>
      <c r="B207" s="10" t="str">
        <f>'10'!B207</f>
        <v>Lycoming</v>
      </c>
      <c r="C207" s="90">
        <f>'10'!C207</f>
        <v>610</v>
      </c>
      <c r="D207" s="90">
        <f>'10'!D207</f>
        <v>368</v>
      </c>
      <c r="E207" s="90">
        <f>'10'!E207</f>
        <v>978</v>
      </c>
      <c r="F207" s="116" t="s">
        <v>863</v>
      </c>
      <c r="G207" s="116" t="s">
        <v>888</v>
      </c>
      <c r="H207" s="116">
        <v>2</v>
      </c>
      <c r="I207" s="116">
        <v>39</v>
      </c>
      <c r="J207" s="116">
        <v>30</v>
      </c>
      <c r="K207" s="116">
        <v>31</v>
      </c>
      <c r="L207" s="12">
        <f t="shared" si="17"/>
        <v>69</v>
      </c>
      <c r="M207" s="12">
        <f t="shared" si="18"/>
        <v>100</v>
      </c>
      <c r="N207" s="20">
        <f t="shared" si="19"/>
        <v>6.3934426229508193E-2</v>
      </c>
      <c r="O207" s="20">
        <f t="shared" si="20"/>
        <v>8.1521739130434784E-2</v>
      </c>
      <c r="P207" s="20">
        <f t="shared" si="21"/>
        <v>7.0552147239263799E-2</v>
      </c>
    </row>
    <row r="208" spans="1:16" x14ac:dyDescent="0.25">
      <c r="A208" s="9" t="str">
        <f>'10'!A208</f>
        <v>Jim Thorpe Area SD</v>
      </c>
      <c r="B208" s="10" t="str">
        <f>'10'!B208</f>
        <v>Carbon</v>
      </c>
      <c r="C208" s="90">
        <f>'10'!C208</f>
        <v>484</v>
      </c>
      <c r="D208" s="90">
        <f>'10'!D208</f>
        <v>304</v>
      </c>
      <c r="E208" s="90">
        <f>'10'!E208</f>
        <v>788</v>
      </c>
      <c r="F208" s="116" t="s">
        <v>858</v>
      </c>
      <c r="G208" s="116" t="s">
        <v>597</v>
      </c>
      <c r="H208" s="116">
        <v>2</v>
      </c>
      <c r="I208" s="116">
        <v>35</v>
      </c>
      <c r="J208" s="116">
        <v>23</v>
      </c>
      <c r="K208" s="116">
        <v>25</v>
      </c>
      <c r="L208" s="12">
        <f t="shared" si="17"/>
        <v>58</v>
      </c>
      <c r="M208" s="12">
        <f t="shared" si="18"/>
        <v>83</v>
      </c>
      <c r="N208" s="20">
        <f t="shared" si="19"/>
        <v>7.2314049586776855E-2</v>
      </c>
      <c r="O208" s="20">
        <f t="shared" si="20"/>
        <v>7.5657894736842105E-2</v>
      </c>
      <c r="P208" s="20">
        <f t="shared" si="21"/>
        <v>7.3604060913705582E-2</v>
      </c>
    </row>
    <row r="209" spans="1:16" x14ac:dyDescent="0.25">
      <c r="A209" s="9" t="str">
        <f>'10'!A209</f>
        <v>Johnsonburg Area SD</v>
      </c>
      <c r="B209" s="10" t="str">
        <f>'10'!B209</f>
        <v>Elk</v>
      </c>
      <c r="C209" s="90">
        <f>'10'!C209</f>
        <v>89</v>
      </c>
      <c r="D209" s="90">
        <f>'10'!D209</f>
        <v>67</v>
      </c>
      <c r="E209" s="90">
        <f>'10'!E209</f>
        <v>156</v>
      </c>
      <c r="F209" s="116" t="s">
        <v>864</v>
      </c>
      <c r="G209" s="116" t="s">
        <v>562</v>
      </c>
      <c r="H209" s="116">
        <v>2</v>
      </c>
      <c r="I209" s="116">
        <v>15</v>
      </c>
      <c r="J209" s="116">
        <v>6</v>
      </c>
      <c r="K209" s="116">
        <v>8</v>
      </c>
      <c r="L209" s="12">
        <f t="shared" si="17"/>
        <v>21</v>
      </c>
      <c r="M209" s="12">
        <f t="shared" si="18"/>
        <v>29</v>
      </c>
      <c r="N209" s="20">
        <f t="shared" si="19"/>
        <v>0.16853932584269662</v>
      </c>
      <c r="O209" s="20">
        <f t="shared" si="20"/>
        <v>8.9552238805970144E-2</v>
      </c>
      <c r="P209" s="20">
        <f t="shared" si="21"/>
        <v>0.13461538461538461</v>
      </c>
    </row>
    <row r="210" spans="1:16" x14ac:dyDescent="0.25">
      <c r="A210" s="9" t="str">
        <f>'10'!A210</f>
        <v>Juniata County SD</v>
      </c>
      <c r="B210" s="10" t="str">
        <f>'10'!B210</f>
        <v>Juniata</v>
      </c>
      <c r="C210" s="90">
        <f>'10'!C210</f>
        <v>798</v>
      </c>
      <c r="D210" s="90">
        <f>'10'!D210</f>
        <v>540</v>
      </c>
      <c r="E210" s="90">
        <f>'10'!E210</f>
        <v>1338</v>
      </c>
      <c r="F210" s="116" t="s">
        <v>880</v>
      </c>
      <c r="G210" s="116" t="s">
        <v>895</v>
      </c>
      <c r="H210" s="116">
        <v>2</v>
      </c>
      <c r="I210" s="116">
        <v>37</v>
      </c>
      <c r="J210" s="116">
        <v>53</v>
      </c>
      <c r="K210" s="116">
        <v>55</v>
      </c>
      <c r="L210" s="12">
        <f t="shared" si="17"/>
        <v>90</v>
      </c>
      <c r="M210" s="12">
        <f t="shared" si="18"/>
        <v>145</v>
      </c>
      <c r="N210" s="20">
        <f t="shared" si="19"/>
        <v>4.6365914786967416E-2</v>
      </c>
      <c r="O210" s="20">
        <f t="shared" si="20"/>
        <v>9.8148148148148151E-2</v>
      </c>
      <c r="P210" s="20">
        <f t="shared" si="21"/>
        <v>6.726457399103139E-2</v>
      </c>
    </row>
    <row r="211" spans="1:16" x14ac:dyDescent="0.25">
      <c r="A211" s="9" t="str">
        <f>'10'!A211</f>
        <v>Juniata Valley SD</v>
      </c>
      <c r="B211" s="10" t="str">
        <f>'10'!B211</f>
        <v>Huntingdon</v>
      </c>
      <c r="C211" s="90">
        <f>'10'!C211</f>
        <v>120</v>
      </c>
      <c r="D211" s="90">
        <f>'10'!D211</f>
        <v>121</v>
      </c>
      <c r="E211" s="90">
        <f>'10'!E211</f>
        <v>241</v>
      </c>
      <c r="F211" s="116" t="s">
        <v>880</v>
      </c>
      <c r="G211" s="116" t="s">
        <v>895</v>
      </c>
      <c r="H211" s="116">
        <v>2</v>
      </c>
      <c r="I211" s="116">
        <v>7</v>
      </c>
      <c r="J211" s="116">
        <v>7</v>
      </c>
      <c r="K211" s="116">
        <v>21</v>
      </c>
      <c r="L211" s="12">
        <f t="shared" si="17"/>
        <v>14</v>
      </c>
      <c r="M211" s="12">
        <f t="shared" si="18"/>
        <v>35</v>
      </c>
      <c r="N211" s="20">
        <f t="shared" si="19"/>
        <v>5.8333333333333334E-2</v>
      </c>
      <c r="O211" s="20">
        <f t="shared" si="20"/>
        <v>5.7851239669421489E-2</v>
      </c>
      <c r="P211" s="20">
        <f t="shared" si="21"/>
        <v>5.8091286307053944E-2</v>
      </c>
    </row>
    <row r="212" spans="1:16" x14ac:dyDescent="0.25">
      <c r="A212" s="9" t="str">
        <f>'10'!A212</f>
        <v>Kane Area SD</v>
      </c>
      <c r="B212" s="10" t="str">
        <f>'10'!B212</f>
        <v>McKean</v>
      </c>
      <c r="C212" s="90">
        <f>'10'!C212</f>
        <v>263</v>
      </c>
      <c r="D212" s="90">
        <f>'10'!D212</f>
        <v>138</v>
      </c>
      <c r="E212" s="90">
        <f>'10'!E212</f>
        <v>401</v>
      </c>
      <c r="F212" s="116" t="s">
        <v>864</v>
      </c>
      <c r="G212" s="116" t="s">
        <v>580</v>
      </c>
      <c r="H212" s="116">
        <v>2</v>
      </c>
      <c r="I212" s="116">
        <v>31</v>
      </c>
      <c r="J212" s="116">
        <v>19</v>
      </c>
      <c r="K212" s="116">
        <v>13</v>
      </c>
      <c r="L212" s="12">
        <f t="shared" si="17"/>
        <v>50</v>
      </c>
      <c r="M212" s="12">
        <f t="shared" si="18"/>
        <v>63</v>
      </c>
      <c r="N212" s="20">
        <f t="shared" si="19"/>
        <v>0.11787072243346007</v>
      </c>
      <c r="O212" s="20">
        <f t="shared" si="20"/>
        <v>0.13768115942028986</v>
      </c>
      <c r="P212" s="20">
        <f t="shared" si="21"/>
        <v>0.12468827930174564</v>
      </c>
    </row>
    <row r="213" spans="1:16" x14ac:dyDescent="0.25">
      <c r="A213" s="9" t="str">
        <f>'10'!A213</f>
        <v>Karns City Area SD</v>
      </c>
      <c r="B213" s="10" t="str">
        <f>'10'!B213</f>
        <v>Butler</v>
      </c>
      <c r="C213" s="90">
        <f>'10'!C213</f>
        <v>306</v>
      </c>
      <c r="D213" s="90">
        <f>'10'!D213</f>
        <v>236</v>
      </c>
      <c r="E213" s="90">
        <f>'10'!E213</f>
        <v>542</v>
      </c>
      <c r="F213" s="116" t="s">
        <v>879</v>
      </c>
      <c r="G213" s="116" t="s">
        <v>582</v>
      </c>
      <c r="H213" s="116">
        <v>2</v>
      </c>
      <c r="I213" s="116">
        <v>28</v>
      </c>
      <c r="J213" s="116">
        <v>15</v>
      </c>
      <c r="K213" s="116">
        <v>16</v>
      </c>
      <c r="L213" s="12">
        <f t="shared" si="17"/>
        <v>43</v>
      </c>
      <c r="M213" s="12">
        <f t="shared" si="18"/>
        <v>59</v>
      </c>
      <c r="N213" s="20">
        <f t="shared" si="19"/>
        <v>9.1503267973856203E-2</v>
      </c>
      <c r="O213" s="20">
        <f t="shared" si="20"/>
        <v>6.3559322033898302E-2</v>
      </c>
      <c r="P213" s="20">
        <f t="shared" si="21"/>
        <v>7.9335793357933573E-2</v>
      </c>
    </row>
    <row r="214" spans="1:16" x14ac:dyDescent="0.25">
      <c r="A214" s="9" t="str">
        <f>'10'!A214</f>
        <v>Kennett Consolidated SD</v>
      </c>
      <c r="B214" s="10" t="str">
        <f>'10'!B214</f>
        <v>Chester</v>
      </c>
      <c r="C214" s="90">
        <f>'10'!C214</f>
        <v>832</v>
      </c>
      <c r="D214" s="90">
        <f>'10'!D214</f>
        <v>731</v>
      </c>
      <c r="E214" s="90">
        <f>'10'!E214</f>
        <v>1563</v>
      </c>
      <c r="F214" s="116" t="s">
        <v>865</v>
      </c>
      <c r="G214" s="116" t="s">
        <v>540</v>
      </c>
      <c r="H214" s="116">
        <v>2</v>
      </c>
      <c r="I214" s="116">
        <v>71</v>
      </c>
      <c r="J214" s="116">
        <v>68</v>
      </c>
      <c r="K214" s="116">
        <v>76</v>
      </c>
      <c r="L214" s="12">
        <f t="shared" si="17"/>
        <v>139</v>
      </c>
      <c r="M214" s="12">
        <f t="shared" si="18"/>
        <v>215</v>
      </c>
      <c r="N214" s="20">
        <f t="shared" si="19"/>
        <v>8.5336538461538464E-2</v>
      </c>
      <c r="O214" s="20">
        <f t="shared" si="20"/>
        <v>9.3023255813953487E-2</v>
      </c>
      <c r="P214" s="20">
        <f t="shared" si="21"/>
        <v>8.8931541906589889E-2</v>
      </c>
    </row>
    <row r="215" spans="1:16" x14ac:dyDescent="0.25">
      <c r="A215" s="9" t="str">
        <f>'10'!A215</f>
        <v>Keystone Central SD</v>
      </c>
      <c r="B215" s="10" t="str">
        <f>'10'!B215</f>
        <v>Clinton</v>
      </c>
      <c r="C215" s="90">
        <f>'10'!C215</f>
        <v>1252</v>
      </c>
      <c r="D215" s="90">
        <f>'10'!D215</f>
        <v>761</v>
      </c>
      <c r="E215" s="90">
        <f>'10'!E215</f>
        <v>2013</v>
      </c>
      <c r="F215" s="116" t="s">
        <v>866</v>
      </c>
      <c r="G215" s="116" t="s">
        <v>888</v>
      </c>
      <c r="H215" s="116">
        <v>2</v>
      </c>
      <c r="I215" s="116">
        <v>109</v>
      </c>
      <c r="J215" s="116">
        <v>70</v>
      </c>
      <c r="K215" s="116">
        <v>103</v>
      </c>
      <c r="L215" s="12">
        <f t="shared" si="17"/>
        <v>179</v>
      </c>
      <c r="M215" s="12">
        <f t="shared" si="18"/>
        <v>282</v>
      </c>
      <c r="N215" s="20">
        <f t="shared" si="19"/>
        <v>8.7060702875399368E-2</v>
      </c>
      <c r="O215" s="20">
        <f t="shared" si="20"/>
        <v>9.1984231274638631E-2</v>
      </c>
      <c r="P215" s="20">
        <f t="shared" si="21"/>
        <v>8.8922006954793839E-2</v>
      </c>
    </row>
    <row r="216" spans="1:16" x14ac:dyDescent="0.25">
      <c r="A216" s="9" t="str">
        <f>'10'!A216</f>
        <v>Keystone Oaks SD</v>
      </c>
      <c r="B216" s="10" t="str">
        <f>'10'!B216</f>
        <v>Allegheny</v>
      </c>
      <c r="C216" s="90">
        <f>'10'!C216</f>
        <v>721</v>
      </c>
      <c r="D216" s="90">
        <f>'10'!D216</f>
        <v>329</v>
      </c>
      <c r="E216" s="90">
        <f>'10'!E216</f>
        <v>1050</v>
      </c>
      <c r="F216" s="116" t="s">
        <v>856</v>
      </c>
      <c r="G216" s="116" t="s">
        <v>538</v>
      </c>
      <c r="H216" s="116">
        <v>2</v>
      </c>
      <c r="I216" s="116">
        <v>75</v>
      </c>
      <c r="J216" s="116">
        <v>33</v>
      </c>
      <c r="K216" s="116">
        <v>34</v>
      </c>
      <c r="L216" s="12">
        <f t="shared" si="17"/>
        <v>108</v>
      </c>
      <c r="M216" s="12">
        <f t="shared" si="18"/>
        <v>142</v>
      </c>
      <c r="N216" s="20">
        <f t="shared" si="19"/>
        <v>0.10402219140083217</v>
      </c>
      <c r="O216" s="20">
        <f t="shared" si="20"/>
        <v>0.10030395136778116</v>
      </c>
      <c r="P216" s="20">
        <f t="shared" si="21"/>
        <v>0.10285714285714286</v>
      </c>
    </row>
    <row r="217" spans="1:16" x14ac:dyDescent="0.25">
      <c r="A217" s="9" t="str">
        <f>'10'!A217</f>
        <v>Keystone SD</v>
      </c>
      <c r="B217" s="10" t="str">
        <f>'10'!B217</f>
        <v>Clarion</v>
      </c>
      <c r="C217" s="90">
        <f>'10'!C217</f>
        <v>259</v>
      </c>
      <c r="D217" s="90">
        <f>'10'!D217</f>
        <v>240</v>
      </c>
      <c r="E217" s="90">
        <f>'10'!E217</f>
        <v>499</v>
      </c>
      <c r="F217" s="116" t="s">
        <v>857</v>
      </c>
      <c r="G217" s="116" t="s">
        <v>563</v>
      </c>
      <c r="H217" s="116">
        <v>2</v>
      </c>
      <c r="I217" s="116">
        <v>27</v>
      </c>
      <c r="J217" s="116">
        <v>27</v>
      </c>
      <c r="K217" s="116">
        <v>26</v>
      </c>
      <c r="L217" s="12">
        <f t="shared" si="17"/>
        <v>54</v>
      </c>
      <c r="M217" s="12">
        <f t="shared" si="18"/>
        <v>80</v>
      </c>
      <c r="N217" s="20">
        <f t="shared" si="19"/>
        <v>0.10424710424710425</v>
      </c>
      <c r="O217" s="20">
        <f t="shared" si="20"/>
        <v>0.1125</v>
      </c>
      <c r="P217" s="20">
        <f t="shared" si="21"/>
        <v>0.10821643286573146</v>
      </c>
    </row>
    <row r="218" spans="1:16" x14ac:dyDescent="0.25">
      <c r="A218" s="9" t="str">
        <f>'10'!A218</f>
        <v>Kiski Area SD</v>
      </c>
      <c r="B218" s="10" t="str">
        <f>'10'!B218</f>
        <v>Westmoreland</v>
      </c>
      <c r="C218" s="90">
        <f>'10'!C218</f>
        <v>987</v>
      </c>
      <c r="D218" s="90">
        <f>'10'!D218</f>
        <v>716</v>
      </c>
      <c r="E218" s="90">
        <f>'10'!E218</f>
        <v>1703</v>
      </c>
      <c r="F218" s="116" t="s">
        <v>869</v>
      </c>
      <c r="G218" s="116" t="s">
        <v>571</v>
      </c>
      <c r="H218" s="116">
        <v>2</v>
      </c>
      <c r="I218" s="116">
        <v>64</v>
      </c>
      <c r="J218" s="116">
        <v>51</v>
      </c>
      <c r="K218" s="116">
        <v>59</v>
      </c>
      <c r="L218" s="12">
        <f t="shared" si="17"/>
        <v>115</v>
      </c>
      <c r="M218" s="12">
        <f t="shared" si="18"/>
        <v>174</v>
      </c>
      <c r="N218" s="20">
        <f t="shared" si="19"/>
        <v>6.4842958459979741E-2</v>
      </c>
      <c r="O218" s="20">
        <f t="shared" si="20"/>
        <v>7.1229050279329603E-2</v>
      </c>
      <c r="P218" s="20">
        <f t="shared" si="21"/>
        <v>6.7527891955372871E-2</v>
      </c>
    </row>
    <row r="219" spans="1:16" x14ac:dyDescent="0.25">
      <c r="A219" s="9" t="str">
        <f>'10'!A219</f>
        <v>Kutztown Area SD</v>
      </c>
      <c r="B219" s="10" t="str">
        <f>'10'!B219</f>
        <v>Berks</v>
      </c>
      <c r="C219" s="90">
        <f>'10'!C219</f>
        <v>307</v>
      </c>
      <c r="D219" s="90">
        <f>'10'!D219</f>
        <v>239</v>
      </c>
      <c r="E219" s="90">
        <f>'10'!E219</f>
        <v>546</v>
      </c>
      <c r="F219" s="116" t="s">
        <v>861</v>
      </c>
      <c r="G219" s="116" t="s">
        <v>551</v>
      </c>
      <c r="H219" s="116">
        <v>2</v>
      </c>
      <c r="I219" s="116">
        <v>33</v>
      </c>
      <c r="J219" s="116">
        <v>21</v>
      </c>
      <c r="K219" s="116">
        <v>20</v>
      </c>
      <c r="L219" s="12">
        <f t="shared" si="17"/>
        <v>54</v>
      </c>
      <c r="M219" s="12">
        <f t="shared" si="18"/>
        <v>74</v>
      </c>
      <c r="N219" s="20">
        <f t="shared" si="19"/>
        <v>0.10749185667752444</v>
      </c>
      <c r="O219" s="20">
        <f t="shared" si="20"/>
        <v>8.7866108786610872E-2</v>
      </c>
      <c r="P219" s="20">
        <f t="shared" si="21"/>
        <v>9.8901098901098897E-2</v>
      </c>
    </row>
    <row r="220" spans="1:16" x14ac:dyDescent="0.25">
      <c r="A220" s="9" t="str">
        <f>'10'!A220</f>
        <v>Lackawanna Trail SD</v>
      </c>
      <c r="B220" s="10" t="str">
        <f>'10'!B220</f>
        <v>Wyoming</v>
      </c>
      <c r="C220" s="90">
        <f>'10'!C220</f>
        <v>291</v>
      </c>
      <c r="D220" s="90">
        <f>'10'!D220</f>
        <v>168</v>
      </c>
      <c r="E220" s="90">
        <f>'10'!E220</f>
        <v>459</v>
      </c>
      <c r="F220" s="116" t="s">
        <v>851</v>
      </c>
      <c r="G220" s="116" t="s">
        <v>886</v>
      </c>
      <c r="H220" s="116">
        <v>2</v>
      </c>
      <c r="I220" s="116">
        <v>11</v>
      </c>
      <c r="J220" s="116">
        <v>7</v>
      </c>
      <c r="K220" s="116">
        <v>11</v>
      </c>
      <c r="L220" s="12">
        <f t="shared" si="17"/>
        <v>18</v>
      </c>
      <c r="M220" s="12">
        <f t="shared" si="18"/>
        <v>29</v>
      </c>
      <c r="N220" s="20">
        <f t="shared" si="19"/>
        <v>3.7800687285223365E-2</v>
      </c>
      <c r="O220" s="20">
        <f t="shared" si="20"/>
        <v>4.1666666666666664E-2</v>
      </c>
      <c r="P220" s="20">
        <f t="shared" si="21"/>
        <v>3.9215686274509803E-2</v>
      </c>
    </row>
    <row r="221" spans="1:16" x14ac:dyDescent="0.25">
      <c r="A221" s="9" t="str">
        <f>'10'!A221</f>
        <v>Lakeland SD</v>
      </c>
      <c r="B221" s="10" t="str">
        <f>'10'!B221</f>
        <v>Lackawanna</v>
      </c>
      <c r="C221" s="90">
        <f>'10'!C221</f>
        <v>325</v>
      </c>
      <c r="D221" s="90">
        <f>'10'!D221</f>
        <v>250</v>
      </c>
      <c r="E221" s="90">
        <f>'10'!E221</f>
        <v>575</v>
      </c>
      <c r="F221" s="116" t="s">
        <v>851</v>
      </c>
      <c r="G221" s="116" t="s">
        <v>852</v>
      </c>
      <c r="H221" s="116">
        <v>2</v>
      </c>
      <c r="I221" s="116">
        <v>26</v>
      </c>
      <c r="J221" s="116">
        <v>15</v>
      </c>
      <c r="K221" s="116">
        <v>22</v>
      </c>
      <c r="L221" s="12">
        <f t="shared" si="17"/>
        <v>41</v>
      </c>
      <c r="M221" s="12">
        <f t="shared" si="18"/>
        <v>63</v>
      </c>
      <c r="N221" s="20">
        <f t="shared" si="19"/>
        <v>0.08</v>
      </c>
      <c r="O221" s="20">
        <f t="shared" si="20"/>
        <v>0.06</v>
      </c>
      <c r="P221" s="20">
        <f t="shared" si="21"/>
        <v>7.1304347826086953E-2</v>
      </c>
    </row>
    <row r="222" spans="1:16" x14ac:dyDescent="0.25">
      <c r="A222" s="9" t="str">
        <f>'10'!A222</f>
        <v>Lake-Lehman SD</v>
      </c>
      <c r="B222" s="10" t="str">
        <f>'10'!B222</f>
        <v>Luzerne</v>
      </c>
      <c r="C222" s="90">
        <f>'10'!C222</f>
        <v>325</v>
      </c>
      <c r="D222" s="90">
        <f>'10'!D222</f>
        <v>271</v>
      </c>
      <c r="E222" s="90">
        <f>'10'!E222</f>
        <v>596</v>
      </c>
      <c r="F222" s="116" t="s">
        <v>885</v>
      </c>
      <c r="G222" s="116" t="s">
        <v>886</v>
      </c>
      <c r="H222" s="116">
        <v>2</v>
      </c>
      <c r="I222" s="116">
        <v>8</v>
      </c>
      <c r="J222" s="116">
        <v>11</v>
      </c>
      <c r="K222" s="116">
        <v>21</v>
      </c>
      <c r="L222" s="12">
        <f t="shared" si="17"/>
        <v>19</v>
      </c>
      <c r="M222" s="12">
        <f t="shared" si="18"/>
        <v>40</v>
      </c>
      <c r="N222" s="20">
        <f t="shared" si="19"/>
        <v>2.4615384615384615E-2</v>
      </c>
      <c r="O222" s="20">
        <f t="shared" si="20"/>
        <v>4.0590405904059039E-2</v>
      </c>
      <c r="P222" s="20">
        <f t="shared" si="21"/>
        <v>3.1879194630872486E-2</v>
      </c>
    </row>
    <row r="223" spans="1:16" x14ac:dyDescent="0.25">
      <c r="A223" s="9" t="str">
        <f>'10'!A223</f>
        <v>Lakeview SD</v>
      </c>
      <c r="B223" s="10" t="str">
        <f>'10'!B223</f>
        <v>Mercer</v>
      </c>
      <c r="C223" s="90">
        <f>'10'!C223</f>
        <v>243</v>
      </c>
      <c r="D223" s="90">
        <f>'10'!D223</f>
        <v>178</v>
      </c>
      <c r="E223" s="90">
        <f>'10'!E223</f>
        <v>421</v>
      </c>
      <c r="F223" s="116" t="s">
        <v>879</v>
      </c>
      <c r="G223" s="116" t="s">
        <v>588</v>
      </c>
      <c r="H223" s="116">
        <v>2</v>
      </c>
      <c r="I223" s="116">
        <v>17</v>
      </c>
      <c r="J223" s="116">
        <v>11</v>
      </c>
      <c r="K223" s="116">
        <v>16</v>
      </c>
      <c r="L223" s="12">
        <f t="shared" si="17"/>
        <v>28</v>
      </c>
      <c r="M223" s="12">
        <f t="shared" si="18"/>
        <v>44</v>
      </c>
      <c r="N223" s="20">
        <f t="shared" si="19"/>
        <v>6.9958847736625515E-2</v>
      </c>
      <c r="O223" s="20">
        <f t="shared" si="20"/>
        <v>6.1797752808988762E-2</v>
      </c>
      <c r="P223" s="20">
        <f t="shared" si="21"/>
        <v>6.6508313539192399E-2</v>
      </c>
    </row>
    <row r="224" spans="1:16" x14ac:dyDescent="0.25">
      <c r="A224" s="9" t="str">
        <f>'10'!A224</f>
        <v>Lampeter-Strasburg SD</v>
      </c>
      <c r="B224" s="10" t="str">
        <f>'10'!B224</f>
        <v>Lancaster</v>
      </c>
      <c r="C224" s="90">
        <f>'10'!C224</f>
        <v>909</v>
      </c>
      <c r="D224" s="90">
        <f>'10'!D224</f>
        <v>500</v>
      </c>
      <c r="E224" s="90">
        <f>'10'!E224</f>
        <v>1409</v>
      </c>
      <c r="F224" s="116" t="s">
        <v>860</v>
      </c>
      <c r="G224" s="116" t="s">
        <v>546</v>
      </c>
      <c r="H224" s="116">
        <v>2</v>
      </c>
      <c r="I224" s="116">
        <v>33</v>
      </c>
      <c r="J224" s="116">
        <v>39</v>
      </c>
      <c r="K224" s="116">
        <v>45</v>
      </c>
      <c r="L224" s="12">
        <f t="shared" si="17"/>
        <v>72</v>
      </c>
      <c r="M224" s="12">
        <f t="shared" si="18"/>
        <v>117</v>
      </c>
      <c r="N224" s="20">
        <f t="shared" si="19"/>
        <v>3.6303630363036306E-2</v>
      </c>
      <c r="O224" s="20">
        <f t="shared" si="20"/>
        <v>7.8E-2</v>
      </c>
      <c r="P224" s="20">
        <f t="shared" si="21"/>
        <v>5.1100070972320798E-2</v>
      </c>
    </row>
    <row r="225" spans="1:16" x14ac:dyDescent="0.25">
      <c r="A225" s="9" t="str">
        <f>'10'!A225</f>
        <v>Lancaster SD</v>
      </c>
      <c r="B225" s="10" t="str">
        <f>'10'!B225</f>
        <v>Lancaster</v>
      </c>
      <c r="C225" s="90">
        <f>'10'!C225</f>
        <v>3250</v>
      </c>
      <c r="D225" s="90">
        <f>'10'!D225</f>
        <v>2183</v>
      </c>
      <c r="E225" s="90">
        <f>'10'!E225</f>
        <v>5433</v>
      </c>
      <c r="F225" s="116" t="s">
        <v>860</v>
      </c>
      <c r="G225" s="116" t="s">
        <v>546</v>
      </c>
      <c r="H225" s="116">
        <v>2</v>
      </c>
      <c r="I225" s="116">
        <v>272</v>
      </c>
      <c r="J225" s="116">
        <v>266</v>
      </c>
      <c r="K225" s="116">
        <v>265</v>
      </c>
      <c r="L225" s="12">
        <f t="shared" si="17"/>
        <v>538</v>
      </c>
      <c r="M225" s="12">
        <f t="shared" si="18"/>
        <v>803</v>
      </c>
      <c r="N225" s="20">
        <f t="shared" si="19"/>
        <v>8.3692307692307691E-2</v>
      </c>
      <c r="O225" s="20">
        <f t="shared" si="20"/>
        <v>0.12185066422354558</v>
      </c>
      <c r="P225" s="20">
        <f t="shared" si="21"/>
        <v>9.9024480029449663E-2</v>
      </c>
    </row>
    <row r="226" spans="1:16" x14ac:dyDescent="0.25">
      <c r="A226" s="9" t="str">
        <f>'10'!A226</f>
        <v>Laurel Highlands SD</v>
      </c>
      <c r="B226" s="10" t="str">
        <f>'10'!B226</f>
        <v>Fayette</v>
      </c>
      <c r="C226" s="90">
        <f>'10'!C226</f>
        <v>582</v>
      </c>
      <c r="D226" s="90">
        <f>'10'!D226</f>
        <v>387</v>
      </c>
      <c r="E226" s="90">
        <f>'10'!E226</f>
        <v>969</v>
      </c>
      <c r="F226" s="116" t="s">
        <v>854</v>
      </c>
      <c r="G226" s="116" t="s">
        <v>565</v>
      </c>
      <c r="H226" s="116">
        <v>2</v>
      </c>
      <c r="I226" s="116">
        <v>59</v>
      </c>
      <c r="J226" s="116">
        <v>44</v>
      </c>
      <c r="K226" s="116">
        <v>35</v>
      </c>
      <c r="L226" s="12">
        <f t="shared" si="17"/>
        <v>103</v>
      </c>
      <c r="M226" s="12">
        <f t="shared" si="18"/>
        <v>138</v>
      </c>
      <c r="N226" s="20">
        <f t="shared" si="19"/>
        <v>0.1013745704467354</v>
      </c>
      <c r="O226" s="20">
        <f t="shared" si="20"/>
        <v>0.11369509043927649</v>
      </c>
      <c r="P226" s="20">
        <f t="shared" si="21"/>
        <v>0.10629514963880289</v>
      </c>
    </row>
    <row r="227" spans="1:16" x14ac:dyDescent="0.25">
      <c r="A227" s="9" t="str">
        <f>'10'!A227</f>
        <v>Laurel SD</v>
      </c>
      <c r="B227" s="10" t="str">
        <f>'10'!B227</f>
        <v>Lawrence</v>
      </c>
      <c r="C227" s="90">
        <f>'10'!C227</f>
        <v>226</v>
      </c>
      <c r="D227" s="90">
        <f>'10'!D227</f>
        <v>169</v>
      </c>
      <c r="E227" s="90">
        <f>'10'!E227</f>
        <v>395</v>
      </c>
      <c r="F227" s="116" t="s">
        <v>879</v>
      </c>
      <c r="G227" s="116" t="s">
        <v>548</v>
      </c>
      <c r="H227" s="116">
        <v>2</v>
      </c>
      <c r="I227" s="116">
        <v>13</v>
      </c>
      <c r="J227" s="116">
        <v>9</v>
      </c>
      <c r="K227" s="116">
        <v>9</v>
      </c>
      <c r="L227" s="12">
        <f t="shared" si="17"/>
        <v>22</v>
      </c>
      <c r="M227" s="12">
        <f t="shared" si="18"/>
        <v>31</v>
      </c>
      <c r="N227" s="20">
        <f t="shared" si="19"/>
        <v>5.7522123893805309E-2</v>
      </c>
      <c r="O227" s="20">
        <f t="shared" si="20"/>
        <v>5.3254437869822487E-2</v>
      </c>
      <c r="P227" s="20">
        <f t="shared" si="21"/>
        <v>5.5696202531645568E-2</v>
      </c>
    </row>
    <row r="228" spans="1:16" x14ac:dyDescent="0.25">
      <c r="A228" s="9" t="str">
        <f>'10'!A228</f>
        <v>Lebanon SD</v>
      </c>
      <c r="B228" s="10" t="str">
        <f>'10'!B228</f>
        <v>Lebanon</v>
      </c>
      <c r="C228" s="90">
        <f>'10'!C228</f>
        <v>1170</v>
      </c>
      <c r="D228" s="90">
        <f>'10'!D228</f>
        <v>713</v>
      </c>
      <c r="E228" s="90">
        <f>'10'!E228</f>
        <v>1883</v>
      </c>
      <c r="F228" s="116" t="s">
        <v>860</v>
      </c>
      <c r="G228" s="116" t="s">
        <v>547</v>
      </c>
      <c r="H228" s="116">
        <v>2</v>
      </c>
      <c r="I228" s="116">
        <v>104</v>
      </c>
      <c r="J228" s="116">
        <v>129</v>
      </c>
      <c r="K228" s="116">
        <v>150</v>
      </c>
      <c r="L228" s="12">
        <f t="shared" si="17"/>
        <v>233</v>
      </c>
      <c r="M228" s="12">
        <f t="shared" si="18"/>
        <v>383</v>
      </c>
      <c r="N228" s="20">
        <f t="shared" si="19"/>
        <v>8.8888888888888892E-2</v>
      </c>
      <c r="O228" s="20">
        <f t="shared" si="20"/>
        <v>0.18092566619915848</v>
      </c>
      <c r="P228" s="20">
        <f t="shared" si="21"/>
        <v>0.12373871481678173</v>
      </c>
    </row>
    <row r="229" spans="1:16" x14ac:dyDescent="0.25">
      <c r="A229" s="9" t="str">
        <f>'10'!A229</f>
        <v>Leechburg Area SD</v>
      </c>
      <c r="B229" s="10" t="str">
        <f>'10'!B229</f>
        <v>Armstrong</v>
      </c>
      <c r="C229" s="90">
        <f>'10'!C229</f>
        <v>151</v>
      </c>
      <c r="D229" s="90">
        <f>'10'!D229</f>
        <v>125</v>
      </c>
      <c r="E229" s="90">
        <f>'10'!E229</f>
        <v>276</v>
      </c>
      <c r="F229" s="116" t="s">
        <v>862</v>
      </c>
      <c r="G229" s="116" t="s">
        <v>566</v>
      </c>
      <c r="H229" s="116">
        <v>2</v>
      </c>
      <c r="I229" s="116">
        <v>19</v>
      </c>
      <c r="J229" s="116">
        <v>15</v>
      </c>
      <c r="K229" s="116">
        <v>9</v>
      </c>
      <c r="L229" s="12">
        <f t="shared" si="17"/>
        <v>34</v>
      </c>
      <c r="M229" s="12">
        <f t="shared" si="18"/>
        <v>43</v>
      </c>
      <c r="N229" s="20">
        <f t="shared" si="19"/>
        <v>0.12582781456953643</v>
      </c>
      <c r="O229" s="20">
        <f t="shared" si="20"/>
        <v>0.12</v>
      </c>
      <c r="P229" s="20">
        <f t="shared" si="21"/>
        <v>0.12318840579710146</v>
      </c>
    </row>
    <row r="230" spans="1:16" x14ac:dyDescent="0.25">
      <c r="A230" s="9" t="str">
        <f>'10'!A230</f>
        <v>Lehighton Area SD</v>
      </c>
      <c r="B230" s="10" t="str">
        <f>'10'!B230</f>
        <v>Carbon</v>
      </c>
      <c r="C230" s="90">
        <f>'10'!C230</f>
        <v>313</v>
      </c>
      <c r="D230" s="90">
        <f>'10'!D230</f>
        <v>327</v>
      </c>
      <c r="E230" s="90">
        <f>'10'!E230</f>
        <v>640</v>
      </c>
      <c r="F230" s="116" t="s">
        <v>858</v>
      </c>
      <c r="G230" s="116" t="s">
        <v>597</v>
      </c>
      <c r="H230" s="116">
        <v>2</v>
      </c>
      <c r="I230" s="116">
        <v>59</v>
      </c>
      <c r="J230" s="116">
        <v>31</v>
      </c>
      <c r="K230" s="116">
        <v>21</v>
      </c>
      <c r="L230" s="12">
        <f t="shared" si="17"/>
        <v>90</v>
      </c>
      <c r="M230" s="12">
        <f t="shared" si="18"/>
        <v>111</v>
      </c>
      <c r="N230" s="20">
        <f t="shared" si="19"/>
        <v>0.18849840255591055</v>
      </c>
      <c r="O230" s="20">
        <f t="shared" si="20"/>
        <v>9.480122324159021E-2</v>
      </c>
      <c r="P230" s="20">
        <f t="shared" si="21"/>
        <v>0.140625</v>
      </c>
    </row>
    <row r="231" spans="1:16" x14ac:dyDescent="0.25">
      <c r="A231" s="9" t="str">
        <f>'10'!A231</f>
        <v>Lewisburg Area SD</v>
      </c>
      <c r="B231" s="10" t="str">
        <f>'10'!B231</f>
        <v>Union</v>
      </c>
      <c r="C231" s="90">
        <f>'10'!C231</f>
        <v>430</v>
      </c>
      <c r="D231" s="90">
        <f>'10'!D231</f>
        <v>396</v>
      </c>
      <c r="E231" s="90">
        <f>'10'!E231</f>
        <v>826</v>
      </c>
      <c r="F231" s="116" t="s">
        <v>871</v>
      </c>
      <c r="G231" s="116" t="s">
        <v>872</v>
      </c>
      <c r="H231" s="116">
        <v>2</v>
      </c>
      <c r="I231" s="116">
        <v>23</v>
      </c>
      <c r="J231" s="116">
        <v>16</v>
      </c>
      <c r="K231" s="116">
        <v>21</v>
      </c>
      <c r="L231" s="12">
        <f t="shared" si="17"/>
        <v>39</v>
      </c>
      <c r="M231" s="12">
        <f t="shared" si="18"/>
        <v>60</v>
      </c>
      <c r="N231" s="20">
        <f t="shared" si="19"/>
        <v>5.3488372093023255E-2</v>
      </c>
      <c r="O231" s="20">
        <f t="shared" si="20"/>
        <v>4.0404040404040407E-2</v>
      </c>
      <c r="P231" s="20">
        <f t="shared" si="21"/>
        <v>4.7215496368038741E-2</v>
      </c>
    </row>
    <row r="232" spans="1:16" x14ac:dyDescent="0.25">
      <c r="A232" s="9" t="str">
        <f>'10'!A232</f>
        <v>Ligonier Valley SD</v>
      </c>
      <c r="B232" s="10" t="str">
        <f>'10'!B232</f>
        <v>Westmoreland</v>
      </c>
      <c r="C232" s="90">
        <f>'10'!C232</f>
        <v>407</v>
      </c>
      <c r="D232" s="90">
        <f>'10'!D232</f>
        <v>256</v>
      </c>
      <c r="E232" s="90">
        <f>'10'!E232</f>
        <v>663</v>
      </c>
      <c r="F232" s="116" t="s">
        <v>869</v>
      </c>
      <c r="G232" s="116" t="s">
        <v>571</v>
      </c>
      <c r="H232" s="116">
        <v>2</v>
      </c>
      <c r="I232" s="116">
        <v>20</v>
      </c>
      <c r="J232" s="116">
        <v>22</v>
      </c>
      <c r="K232" s="116">
        <v>31</v>
      </c>
      <c r="L232" s="12">
        <f t="shared" si="17"/>
        <v>42</v>
      </c>
      <c r="M232" s="12">
        <f t="shared" si="18"/>
        <v>73</v>
      </c>
      <c r="N232" s="20">
        <f t="shared" si="19"/>
        <v>4.9140049140049137E-2</v>
      </c>
      <c r="O232" s="20">
        <f t="shared" si="20"/>
        <v>8.59375E-2</v>
      </c>
      <c r="P232" s="20">
        <f t="shared" si="21"/>
        <v>6.3348416289592757E-2</v>
      </c>
    </row>
    <row r="233" spans="1:16" x14ac:dyDescent="0.25">
      <c r="A233" s="9" t="str">
        <f>'10'!A233</f>
        <v>Line Mountain SD</v>
      </c>
      <c r="B233" s="10" t="str">
        <f>'10'!B233</f>
        <v>Northumberland</v>
      </c>
      <c r="C233" s="90">
        <f>'10'!C233</f>
        <v>240</v>
      </c>
      <c r="D233" s="90">
        <f>'10'!D233</f>
        <v>167</v>
      </c>
      <c r="E233" s="90">
        <f>'10'!E233</f>
        <v>407</v>
      </c>
      <c r="F233" s="116" t="s">
        <v>871</v>
      </c>
      <c r="G233" s="116" t="s">
        <v>602</v>
      </c>
      <c r="H233" s="116">
        <v>2</v>
      </c>
      <c r="I233" s="116">
        <v>17</v>
      </c>
      <c r="J233" s="116">
        <v>15</v>
      </c>
      <c r="K233" s="116">
        <v>14</v>
      </c>
      <c r="L233" s="12">
        <f t="shared" si="17"/>
        <v>32</v>
      </c>
      <c r="M233" s="12">
        <f t="shared" si="18"/>
        <v>46</v>
      </c>
      <c r="N233" s="20">
        <f t="shared" si="19"/>
        <v>7.0833333333333331E-2</v>
      </c>
      <c r="O233" s="20">
        <f t="shared" si="20"/>
        <v>8.9820359281437126E-2</v>
      </c>
      <c r="P233" s="20">
        <f t="shared" si="21"/>
        <v>7.8624078624078622E-2</v>
      </c>
    </row>
    <row r="234" spans="1:16" x14ac:dyDescent="0.25">
      <c r="A234" s="9" t="str">
        <f>'10'!A234</f>
        <v>Littlestown Area SD</v>
      </c>
      <c r="B234" s="10" t="str">
        <f>'10'!B234</f>
        <v>Adams</v>
      </c>
      <c r="C234" s="90">
        <f>'10'!C234</f>
        <v>425</v>
      </c>
      <c r="D234" s="90">
        <f>'10'!D234</f>
        <v>399</v>
      </c>
      <c r="E234" s="90">
        <f>'10'!E234</f>
        <v>824</v>
      </c>
      <c r="F234" s="116" t="s">
        <v>873</v>
      </c>
      <c r="G234" s="116" t="s">
        <v>874</v>
      </c>
      <c r="H234" s="116">
        <v>2</v>
      </c>
      <c r="I234" s="116">
        <v>46</v>
      </c>
      <c r="J234" s="116">
        <v>21</v>
      </c>
      <c r="K234" s="116">
        <v>11</v>
      </c>
      <c r="L234" s="12">
        <f t="shared" si="17"/>
        <v>67</v>
      </c>
      <c r="M234" s="12">
        <f t="shared" si="18"/>
        <v>78</v>
      </c>
      <c r="N234" s="20">
        <f t="shared" si="19"/>
        <v>0.10823529411764705</v>
      </c>
      <c r="O234" s="20">
        <f t="shared" si="20"/>
        <v>5.2631578947368418E-2</v>
      </c>
      <c r="P234" s="20">
        <f t="shared" si="21"/>
        <v>8.1310679611650491E-2</v>
      </c>
    </row>
    <row r="235" spans="1:16" x14ac:dyDescent="0.25">
      <c r="A235" s="9" t="str">
        <f>'10'!A235</f>
        <v>Lower Dauphin SD</v>
      </c>
      <c r="B235" s="10" t="str">
        <f>'10'!B235</f>
        <v>Dauphin</v>
      </c>
      <c r="C235" s="90">
        <f>'10'!C235</f>
        <v>675</v>
      </c>
      <c r="D235" s="90">
        <f>'10'!D235</f>
        <v>755</v>
      </c>
      <c r="E235" s="90">
        <f>'10'!E235</f>
        <v>1430</v>
      </c>
      <c r="F235" s="116" t="s">
        <v>875</v>
      </c>
      <c r="G235" s="116" t="s">
        <v>543</v>
      </c>
      <c r="H235" s="116">
        <v>2</v>
      </c>
      <c r="I235" s="116">
        <v>80</v>
      </c>
      <c r="J235" s="116">
        <v>38</v>
      </c>
      <c r="K235" s="116">
        <v>50</v>
      </c>
      <c r="L235" s="12">
        <f t="shared" si="17"/>
        <v>118</v>
      </c>
      <c r="M235" s="12">
        <f t="shared" si="18"/>
        <v>168</v>
      </c>
      <c r="N235" s="20">
        <f t="shared" si="19"/>
        <v>0.11851851851851852</v>
      </c>
      <c r="O235" s="20">
        <f t="shared" si="20"/>
        <v>5.0331125827814571E-2</v>
      </c>
      <c r="P235" s="20">
        <f t="shared" si="21"/>
        <v>8.2517482517482518E-2</v>
      </c>
    </row>
    <row r="236" spans="1:16" x14ac:dyDescent="0.25">
      <c r="A236" s="9" t="str">
        <f>'10'!A236</f>
        <v>Lower Merion SD</v>
      </c>
      <c r="B236" s="10" t="str">
        <f>'10'!B236</f>
        <v>Montgomery</v>
      </c>
      <c r="C236" s="90">
        <f>'10'!C236</f>
        <v>1806</v>
      </c>
      <c r="D236" s="90">
        <f>'10'!D236</f>
        <v>1463</v>
      </c>
      <c r="E236" s="90">
        <f>'10'!E236</f>
        <v>3269</v>
      </c>
      <c r="F236" s="116" t="s">
        <v>853</v>
      </c>
      <c r="G236" s="116" t="s">
        <v>549</v>
      </c>
      <c r="H236" s="116">
        <v>2</v>
      </c>
      <c r="I236" s="116">
        <v>206</v>
      </c>
      <c r="J236" s="116">
        <v>104</v>
      </c>
      <c r="K236" s="116">
        <v>103</v>
      </c>
      <c r="L236" s="12">
        <f t="shared" si="17"/>
        <v>310</v>
      </c>
      <c r="M236" s="12">
        <f t="shared" si="18"/>
        <v>413</v>
      </c>
      <c r="N236" s="20">
        <f t="shared" si="19"/>
        <v>0.11406423034330011</v>
      </c>
      <c r="O236" s="20">
        <f t="shared" si="20"/>
        <v>7.1086807928913198E-2</v>
      </c>
      <c r="P236" s="20">
        <f t="shared" si="21"/>
        <v>9.4830223309880696E-2</v>
      </c>
    </row>
    <row r="237" spans="1:16" x14ac:dyDescent="0.25">
      <c r="A237" s="9" t="str">
        <f>'10'!A237</f>
        <v>Lower Moreland Township SD</v>
      </c>
      <c r="B237" s="10" t="str">
        <f>'10'!B237</f>
        <v>Montgomery</v>
      </c>
      <c r="C237" s="90">
        <f>'10'!C237</f>
        <v>345</v>
      </c>
      <c r="D237" s="90">
        <f>'10'!D237</f>
        <v>309</v>
      </c>
      <c r="E237" s="90">
        <f>'10'!E237</f>
        <v>654</v>
      </c>
      <c r="F237" s="116" t="s">
        <v>853</v>
      </c>
      <c r="G237" s="116" t="s">
        <v>549</v>
      </c>
      <c r="H237" s="116">
        <v>2</v>
      </c>
      <c r="I237" s="116">
        <v>36</v>
      </c>
      <c r="J237" s="116">
        <v>16</v>
      </c>
      <c r="K237" s="116">
        <v>23</v>
      </c>
      <c r="L237" s="12">
        <f t="shared" si="17"/>
        <v>52</v>
      </c>
      <c r="M237" s="12">
        <f t="shared" si="18"/>
        <v>75</v>
      </c>
      <c r="N237" s="20">
        <f t="shared" si="19"/>
        <v>0.10434782608695652</v>
      </c>
      <c r="O237" s="20">
        <f t="shared" si="20"/>
        <v>5.1779935275080909E-2</v>
      </c>
      <c r="P237" s="20">
        <f t="shared" si="21"/>
        <v>7.9510703363914373E-2</v>
      </c>
    </row>
    <row r="238" spans="1:16" x14ac:dyDescent="0.25">
      <c r="A238" s="9" t="str">
        <f>'10'!A238</f>
        <v>Loyalsock Township SD</v>
      </c>
      <c r="B238" s="10" t="str">
        <f>'10'!B238</f>
        <v>Lycoming</v>
      </c>
      <c r="C238" s="90">
        <f>'10'!C238</f>
        <v>435</v>
      </c>
      <c r="D238" s="90">
        <f>'10'!D238</f>
        <v>320</v>
      </c>
      <c r="E238" s="90">
        <f>'10'!E238</f>
        <v>755</v>
      </c>
      <c r="F238" s="116" t="s">
        <v>863</v>
      </c>
      <c r="G238" s="116" t="s">
        <v>888</v>
      </c>
      <c r="H238" s="116">
        <v>2</v>
      </c>
      <c r="I238" s="116">
        <v>21</v>
      </c>
      <c r="J238" s="116">
        <v>15</v>
      </c>
      <c r="K238" s="116">
        <v>26</v>
      </c>
      <c r="L238" s="12">
        <f t="shared" si="17"/>
        <v>36</v>
      </c>
      <c r="M238" s="12">
        <f t="shared" si="18"/>
        <v>62</v>
      </c>
      <c r="N238" s="20">
        <f t="shared" si="19"/>
        <v>4.8275862068965517E-2</v>
      </c>
      <c r="O238" s="20">
        <f t="shared" si="20"/>
        <v>4.6875E-2</v>
      </c>
      <c r="P238" s="20">
        <f t="shared" si="21"/>
        <v>4.7682119205298017E-2</v>
      </c>
    </row>
    <row r="239" spans="1:16" x14ac:dyDescent="0.25">
      <c r="A239" s="9" t="str">
        <f>'10'!A239</f>
        <v>Mahanoy Area SD</v>
      </c>
      <c r="B239" s="10" t="str">
        <f>'10'!B239</f>
        <v>Schuylkill</v>
      </c>
      <c r="C239" s="90">
        <f>'10'!C239</f>
        <v>357</v>
      </c>
      <c r="D239" s="90">
        <f>'10'!D239</f>
        <v>192</v>
      </c>
      <c r="E239" s="90">
        <f>'10'!E239</f>
        <v>549</v>
      </c>
      <c r="F239" s="116" t="s">
        <v>877</v>
      </c>
      <c r="G239" s="116" t="s">
        <v>578</v>
      </c>
      <c r="H239" s="116">
        <v>2</v>
      </c>
      <c r="I239" s="116">
        <v>20</v>
      </c>
      <c r="J239" s="116">
        <v>25</v>
      </c>
      <c r="K239" s="116">
        <v>33</v>
      </c>
      <c r="L239" s="12">
        <f t="shared" si="17"/>
        <v>45</v>
      </c>
      <c r="M239" s="12">
        <f t="shared" si="18"/>
        <v>78</v>
      </c>
      <c r="N239" s="20">
        <f t="shared" si="19"/>
        <v>5.6022408963585436E-2</v>
      </c>
      <c r="O239" s="20">
        <f t="shared" si="20"/>
        <v>0.13020833333333334</v>
      </c>
      <c r="P239" s="20">
        <f t="shared" si="21"/>
        <v>8.1967213114754092E-2</v>
      </c>
    </row>
    <row r="240" spans="1:16" x14ac:dyDescent="0.25">
      <c r="A240" s="9" t="str">
        <f>'10'!A240</f>
        <v>Manheim Central SD</v>
      </c>
      <c r="B240" s="10" t="str">
        <f>'10'!B240</f>
        <v>Lancaster</v>
      </c>
      <c r="C240" s="90">
        <f>'10'!C240</f>
        <v>885</v>
      </c>
      <c r="D240" s="90">
        <f>'10'!D240</f>
        <v>700</v>
      </c>
      <c r="E240" s="90">
        <f>'10'!E240</f>
        <v>1585</v>
      </c>
      <c r="F240" s="116" t="s">
        <v>860</v>
      </c>
      <c r="G240" s="116" t="s">
        <v>546</v>
      </c>
      <c r="H240" s="116">
        <v>2</v>
      </c>
      <c r="I240" s="116">
        <v>56</v>
      </c>
      <c r="J240" s="116">
        <v>53</v>
      </c>
      <c r="K240" s="116">
        <v>52</v>
      </c>
      <c r="L240" s="12">
        <f t="shared" si="17"/>
        <v>109</v>
      </c>
      <c r="M240" s="12">
        <f t="shared" si="18"/>
        <v>161</v>
      </c>
      <c r="N240" s="20">
        <f t="shared" si="19"/>
        <v>6.3276836158192087E-2</v>
      </c>
      <c r="O240" s="20">
        <f t="shared" si="20"/>
        <v>7.571428571428572E-2</v>
      </c>
      <c r="P240" s="20">
        <f t="shared" si="21"/>
        <v>6.8769716088328076E-2</v>
      </c>
    </row>
    <row r="241" spans="1:16" x14ac:dyDescent="0.25">
      <c r="A241" s="9" t="str">
        <f>'10'!A241</f>
        <v>Manheim Township SD</v>
      </c>
      <c r="B241" s="10" t="str">
        <f>'10'!B241</f>
        <v>Lancaster</v>
      </c>
      <c r="C241" s="90">
        <f>'10'!C241</f>
        <v>1288</v>
      </c>
      <c r="D241" s="90">
        <f>'10'!D241</f>
        <v>1005</v>
      </c>
      <c r="E241" s="90">
        <f>'10'!E241</f>
        <v>2293</v>
      </c>
      <c r="F241" s="116" t="s">
        <v>860</v>
      </c>
      <c r="G241" s="116" t="s">
        <v>546</v>
      </c>
      <c r="H241" s="116">
        <v>2</v>
      </c>
      <c r="I241" s="116">
        <v>79</v>
      </c>
      <c r="J241" s="116">
        <v>86</v>
      </c>
      <c r="K241" s="116">
        <v>97</v>
      </c>
      <c r="L241" s="12">
        <f t="shared" si="17"/>
        <v>165</v>
      </c>
      <c r="M241" s="12">
        <f t="shared" si="18"/>
        <v>262</v>
      </c>
      <c r="N241" s="20">
        <f t="shared" si="19"/>
        <v>6.1335403726708072E-2</v>
      </c>
      <c r="O241" s="20">
        <f t="shared" si="20"/>
        <v>8.5572139303482592E-2</v>
      </c>
      <c r="P241" s="20">
        <f t="shared" si="21"/>
        <v>7.1958133449629313E-2</v>
      </c>
    </row>
    <row r="242" spans="1:16" x14ac:dyDescent="0.25">
      <c r="A242" s="9" t="str">
        <f>'10'!A242</f>
        <v>Marion Center Area SD</v>
      </c>
      <c r="B242" s="10" t="str">
        <f>'10'!B242</f>
        <v>Indiana</v>
      </c>
      <c r="C242" s="90">
        <f>'10'!C242</f>
        <v>370</v>
      </c>
      <c r="D242" s="90">
        <f>'10'!D242</f>
        <v>249</v>
      </c>
      <c r="E242" s="90">
        <f>'10'!E242</f>
        <v>619</v>
      </c>
      <c r="F242" s="116" t="s">
        <v>862</v>
      </c>
      <c r="G242" s="116" t="s">
        <v>577</v>
      </c>
      <c r="H242" s="116">
        <v>2</v>
      </c>
      <c r="I242" s="116">
        <v>21</v>
      </c>
      <c r="J242" s="116">
        <v>18</v>
      </c>
      <c r="K242" s="116">
        <v>33</v>
      </c>
      <c r="L242" s="12">
        <f t="shared" si="17"/>
        <v>39</v>
      </c>
      <c r="M242" s="12">
        <f t="shared" si="18"/>
        <v>72</v>
      </c>
      <c r="N242" s="20">
        <f t="shared" si="19"/>
        <v>5.675675675675676E-2</v>
      </c>
      <c r="O242" s="20">
        <f t="shared" si="20"/>
        <v>7.2289156626506021E-2</v>
      </c>
      <c r="P242" s="20">
        <f t="shared" si="21"/>
        <v>6.3004846526655903E-2</v>
      </c>
    </row>
    <row r="243" spans="1:16" x14ac:dyDescent="0.25">
      <c r="A243" s="9" t="str">
        <f>'10'!A243</f>
        <v>Marple Newtown SD</v>
      </c>
      <c r="B243" s="10" t="str">
        <f>'10'!B243</f>
        <v>Delaware</v>
      </c>
      <c r="C243" s="90">
        <f>'10'!C243</f>
        <v>944</v>
      </c>
      <c r="D243" s="90">
        <f>'10'!D243</f>
        <v>713</v>
      </c>
      <c r="E243" s="90">
        <f>'10'!E243</f>
        <v>1657</v>
      </c>
      <c r="F243" s="116" t="s">
        <v>883</v>
      </c>
      <c r="G243" s="116" t="s">
        <v>541</v>
      </c>
      <c r="H243" s="116">
        <v>2</v>
      </c>
      <c r="I243" s="116">
        <v>100</v>
      </c>
      <c r="J243" s="116">
        <v>52</v>
      </c>
      <c r="K243" s="116">
        <v>68</v>
      </c>
      <c r="L243" s="12">
        <f t="shared" si="17"/>
        <v>152</v>
      </c>
      <c r="M243" s="12">
        <f t="shared" si="18"/>
        <v>220</v>
      </c>
      <c r="N243" s="20">
        <f t="shared" si="19"/>
        <v>0.1059322033898305</v>
      </c>
      <c r="O243" s="20">
        <f t="shared" si="20"/>
        <v>7.2931276297335201E-2</v>
      </c>
      <c r="P243" s="20">
        <f t="shared" si="21"/>
        <v>9.1732045866022932E-2</v>
      </c>
    </row>
    <row r="244" spans="1:16" x14ac:dyDescent="0.25">
      <c r="A244" s="9" t="str">
        <f>'10'!A244</f>
        <v>Mars Area SD</v>
      </c>
      <c r="B244" s="10" t="str">
        <f>'10'!B244</f>
        <v>Butler</v>
      </c>
      <c r="C244" s="90">
        <f>'10'!C244</f>
        <v>780</v>
      </c>
      <c r="D244" s="90">
        <f>'10'!D244</f>
        <v>411</v>
      </c>
      <c r="E244" s="90">
        <f>'10'!E244</f>
        <v>1191</v>
      </c>
      <c r="F244" s="116" t="s">
        <v>879</v>
      </c>
      <c r="G244" s="116" t="s">
        <v>582</v>
      </c>
      <c r="H244" s="116">
        <v>2</v>
      </c>
      <c r="I244" s="116">
        <v>117</v>
      </c>
      <c r="J244" s="116">
        <v>39</v>
      </c>
      <c r="K244" s="116">
        <v>46</v>
      </c>
      <c r="L244" s="12">
        <f t="shared" si="17"/>
        <v>156</v>
      </c>
      <c r="M244" s="12">
        <f t="shared" si="18"/>
        <v>202</v>
      </c>
      <c r="N244" s="20">
        <f t="shared" si="19"/>
        <v>0.15</v>
      </c>
      <c r="O244" s="20">
        <f t="shared" si="20"/>
        <v>9.4890510948905105E-2</v>
      </c>
      <c r="P244" s="20">
        <f t="shared" si="21"/>
        <v>0.13098236775818639</v>
      </c>
    </row>
    <row r="245" spans="1:16" x14ac:dyDescent="0.25">
      <c r="A245" s="9" t="str">
        <f>'10'!A245</f>
        <v>McGuffey SD</v>
      </c>
      <c r="B245" s="10" t="str">
        <f>'10'!B245</f>
        <v>Washington</v>
      </c>
      <c r="C245" s="90">
        <f>'10'!C245</f>
        <v>352</v>
      </c>
      <c r="D245" s="90">
        <f>'10'!D245</f>
        <v>251</v>
      </c>
      <c r="E245" s="90">
        <f>'10'!E245</f>
        <v>603</v>
      </c>
      <c r="F245" s="116" t="s">
        <v>854</v>
      </c>
      <c r="G245" s="116" t="s">
        <v>569</v>
      </c>
      <c r="H245" s="116">
        <v>2</v>
      </c>
      <c r="I245" s="116">
        <v>35</v>
      </c>
      <c r="J245" s="116">
        <v>9</v>
      </c>
      <c r="K245" s="116">
        <v>11</v>
      </c>
      <c r="L245" s="12">
        <f t="shared" si="17"/>
        <v>44</v>
      </c>
      <c r="M245" s="12">
        <f t="shared" si="18"/>
        <v>55</v>
      </c>
      <c r="N245" s="20">
        <f t="shared" si="19"/>
        <v>9.9431818181818177E-2</v>
      </c>
      <c r="O245" s="20">
        <f t="shared" si="20"/>
        <v>3.5856573705179286E-2</v>
      </c>
      <c r="P245" s="20">
        <f t="shared" si="21"/>
        <v>7.2968490878938641E-2</v>
      </c>
    </row>
    <row r="246" spans="1:16" x14ac:dyDescent="0.25">
      <c r="A246" s="9" t="str">
        <f>'10'!A246</f>
        <v>McKeesport Area SD</v>
      </c>
      <c r="B246" s="10" t="str">
        <f>'10'!B246</f>
        <v>Allegheny</v>
      </c>
      <c r="C246" s="90">
        <f>'10'!C246</f>
        <v>895</v>
      </c>
      <c r="D246" s="90">
        <f>'10'!D246</f>
        <v>549</v>
      </c>
      <c r="E246" s="90">
        <f>'10'!E246</f>
        <v>1444</v>
      </c>
      <c r="F246" s="116" t="s">
        <v>856</v>
      </c>
      <c r="G246" s="116" t="s">
        <v>538</v>
      </c>
      <c r="H246" s="116">
        <v>2</v>
      </c>
      <c r="I246" s="116">
        <v>113</v>
      </c>
      <c r="J246" s="116">
        <v>63</v>
      </c>
      <c r="K246" s="116">
        <v>50</v>
      </c>
      <c r="L246" s="12">
        <f t="shared" si="17"/>
        <v>176</v>
      </c>
      <c r="M246" s="12">
        <f t="shared" si="18"/>
        <v>226</v>
      </c>
      <c r="N246" s="20">
        <f t="shared" si="19"/>
        <v>0.12625698324022347</v>
      </c>
      <c r="O246" s="20">
        <f t="shared" si="20"/>
        <v>0.11475409836065574</v>
      </c>
      <c r="P246" s="20">
        <f t="shared" si="21"/>
        <v>0.12188365650969529</v>
      </c>
    </row>
    <row r="247" spans="1:16" x14ac:dyDescent="0.25">
      <c r="A247" s="9" t="str">
        <f>'10'!A247</f>
        <v>Mechanicsburg Area SD</v>
      </c>
      <c r="B247" s="10" t="str">
        <f>'10'!B247</f>
        <v>Cumberland</v>
      </c>
      <c r="C247" s="90">
        <f>'10'!C247</f>
        <v>1025</v>
      </c>
      <c r="D247" s="90">
        <f>'10'!D247</f>
        <v>627</v>
      </c>
      <c r="E247" s="90">
        <f>'10'!E247</f>
        <v>1652</v>
      </c>
      <c r="F247" s="116" t="s">
        <v>875</v>
      </c>
      <c r="G247" s="116" t="s">
        <v>876</v>
      </c>
      <c r="H247" s="116">
        <v>2</v>
      </c>
      <c r="I247" s="116">
        <v>82</v>
      </c>
      <c r="J247" s="116">
        <v>53</v>
      </c>
      <c r="K247" s="116">
        <v>42</v>
      </c>
      <c r="L247" s="12">
        <f t="shared" si="17"/>
        <v>135</v>
      </c>
      <c r="M247" s="12">
        <f t="shared" si="18"/>
        <v>177</v>
      </c>
      <c r="N247" s="20">
        <f t="shared" si="19"/>
        <v>0.08</v>
      </c>
      <c r="O247" s="20">
        <f t="shared" si="20"/>
        <v>8.4529505582137163E-2</v>
      </c>
      <c r="P247" s="20">
        <f t="shared" si="21"/>
        <v>8.1719128329297827E-2</v>
      </c>
    </row>
    <row r="248" spans="1:16" x14ac:dyDescent="0.25">
      <c r="A248" s="9" t="str">
        <f>'10'!A248</f>
        <v>Mercer Area SD</v>
      </c>
      <c r="B248" s="10" t="str">
        <f>'10'!B248</f>
        <v>Mercer</v>
      </c>
      <c r="C248" s="90">
        <f>'10'!C248</f>
        <v>227</v>
      </c>
      <c r="D248" s="90">
        <f>'10'!D248</f>
        <v>155</v>
      </c>
      <c r="E248" s="90">
        <f>'10'!E248</f>
        <v>382</v>
      </c>
      <c r="F248" s="116" t="s">
        <v>879</v>
      </c>
      <c r="G248" s="116" t="s">
        <v>588</v>
      </c>
      <c r="H248" s="116">
        <v>2</v>
      </c>
      <c r="I248" s="116">
        <v>27</v>
      </c>
      <c r="J248" s="116">
        <v>19</v>
      </c>
      <c r="K248" s="116">
        <v>18</v>
      </c>
      <c r="L248" s="12">
        <f t="shared" si="17"/>
        <v>46</v>
      </c>
      <c r="M248" s="12">
        <f t="shared" si="18"/>
        <v>64</v>
      </c>
      <c r="N248" s="20">
        <f t="shared" si="19"/>
        <v>0.11894273127753303</v>
      </c>
      <c r="O248" s="20">
        <f t="shared" si="20"/>
        <v>0.12258064516129032</v>
      </c>
      <c r="P248" s="20">
        <f t="shared" si="21"/>
        <v>0.12041884816753927</v>
      </c>
    </row>
    <row r="249" spans="1:16" x14ac:dyDescent="0.25">
      <c r="A249" s="9" t="str">
        <f>'10'!A249</f>
        <v>Methacton SD</v>
      </c>
      <c r="B249" s="10" t="str">
        <f>'10'!B249</f>
        <v>Montgomery</v>
      </c>
      <c r="C249" s="90">
        <f>'10'!C249</f>
        <v>1070</v>
      </c>
      <c r="D249" s="90">
        <f>'10'!D249</f>
        <v>894</v>
      </c>
      <c r="E249" s="90">
        <f>'10'!E249</f>
        <v>1964</v>
      </c>
      <c r="F249" s="116" t="s">
        <v>853</v>
      </c>
      <c r="G249" s="116" t="s">
        <v>549</v>
      </c>
      <c r="H249" s="116">
        <v>2</v>
      </c>
      <c r="I249" s="116">
        <v>96</v>
      </c>
      <c r="J249" s="116">
        <v>58</v>
      </c>
      <c r="K249" s="116">
        <v>58</v>
      </c>
      <c r="L249" s="12">
        <f t="shared" si="17"/>
        <v>154</v>
      </c>
      <c r="M249" s="12">
        <f t="shared" si="18"/>
        <v>212</v>
      </c>
      <c r="N249" s="20">
        <f t="shared" si="19"/>
        <v>8.9719626168224292E-2</v>
      </c>
      <c r="O249" s="20">
        <f t="shared" si="20"/>
        <v>6.4876957494407153E-2</v>
      </c>
      <c r="P249" s="20">
        <f t="shared" si="21"/>
        <v>7.8411405295315678E-2</v>
      </c>
    </row>
    <row r="250" spans="1:16" x14ac:dyDescent="0.25">
      <c r="A250" s="9" t="str">
        <f>'10'!A250</f>
        <v>Meyersdale Area SD</v>
      </c>
      <c r="B250" s="10" t="str">
        <f>'10'!B250</f>
        <v>Somerset</v>
      </c>
      <c r="C250" s="90">
        <f>'10'!C250</f>
        <v>132</v>
      </c>
      <c r="D250" s="90">
        <f>'10'!D250</f>
        <v>118</v>
      </c>
      <c r="E250" s="90">
        <f>'10'!E250</f>
        <v>250</v>
      </c>
      <c r="F250" s="116" t="s">
        <v>868</v>
      </c>
      <c r="G250" s="116" t="s">
        <v>574</v>
      </c>
      <c r="H250" s="116">
        <v>2</v>
      </c>
      <c r="I250" s="116">
        <v>14</v>
      </c>
      <c r="J250" s="116">
        <v>6</v>
      </c>
      <c r="K250" s="116">
        <v>12</v>
      </c>
      <c r="L250" s="12">
        <f t="shared" si="17"/>
        <v>20</v>
      </c>
      <c r="M250" s="12">
        <f t="shared" si="18"/>
        <v>32</v>
      </c>
      <c r="N250" s="20">
        <f t="shared" si="19"/>
        <v>0.10606060606060606</v>
      </c>
      <c r="O250" s="20">
        <f t="shared" si="20"/>
        <v>5.0847457627118647E-2</v>
      </c>
      <c r="P250" s="20">
        <f t="shared" si="21"/>
        <v>0.08</v>
      </c>
    </row>
    <row r="251" spans="1:16" x14ac:dyDescent="0.25">
      <c r="A251" s="9" t="str">
        <f>'10'!A251</f>
        <v>Mid Valley SD</v>
      </c>
      <c r="B251" s="10" t="str">
        <f>'10'!B251</f>
        <v>Lackawanna</v>
      </c>
      <c r="C251" s="90">
        <f>'10'!C251</f>
        <v>504</v>
      </c>
      <c r="D251" s="90">
        <f>'10'!D251</f>
        <v>451</v>
      </c>
      <c r="E251" s="90">
        <f>'10'!E251</f>
        <v>955</v>
      </c>
      <c r="F251" s="116" t="s">
        <v>851</v>
      </c>
      <c r="G251" s="116" t="s">
        <v>852</v>
      </c>
      <c r="H251" s="116">
        <v>2</v>
      </c>
      <c r="I251" s="116">
        <v>47</v>
      </c>
      <c r="J251" s="116">
        <v>28</v>
      </c>
      <c r="K251" s="116">
        <v>25</v>
      </c>
      <c r="L251" s="12">
        <f t="shared" si="17"/>
        <v>75</v>
      </c>
      <c r="M251" s="12">
        <f t="shared" si="18"/>
        <v>100</v>
      </c>
      <c r="N251" s="20">
        <f t="shared" si="19"/>
        <v>9.3253968253968256E-2</v>
      </c>
      <c r="O251" s="20">
        <f t="shared" si="20"/>
        <v>6.2084257206208429E-2</v>
      </c>
      <c r="P251" s="20">
        <f t="shared" si="21"/>
        <v>7.8534031413612565E-2</v>
      </c>
    </row>
    <row r="252" spans="1:16" x14ac:dyDescent="0.25">
      <c r="A252" s="9" t="str">
        <f>'10'!A252</f>
        <v>Middletown Area SD</v>
      </c>
      <c r="B252" s="10" t="str">
        <f>'10'!B252</f>
        <v>Dauphin</v>
      </c>
      <c r="C252" s="90">
        <f>'10'!C252</f>
        <v>719</v>
      </c>
      <c r="D252" s="90">
        <f>'10'!D252</f>
        <v>446</v>
      </c>
      <c r="E252" s="90">
        <f>'10'!E252</f>
        <v>1165</v>
      </c>
      <c r="F252" s="116" t="s">
        <v>875</v>
      </c>
      <c r="G252" s="116" t="s">
        <v>543</v>
      </c>
      <c r="H252" s="116">
        <v>2</v>
      </c>
      <c r="I252" s="116">
        <v>52</v>
      </c>
      <c r="J252" s="116">
        <v>33</v>
      </c>
      <c r="K252" s="116">
        <v>24</v>
      </c>
      <c r="L252" s="12">
        <f t="shared" si="17"/>
        <v>85</v>
      </c>
      <c r="M252" s="12">
        <f t="shared" si="18"/>
        <v>109</v>
      </c>
      <c r="N252" s="20">
        <f t="shared" si="19"/>
        <v>7.2322670375521564E-2</v>
      </c>
      <c r="O252" s="20">
        <f t="shared" si="20"/>
        <v>7.3991031390134535E-2</v>
      </c>
      <c r="P252" s="20">
        <f t="shared" si="21"/>
        <v>7.2961373390557943E-2</v>
      </c>
    </row>
    <row r="253" spans="1:16" x14ac:dyDescent="0.25">
      <c r="A253" s="9" t="str">
        <f>'10'!A253</f>
        <v>Midd-West SD</v>
      </c>
      <c r="B253" s="10" t="str">
        <f>'10'!B253</f>
        <v>Snyder</v>
      </c>
      <c r="C253" s="90">
        <f>'10'!C253</f>
        <v>579</v>
      </c>
      <c r="D253" s="90">
        <f>'10'!D253</f>
        <v>412</v>
      </c>
      <c r="E253" s="90">
        <f>'10'!E253</f>
        <v>991</v>
      </c>
      <c r="F253" s="116" t="s">
        <v>871</v>
      </c>
      <c r="G253" s="116" t="s">
        <v>872</v>
      </c>
      <c r="H253" s="116">
        <v>2</v>
      </c>
      <c r="I253" s="116">
        <v>44</v>
      </c>
      <c r="J253" s="116">
        <v>29</v>
      </c>
      <c r="K253" s="116">
        <v>35</v>
      </c>
      <c r="L253" s="12">
        <f t="shared" si="17"/>
        <v>73</v>
      </c>
      <c r="M253" s="12">
        <f t="shared" si="18"/>
        <v>108</v>
      </c>
      <c r="N253" s="20">
        <f t="shared" si="19"/>
        <v>7.599309153713299E-2</v>
      </c>
      <c r="O253" s="20">
        <f t="shared" si="20"/>
        <v>7.0388349514563103E-2</v>
      </c>
      <c r="P253" s="20">
        <f t="shared" si="21"/>
        <v>7.3662966700302729E-2</v>
      </c>
    </row>
    <row r="254" spans="1:16" x14ac:dyDescent="0.25">
      <c r="A254" s="9" t="str">
        <f>'10'!A254</f>
        <v>Midland Borough SD</v>
      </c>
      <c r="B254" s="10" t="str">
        <f>'10'!B254</f>
        <v>Beaver</v>
      </c>
      <c r="C254" s="90">
        <f>'10'!C254</f>
        <v>56</v>
      </c>
      <c r="D254" s="90">
        <f>'10'!D254</f>
        <v>67</v>
      </c>
      <c r="E254" s="90">
        <f>'10'!E254</f>
        <v>123</v>
      </c>
      <c r="F254" s="116" t="s">
        <v>855</v>
      </c>
      <c r="G254" s="116" t="s">
        <v>564</v>
      </c>
      <c r="H254" s="116">
        <v>2</v>
      </c>
      <c r="I254" s="116">
        <v>8</v>
      </c>
      <c r="J254" s="116">
        <v>5</v>
      </c>
      <c r="K254" s="116">
        <v>1</v>
      </c>
      <c r="L254" s="12">
        <f t="shared" si="17"/>
        <v>13</v>
      </c>
      <c r="M254" s="12">
        <f t="shared" si="18"/>
        <v>14</v>
      </c>
      <c r="N254" s="20">
        <f t="shared" si="19"/>
        <v>0.14285714285714285</v>
      </c>
      <c r="O254" s="20">
        <f t="shared" si="20"/>
        <v>7.4626865671641784E-2</v>
      </c>
      <c r="P254" s="20">
        <f t="shared" si="21"/>
        <v>0.10569105691056911</v>
      </c>
    </row>
    <row r="255" spans="1:16" x14ac:dyDescent="0.25">
      <c r="A255" s="9" t="str">
        <f>'10'!A255</f>
        <v>Mifflin County SD</v>
      </c>
      <c r="B255" s="10" t="str">
        <f>'10'!B255</f>
        <v>Mifflin</v>
      </c>
      <c r="C255" s="90">
        <f>'10'!C255</f>
        <v>1460</v>
      </c>
      <c r="D255" s="90">
        <f>'10'!D255</f>
        <v>1243</v>
      </c>
      <c r="E255" s="90">
        <f>'10'!E255</f>
        <v>2703</v>
      </c>
      <c r="F255" s="116" t="s">
        <v>880</v>
      </c>
      <c r="G255" s="116" t="s">
        <v>895</v>
      </c>
      <c r="H255" s="116">
        <v>2</v>
      </c>
      <c r="I255" s="116">
        <v>69</v>
      </c>
      <c r="J255" s="116">
        <v>94</v>
      </c>
      <c r="K255" s="116">
        <v>132</v>
      </c>
      <c r="L255" s="12">
        <f t="shared" si="17"/>
        <v>163</v>
      </c>
      <c r="M255" s="12">
        <f t="shared" si="18"/>
        <v>295</v>
      </c>
      <c r="N255" s="20">
        <f t="shared" si="19"/>
        <v>4.726027397260274E-2</v>
      </c>
      <c r="O255" s="20">
        <f t="shared" si="20"/>
        <v>7.5623491552695099E-2</v>
      </c>
      <c r="P255" s="20">
        <f t="shared" si="21"/>
        <v>6.0303366629670736E-2</v>
      </c>
    </row>
    <row r="256" spans="1:16" x14ac:dyDescent="0.25">
      <c r="A256" s="9" t="str">
        <f>'10'!A256</f>
        <v>Mifflinburg Area SD</v>
      </c>
      <c r="B256" s="10" t="str">
        <f>'10'!B256</f>
        <v>Union</v>
      </c>
      <c r="C256" s="90">
        <f>'10'!C256</f>
        <v>663</v>
      </c>
      <c r="D256" s="90">
        <f>'10'!D256</f>
        <v>448</v>
      </c>
      <c r="E256" s="90">
        <f>'10'!E256</f>
        <v>1111</v>
      </c>
      <c r="F256" s="116" t="s">
        <v>871</v>
      </c>
      <c r="G256" s="116" t="s">
        <v>872</v>
      </c>
      <c r="H256" s="116">
        <v>2</v>
      </c>
      <c r="I256" s="116">
        <v>39</v>
      </c>
      <c r="J256" s="116">
        <v>22</v>
      </c>
      <c r="K256" s="116">
        <v>26</v>
      </c>
      <c r="L256" s="12">
        <f t="shared" si="17"/>
        <v>61</v>
      </c>
      <c r="M256" s="12">
        <f t="shared" si="18"/>
        <v>87</v>
      </c>
      <c r="N256" s="20">
        <f t="shared" si="19"/>
        <v>5.8823529411764705E-2</v>
      </c>
      <c r="O256" s="20">
        <f t="shared" si="20"/>
        <v>4.9107142857142856E-2</v>
      </c>
      <c r="P256" s="20">
        <f t="shared" si="21"/>
        <v>5.4905490549054907E-2</v>
      </c>
    </row>
    <row r="257" spans="1:16" x14ac:dyDescent="0.25">
      <c r="A257" s="9" t="str">
        <f>'10'!A257</f>
        <v>Millcreek Township SD</v>
      </c>
      <c r="B257" s="10" t="str">
        <f>'10'!B257</f>
        <v>Erie</v>
      </c>
      <c r="C257" s="90">
        <f>'10'!C257</f>
        <v>1567</v>
      </c>
      <c r="D257" s="90">
        <f>'10'!D257</f>
        <v>1344</v>
      </c>
      <c r="E257" s="90">
        <f>'10'!E257</f>
        <v>2911</v>
      </c>
      <c r="F257" s="116" t="s">
        <v>884</v>
      </c>
      <c r="G257" s="116" t="s">
        <v>542</v>
      </c>
      <c r="H257" s="116">
        <v>2</v>
      </c>
      <c r="I257" s="116">
        <v>225</v>
      </c>
      <c r="J257" s="116">
        <v>85</v>
      </c>
      <c r="K257" s="116">
        <v>99</v>
      </c>
      <c r="L257" s="12">
        <f t="shared" si="17"/>
        <v>310</v>
      </c>
      <c r="M257" s="12">
        <f t="shared" si="18"/>
        <v>409</v>
      </c>
      <c r="N257" s="20">
        <f t="shared" si="19"/>
        <v>0.14358647096362476</v>
      </c>
      <c r="O257" s="20">
        <f t="shared" si="20"/>
        <v>6.3244047619047616E-2</v>
      </c>
      <c r="P257" s="20">
        <f t="shared" si="21"/>
        <v>0.10649261422191687</v>
      </c>
    </row>
    <row r="258" spans="1:16" x14ac:dyDescent="0.25">
      <c r="A258" s="9" t="str">
        <f>'10'!A258</f>
        <v>Millersburg Area SD</v>
      </c>
      <c r="B258" s="10" t="str">
        <f>'10'!B258</f>
        <v>Dauphin</v>
      </c>
      <c r="C258" s="90">
        <f>'10'!C258</f>
        <v>220</v>
      </c>
      <c r="D258" s="90">
        <f>'10'!D258</f>
        <v>87</v>
      </c>
      <c r="E258" s="90">
        <f>'10'!E258</f>
        <v>307</v>
      </c>
      <c r="F258" s="116" t="s">
        <v>875</v>
      </c>
      <c r="G258" s="116" t="s">
        <v>543</v>
      </c>
      <c r="H258" s="116">
        <v>2</v>
      </c>
      <c r="I258" s="116">
        <v>13</v>
      </c>
      <c r="J258" s="116">
        <v>7</v>
      </c>
      <c r="K258" s="116">
        <v>12</v>
      </c>
      <c r="L258" s="12">
        <f t="shared" si="17"/>
        <v>20</v>
      </c>
      <c r="M258" s="12">
        <f t="shared" si="18"/>
        <v>32</v>
      </c>
      <c r="N258" s="20">
        <f t="shared" si="19"/>
        <v>5.909090909090909E-2</v>
      </c>
      <c r="O258" s="20">
        <f t="shared" si="20"/>
        <v>8.0459770114942528E-2</v>
      </c>
      <c r="P258" s="20">
        <f t="shared" si="21"/>
        <v>6.5146579804560262E-2</v>
      </c>
    </row>
    <row r="259" spans="1:16" x14ac:dyDescent="0.25">
      <c r="A259" s="9" t="str">
        <f>'10'!A259</f>
        <v>Millville Area SD</v>
      </c>
      <c r="B259" s="10" t="str">
        <f>'10'!B259</f>
        <v>Columbia</v>
      </c>
      <c r="C259" s="90">
        <f>'10'!C259</f>
        <v>183</v>
      </c>
      <c r="D259" s="90">
        <f>'10'!D259</f>
        <v>139</v>
      </c>
      <c r="E259" s="90">
        <f>'10'!E259</f>
        <v>322</v>
      </c>
      <c r="F259" s="116" t="s">
        <v>871</v>
      </c>
      <c r="G259" s="116" t="s">
        <v>872</v>
      </c>
      <c r="H259" s="116">
        <v>2</v>
      </c>
      <c r="I259" s="116">
        <v>12</v>
      </c>
      <c r="J259" s="116">
        <v>6</v>
      </c>
      <c r="K259" s="116">
        <v>4</v>
      </c>
      <c r="L259" s="12">
        <f t="shared" si="17"/>
        <v>18</v>
      </c>
      <c r="M259" s="12">
        <f t="shared" si="18"/>
        <v>22</v>
      </c>
      <c r="N259" s="20">
        <f t="shared" si="19"/>
        <v>6.5573770491803282E-2</v>
      </c>
      <c r="O259" s="20">
        <f t="shared" si="20"/>
        <v>4.3165467625899283E-2</v>
      </c>
      <c r="P259" s="20">
        <f t="shared" si="21"/>
        <v>5.5900621118012424E-2</v>
      </c>
    </row>
    <row r="260" spans="1:16" x14ac:dyDescent="0.25">
      <c r="A260" s="9" t="str">
        <f>'10'!A260</f>
        <v>Milton Area SD</v>
      </c>
      <c r="B260" s="10" t="str">
        <f>'10'!B260</f>
        <v>Northumberland</v>
      </c>
      <c r="C260" s="90">
        <f>'10'!C260</f>
        <v>344</v>
      </c>
      <c r="D260" s="90">
        <f>'10'!D260</f>
        <v>372</v>
      </c>
      <c r="E260" s="90">
        <f>'10'!E260</f>
        <v>716</v>
      </c>
      <c r="F260" s="116" t="s">
        <v>871</v>
      </c>
      <c r="G260" s="116" t="s">
        <v>602</v>
      </c>
      <c r="H260" s="116">
        <v>2</v>
      </c>
      <c r="I260" s="116">
        <v>51</v>
      </c>
      <c r="J260" s="116">
        <v>29</v>
      </c>
      <c r="K260" s="116">
        <v>34</v>
      </c>
      <c r="L260" s="12">
        <f t="shared" si="17"/>
        <v>80</v>
      </c>
      <c r="M260" s="12">
        <f t="shared" si="18"/>
        <v>114</v>
      </c>
      <c r="N260" s="20">
        <f t="shared" si="19"/>
        <v>0.14825581395348839</v>
      </c>
      <c r="O260" s="20">
        <f t="shared" si="20"/>
        <v>7.7956989247311828E-2</v>
      </c>
      <c r="P260" s="20">
        <f t="shared" si="21"/>
        <v>0.11173184357541899</v>
      </c>
    </row>
    <row r="261" spans="1:16" x14ac:dyDescent="0.25">
      <c r="A261" s="9" t="str">
        <f>'10'!A261</f>
        <v>Minersville Area SD</v>
      </c>
      <c r="B261" s="10" t="str">
        <f>'10'!B261</f>
        <v>Schuylkill</v>
      </c>
      <c r="C261" s="90">
        <f>'10'!C261</f>
        <v>311</v>
      </c>
      <c r="D261" s="90">
        <f>'10'!D261</f>
        <v>292</v>
      </c>
      <c r="E261" s="90">
        <f>'10'!E261</f>
        <v>603</v>
      </c>
      <c r="F261" s="116" t="s">
        <v>877</v>
      </c>
      <c r="G261" s="116" t="s">
        <v>578</v>
      </c>
      <c r="H261" s="116">
        <v>2</v>
      </c>
      <c r="I261" s="116">
        <v>23</v>
      </c>
      <c r="J261" s="116">
        <v>28</v>
      </c>
      <c r="K261" s="116">
        <v>31</v>
      </c>
      <c r="L261" s="12">
        <f t="shared" ref="L261:L324" si="22">I261+J261</f>
        <v>51</v>
      </c>
      <c r="M261" s="12">
        <f t="shared" ref="M261:M324" si="23">I261+J261+K261</f>
        <v>82</v>
      </c>
      <c r="N261" s="20">
        <f t="shared" ref="N261:N324" si="24">I261/C261</f>
        <v>7.3954983922829579E-2</v>
      </c>
      <c r="O261" s="20">
        <f t="shared" ref="O261:O324" si="25">J261/D261</f>
        <v>9.5890410958904104E-2</v>
      </c>
      <c r="P261" s="20">
        <f t="shared" ref="P261:P324" si="26">L261/E261</f>
        <v>8.45771144278607E-2</v>
      </c>
    </row>
    <row r="262" spans="1:16" x14ac:dyDescent="0.25">
      <c r="A262" s="9" t="str">
        <f>'10'!A262</f>
        <v>Mohawk Area SD</v>
      </c>
      <c r="B262" s="10" t="str">
        <f>'10'!B262</f>
        <v>Lawrence</v>
      </c>
      <c r="C262" s="90">
        <f>'10'!C262</f>
        <v>349</v>
      </c>
      <c r="D262" s="90">
        <f>'10'!D262</f>
        <v>196</v>
      </c>
      <c r="E262" s="90">
        <f>'10'!E262</f>
        <v>545</v>
      </c>
      <c r="F262" s="116" t="s">
        <v>879</v>
      </c>
      <c r="G262" s="116" t="s">
        <v>548</v>
      </c>
      <c r="H262" s="116">
        <v>2</v>
      </c>
      <c r="I262" s="116">
        <v>17</v>
      </c>
      <c r="J262" s="116">
        <v>13</v>
      </c>
      <c r="K262" s="116">
        <v>11</v>
      </c>
      <c r="L262" s="12">
        <f t="shared" si="22"/>
        <v>30</v>
      </c>
      <c r="M262" s="12">
        <f t="shared" si="23"/>
        <v>41</v>
      </c>
      <c r="N262" s="20">
        <f t="shared" si="24"/>
        <v>4.8710601719197708E-2</v>
      </c>
      <c r="O262" s="20">
        <f t="shared" si="25"/>
        <v>6.6326530612244902E-2</v>
      </c>
      <c r="P262" s="20">
        <f t="shared" si="26"/>
        <v>5.5045871559633031E-2</v>
      </c>
    </row>
    <row r="263" spans="1:16" x14ac:dyDescent="0.25">
      <c r="A263" s="9" t="str">
        <f>'10'!A263</f>
        <v>Monessen City SD</v>
      </c>
      <c r="B263" s="10" t="str">
        <f>'10'!B263</f>
        <v>Westmoreland</v>
      </c>
      <c r="C263" s="90">
        <f>'10'!C263</f>
        <v>259</v>
      </c>
      <c r="D263" s="90">
        <f>'10'!D263</f>
        <v>137</v>
      </c>
      <c r="E263" s="90">
        <f>'10'!E263</f>
        <v>396</v>
      </c>
      <c r="F263" s="116" t="s">
        <v>869</v>
      </c>
      <c r="G263" s="116" t="s">
        <v>571</v>
      </c>
      <c r="H263" s="116">
        <v>2</v>
      </c>
      <c r="I263" s="116">
        <v>26</v>
      </c>
      <c r="J263" s="116">
        <v>11</v>
      </c>
      <c r="K263" s="116">
        <v>19</v>
      </c>
      <c r="L263" s="12">
        <f t="shared" si="22"/>
        <v>37</v>
      </c>
      <c r="M263" s="12">
        <f t="shared" si="23"/>
        <v>56</v>
      </c>
      <c r="N263" s="20">
        <f t="shared" si="24"/>
        <v>0.10038610038610038</v>
      </c>
      <c r="O263" s="20">
        <f t="shared" si="25"/>
        <v>8.0291970802919707E-2</v>
      </c>
      <c r="P263" s="20">
        <f t="shared" si="26"/>
        <v>9.3434343434343439E-2</v>
      </c>
    </row>
    <row r="264" spans="1:16" x14ac:dyDescent="0.25">
      <c r="A264" s="9" t="str">
        <f>'10'!A264</f>
        <v>Moniteau SD</v>
      </c>
      <c r="B264" s="10" t="str">
        <f>'10'!B264</f>
        <v>Butler</v>
      </c>
      <c r="C264" s="90">
        <f>'10'!C264</f>
        <v>241</v>
      </c>
      <c r="D264" s="90">
        <f>'10'!D264</f>
        <v>152</v>
      </c>
      <c r="E264" s="90">
        <f>'10'!E264</f>
        <v>393</v>
      </c>
      <c r="F264" s="116" t="s">
        <v>879</v>
      </c>
      <c r="G264" s="116" t="s">
        <v>582</v>
      </c>
      <c r="H264" s="116">
        <v>2</v>
      </c>
      <c r="I264" s="116">
        <v>24</v>
      </c>
      <c r="J264" s="116">
        <v>16</v>
      </c>
      <c r="K264" s="116">
        <v>19</v>
      </c>
      <c r="L264" s="12">
        <f t="shared" si="22"/>
        <v>40</v>
      </c>
      <c r="M264" s="12">
        <f t="shared" si="23"/>
        <v>59</v>
      </c>
      <c r="N264" s="20">
        <f t="shared" si="24"/>
        <v>9.9585062240663894E-2</v>
      </c>
      <c r="O264" s="20">
        <f t="shared" si="25"/>
        <v>0.10526315789473684</v>
      </c>
      <c r="P264" s="20">
        <f t="shared" si="26"/>
        <v>0.10178117048346055</v>
      </c>
    </row>
    <row r="265" spans="1:16" x14ac:dyDescent="0.25">
      <c r="A265" s="9" t="str">
        <f>'10'!A265</f>
        <v>Montgomery Area SD</v>
      </c>
      <c r="B265" s="10" t="str">
        <f>'10'!B265</f>
        <v>Lycoming</v>
      </c>
      <c r="C265" s="90">
        <f>'10'!C265</f>
        <v>227</v>
      </c>
      <c r="D265" s="90">
        <f>'10'!D265</f>
        <v>176</v>
      </c>
      <c r="E265" s="90">
        <f>'10'!E265</f>
        <v>403</v>
      </c>
      <c r="F265" s="116" t="s">
        <v>863</v>
      </c>
      <c r="G265" s="116" t="s">
        <v>888</v>
      </c>
      <c r="H265" s="116">
        <v>2</v>
      </c>
      <c r="I265" s="116">
        <v>17</v>
      </c>
      <c r="J265" s="116">
        <v>15</v>
      </c>
      <c r="K265" s="116">
        <v>14</v>
      </c>
      <c r="L265" s="12">
        <f t="shared" si="22"/>
        <v>32</v>
      </c>
      <c r="M265" s="12">
        <f t="shared" si="23"/>
        <v>46</v>
      </c>
      <c r="N265" s="20">
        <f t="shared" si="24"/>
        <v>7.4889867841409691E-2</v>
      </c>
      <c r="O265" s="20">
        <f t="shared" si="25"/>
        <v>8.5227272727272721E-2</v>
      </c>
      <c r="P265" s="20">
        <f t="shared" si="26"/>
        <v>7.9404466501240695E-2</v>
      </c>
    </row>
    <row r="266" spans="1:16" x14ac:dyDescent="0.25">
      <c r="A266" s="9" t="str">
        <f>'10'!A266</f>
        <v>Montour SD</v>
      </c>
      <c r="B266" s="10" t="str">
        <f>'10'!B266</f>
        <v>Allegheny</v>
      </c>
      <c r="C266" s="90">
        <f>'10'!C266</f>
        <v>840</v>
      </c>
      <c r="D266" s="90">
        <f>'10'!D266</f>
        <v>378</v>
      </c>
      <c r="E266" s="90">
        <f>'10'!E266</f>
        <v>1218</v>
      </c>
      <c r="F266" s="116" t="s">
        <v>856</v>
      </c>
      <c r="G266" s="116" t="s">
        <v>538</v>
      </c>
      <c r="H266" s="116">
        <v>2</v>
      </c>
      <c r="I266" s="116">
        <v>94</v>
      </c>
      <c r="J266" s="116">
        <v>35</v>
      </c>
      <c r="K266" s="116">
        <v>34</v>
      </c>
      <c r="L266" s="12">
        <f t="shared" si="22"/>
        <v>129</v>
      </c>
      <c r="M266" s="12">
        <f t="shared" si="23"/>
        <v>163</v>
      </c>
      <c r="N266" s="20">
        <f t="shared" si="24"/>
        <v>0.11190476190476191</v>
      </c>
      <c r="O266" s="20">
        <f t="shared" si="25"/>
        <v>9.2592592592592587E-2</v>
      </c>
      <c r="P266" s="20">
        <f t="shared" si="26"/>
        <v>0.10591133004926108</v>
      </c>
    </row>
    <row r="267" spans="1:16" x14ac:dyDescent="0.25">
      <c r="A267" s="9" t="str">
        <f>'10'!A267</f>
        <v>Montoursville Area SD</v>
      </c>
      <c r="B267" s="10" t="str">
        <f>'10'!B267</f>
        <v>Lycoming</v>
      </c>
      <c r="C267" s="90">
        <f>'10'!C267</f>
        <v>335</v>
      </c>
      <c r="D267" s="90">
        <f>'10'!D267</f>
        <v>221</v>
      </c>
      <c r="E267" s="90">
        <f>'10'!E267</f>
        <v>556</v>
      </c>
      <c r="F267" s="116" t="s">
        <v>863</v>
      </c>
      <c r="G267" s="116" t="s">
        <v>888</v>
      </c>
      <c r="H267" s="116">
        <v>2</v>
      </c>
      <c r="I267" s="116">
        <v>19</v>
      </c>
      <c r="J267" s="116">
        <v>14</v>
      </c>
      <c r="K267" s="116">
        <v>28</v>
      </c>
      <c r="L267" s="12">
        <f t="shared" si="22"/>
        <v>33</v>
      </c>
      <c r="M267" s="12">
        <f t="shared" si="23"/>
        <v>61</v>
      </c>
      <c r="N267" s="20">
        <f t="shared" si="24"/>
        <v>5.6716417910447764E-2</v>
      </c>
      <c r="O267" s="20">
        <f t="shared" si="25"/>
        <v>6.3348416289592757E-2</v>
      </c>
      <c r="P267" s="20">
        <f t="shared" si="26"/>
        <v>5.935251798561151E-2</v>
      </c>
    </row>
    <row r="268" spans="1:16" x14ac:dyDescent="0.25">
      <c r="A268" s="9" t="str">
        <f>'10'!A268</f>
        <v>Montrose Area SD</v>
      </c>
      <c r="B268" s="10" t="str">
        <f>'10'!B268</f>
        <v>Susquehanna</v>
      </c>
      <c r="C268" s="90">
        <f>'10'!C268</f>
        <v>281</v>
      </c>
      <c r="D268" s="90">
        <f>'10'!D268</f>
        <v>232</v>
      </c>
      <c r="E268" s="90">
        <f>'10'!E268</f>
        <v>513</v>
      </c>
      <c r="F268" s="116" t="s">
        <v>851</v>
      </c>
      <c r="G268" s="116" t="s">
        <v>852</v>
      </c>
      <c r="H268" s="116">
        <v>2</v>
      </c>
      <c r="I268" s="116">
        <v>16</v>
      </c>
      <c r="J268" s="116">
        <v>15</v>
      </c>
      <c r="K268" s="116">
        <v>14</v>
      </c>
      <c r="L268" s="12">
        <f t="shared" si="22"/>
        <v>31</v>
      </c>
      <c r="M268" s="12">
        <f t="shared" si="23"/>
        <v>45</v>
      </c>
      <c r="N268" s="20">
        <f t="shared" si="24"/>
        <v>5.6939501779359428E-2</v>
      </c>
      <c r="O268" s="20">
        <f t="shared" si="25"/>
        <v>6.4655172413793108E-2</v>
      </c>
      <c r="P268" s="20">
        <f t="shared" si="26"/>
        <v>6.042884990253411E-2</v>
      </c>
    </row>
    <row r="269" spans="1:16" x14ac:dyDescent="0.25">
      <c r="A269" s="9" t="str">
        <f>'10'!A269</f>
        <v>Moon Area SD</v>
      </c>
      <c r="B269" s="10" t="str">
        <f>'10'!B269</f>
        <v>Allegheny</v>
      </c>
      <c r="C269" s="90">
        <f>'10'!C269</f>
        <v>792</v>
      </c>
      <c r="D269" s="90">
        <f>'10'!D269</f>
        <v>743</v>
      </c>
      <c r="E269" s="90">
        <f>'10'!E269</f>
        <v>1535</v>
      </c>
      <c r="F269" s="116" t="s">
        <v>856</v>
      </c>
      <c r="G269" s="116" t="s">
        <v>538</v>
      </c>
      <c r="H269" s="116">
        <v>2</v>
      </c>
      <c r="I269" s="116">
        <v>107</v>
      </c>
      <c r="J269" s="116">
        <v>56</v>
      </c>
      <c r="K269" s="116">
        <v>57</v>
      </c>
      <c r="L269" s="12">
        <f t="shared" si="22"/>
        <v>163</v>
      </c>
      <c r="M269" s="12">
        <f t="shared" si="23"/>
        <v>220</v>
      </c>
      <c r="N269" s="20">
        <f t="shared" si="24"/>
        <v>0.13510101010101011</v>
      </c>
      <c r="O269" s="20">
        <f t="shared" si="25"/>
        <v>7.5370121130551818E-2</v>
      </c>
      <c r="P269" s="20">
        <f t="shared" si="26"/>
        <v>0.10618892508143322</v>
      </c>
    </row>
    <row r="270" spans="1:16" x14ac:dyDescent="0.25">
      <c r="A270" s="9" t="str">
        <f>'10'!A270</f>
        <v>Morrisville Borough SD</v>
      </c>
      <c r="B270" s="10" t="str">
        <f>'10'!B270</f>
        <v>Bucks</v>
      </c>
      <c r="C270" s="90">
        <f>'10'!C270</f>
        <v>412</v>
      </c>
      <c r="D270" s="90">
        <f>'10'!D270</f>
        <v>237</v>
      </c>
      <c r="E270" s="90">
        <f>'10'!E270</f>
        <v>649</v>
      </c>
      <c r="F270" s="116" t="s">
        <v>870</v>
      </c>
      <c r="G270" s="116" t="s">
        <v>572</v>
      </c>
      <c r="H270" s="116">
        <v>2</v>
      </c>
      <c r="I270" s="116">
        <v>35</v>
      </c>
      <c r="J270" s="116">
        <v>22</v>
      </c>
      <c r="K270" s="116">
        <v>26</v>
      </c>
      <c r="L270" s="12">
        <f t="shared" si="22"/>
        <v>57</v>
      </c>
      <c r="M270" s="12">
        <f t="shared" si="23"/>
        <v>83</v>
      </c>
      <c r="N270" s="20">
        <f t="shared" si="24"/>
        <v>8.4951456310679616E-2</v>
      </c>
      <c r="O270" s="20">
        <f t="shared" si="25"/>
        <v>9.2827004219409287E-2</v>
      </c>
      <c r="P270" s="20">
        <f t="shared" si="26"/>
        <v>8.7827426810477657E-2</v>
      </c>
    </row>
    <row r="271" spans="1:16" x14ac:dyDescent="0.25">
      <c r="A271" s="9" t="str">
        <f>'10'!A271</f>
        <v>Moshannon Valley SD</v>
      </c>
      <c r="B271" s="10" t="str">
        <f>'10'!B271</f>
        <v>Clearfield</v>
      </c>
      <c r="C271" s="90">
        <f>'10'!C271</f>
        <v>154</v>
      </c>
      <c r="D271" s="90">
        <f>'10'!D271</f>
        <v>104</v>
      </c>
      <c r="E271" s="90">
        <f>'10'!E271</f>
        <v>258</v>
      </c>
      <c r="F271" s="116" t="s">
        <v>866</v>
      </c>
      <c r="G271" s="116" t="s">
        <v>878</v>
      </c>
      <c r="H271" s="116">
        <v>2</v>
      </c>
      <c r="I271" s="116">
        <v>12</v>
      </c>
      <c r="J271" s="116">
        <v>14</v>
      </c>
      <c r="K271" s="116">
        <v>17</v>
      </c>
      <c r="L271" s="12">
        <f t="shared" si="22"/>
        <v>26</v>
      </c>
      <c r="M271" s="12">
        <f t="shared" si="23"/>
        <v>43</v>
      </c>
      <c r="N271" s="20">
        <f t="shared" si="24"/>
        <v>7.792207792207792E-2</v>
      </c>
      <c r="O271" s="20">
        <f t="shared" si="25"/>
        <v>0.13461538461538461</v>
      </c>
      <c r="P271" s="20">
        <f t="shared" si="26"/>
        <v>0.10077519379844961</v>
      </c>
    </row>
    <row r="272" spans="1:16" x14ac:dyDescent="0.25">
      <c r="A272" s="9" t="str">
        <f>'10'!A272</f>
        <v>Mount Carmel Area SD</v>
      </c>
      <c r="B272" s="10" t="str">
        <f>'10'!B272</f>
        <v>Northumberland</v>
      </c>
      <c r="C272" s="90">
        <f>'10'!C272</f>
        <v>289</v>
      </c>
      <c r="D272" s="90">
        <f>'10'!D272</f>
        <v>252</v>
      </c>
      <c r="E272" s="90">
        <f>'10'!E272</f>
        <v>541</v>
      </c>
      <c r="F272" s="116" t="s">
        <v>871</v>
      </c>
      <c r="G272" s="116" t="s">
        <v>602</v>
      </c>
      <c r="H272" s="116">
        <v>2</v>
      </c>
      <c r="I272" s="116">
        <v>44</v>
      </c>
      <c r="J272" s="116">
        <v>15</v>
      </c>
      <c r="K272" s="116">
        <v>24</v>
      </c>
      <c r="L272" s="12">
        <f t="shared" si="22"/>
        <v>59</v>
      </c>
      <c r="M272" s="12">
        <f t="shared" si="23"/>
        <v>83</v>
      </c>
      <c r="N272" s="20">
        <f t="shared" si="24"/>
        <v>0.15224913494809689</v>
      </c>
      <c r="O272" s="20">
        <f t="shared" si="25"/>
        <v>5.9523809523809521E-2</v>
      </c>
      <c r="P272" s="20">
        <f t="shared" si="26"/>
        <v>0.10905730129390019</v>
      </c>
    </row>
    <row r="273" spans="1:16" x14ac:dyDescent="0.25">
      <c r="A273" s="9" t="str">
        <f>'10'!A273</f>
        <v>Mount Pleasant Area SD</v>
      </c>
      <c r="B273" s="10" t="str">
        <f>'10'!B273</f>
        <v>Westmoreland</v>
      </c>
      <c r="C273" s="90">
        <f>'10'!C273</f>
        <v>471</v>
      </c>
      <c r="D273" s="90">
        <f>'10'!D273</f>
        <v>353</v>
      </c>
      <c r="E273" s="90">
        <f>'10'!E273</f>
        <v>824</v>
      </c>
      <c r="F273" s="116" t="s">
        <v>869</v>
      </c>
      <c r="G273" s="116" t="s">
        <v>571</v>
      </c>
      <c r="H273" s="116">
        <v>2</v>
      </c>
      <c r="I273" s="116">
        <v>44</v>
      </c>
      <c r="J273" s="116">
        <v>28</v>
      </c>
      <c r="K273" s="116">
        <v>49</v>
      </c>
      <c r="L273" s="12">
        <f t="shared" si="22"/>
        <v>72</v>
      </c>
      <c r="M273" s="12">
        <f t="shared" si="23"/>
        <v>121</v>
      </c>
      <c r="N273" s="20">
        <f t="shared" si="24"/>
        <v>9.3418259023354558E-2</v>
      </c>
      <c r="O273" s="20">
        <f t="shared" si="25"/>
        <v>7.9320113314447591E-2</v>
      </c>
      <c r="P273" s="20">
        <f t="shared" si="26"/>
        <v>8.7378640776699032E-2</v>
      </c>
    </row>
    <row r="274" spans="1:16" x14ac:dyDescent="0.25">
      <c r="A274" s="9" t="str">
        <f>'10'!A274</f>
        <v>Mount Union Area SD</v>
      </c>
      <c r="B274" s="10" t="str">
        <f>'10'!B274</f>
        <v>Huntingdon</v>
      </c>
      <c r="C274" s="90">
        <f>'10'!C274</f>
        <v>315</v>
      </c>
      <c r="D274" s="90">
        <f>'10'!D274</f>
        <v>165</v>
      </c>
      <c r="E274" s="90">
        <f>'10'!E274</f>
        <v>480</v>
      </c>
      <c r="F274" s="116" t="s">
        <v>880</v>
      </c>
      <c r="G274" s="116" t="s">
        <v>895</v>
      </c>
      <c r="H274" s="116">
        <v>2</v>
      </c>
      <c r="I274" s="116">
        <v>24</v>
      </c>
      <c r="J274" s="116">
        <v>13</v>
      </c>
      <c r="K274" s="116">
        <v>29</v>
      </c>
      <c r="L274" s="12">
        <f t="shared" si="22"/>
        <v>37</v>
      </c>
      <c r="M274" s="12">
        <f t="shared" si="23"/>
        <v>66</v>
      </c>
      <c r="N274" s="20">
        <f t="shared" si="24"/>
        <v>7.6190476190476197E-2</v>
      </c>
      <c r="O274" s="20">
        <f t="shared" si="25"/>
        <v>7.8787878787878782E-2</v>
      </c>
      <c r="P274" s="20">
        <f t="shared" si="26"/>
        <v>7.7083333333333337E-2</v>
      </c>
    </row>
    <row r="275" spans="1:16" x14ac:dyDescent="0.25">
      <c r="A275" s="9" t="str">
        <f>'10'!A275</f>
        <v>Mountain View SD</v>
      </c>
      <c r="B275" s="10" t="str">
        <f>'10'!B275</f>
        <v>Susquehanna</v>
      </c>
      <c r="C275" s="90">
        <f>'10'!C275</f>
        <v>243</v>
      </c>
      <c r="D275" s="90">
        <f>'10'!D275</f>
        <v>126</v>
      </c>
      <c r="E275" s="90">
        <f>'10'!E275</f>
        <v>369</v>
      </c>
      <c r="F275" s="116" t="s">
        <v>851</v>
      </c>
      <c r="G275" s="116" t="s">
        <v>852</v>
      </c>
      <c r="H275" s="116">
        <v>2</v>
      </c>
      <c r="I275" s="116">
        <v>16</v>
      </c>
      <c r="J275" s="116">
        <v>10</v>
      </c>
      <c r="K275" s="116">
        <v>12</v>
      </c>
      <c r="L275" s="12">
        <f t="shared" si="22"/>
        <v>26</v>
      </c>
      <c r="M275" s="12">
        <f t="shared" si="23"/>
        <v>38</v>
      </c>
      <c r="N275" s="20">
        <f t="shared" si="24"/>
        <v>6.584362139917696E-2</v>
      </c>
      <c r="O275" s="20">
        <f t="shared" si="25"/>
        <v>7.9365079365079361E-2</v>
      </c>
      <c r="P275" s="20">
        <f t="shared" si="26"/>
        <v>7.0460704607046065E-2</v>
      </c>
    </row>
    <row r="276" spans="1:16" x14ac:dyDescent="0.25">
      <c r="A276" s="9" t="str">
        <f>'10'!A276</f>
        <v>Mt. Lebanon SD</v>
      </c>
      <c r="B276" s="10" t="str">
        <f>'10'!B276</f>
        <v>Allegheny</v>
      </c>
      <c r="C276" s="90">
        <f>'10'!C276</f>
        <v>788</v>
      </c>
      <c r="D276" s="90">
        <f>'10'!D276</f>
        <v>512</v>
      </c>
      <c r="E276" s="90">
        <f>'10'!E276</f>
        <v>1300</v>
      </c>
      <c r="F276" s="116" t="s">
        <v>856</v>
      </c>
      <c r="G276" s="116" t="s">
        <v>538</v>
      </c>
      <c r="H276" s="116">
        <v>2</v>
      </c>
      <c r="I276" s="116">
        <v>159</v>
      </c>
      <c r="J276" s="116">
        <v>50</v>
      </c>
      <c r="K276" s="116">
        <v>40</v>
      </c>
      <c r="L276" s="12">
        <f t="shared" si="22"/>
        <v>209</v>
      </c>
      <c r="M276" s="12">
        <f t="shared" si="23"/>
        <v>249</v>
      </c>
      <c r="N276" s="20">
        <f t="shared" si="24"/>
        <v>0.20177664974619289</v>
      </c>
      <c r="O276" s="20">
        <f t="shared" si="25"/>
        <v>9.765625E-2</v>
      </c>
      <c r="P276" s="20">
        <f t="shared" si="26"/>
        <v>0.16076923076923078</v>
      </c>
    </row>
    <row r="277" spans="1:16" x14ac:dyDescent="0.25">
      <c r="A277" s="9" t="str">
        <f>'10'!A277</f>
        <v>Muhlenberg SD</v>
      </c>
      <c r="B277" s="10" t="str">
        <f>'10'!B277</f>
        <v>Berks</v>
      </c>
      <c r="C277" s="90">
        <f>'10'!C277</f>
        <v>919</v>
      </c>
      <c r="D277" s="90">
        <f>'10'!D277</f>
        <v>636</v>
      </c>
      <c r="E277" s="90">
        <f>'10'!E277</f>
        <v>1555</v>
      </c>
      <c r="F277" s="116" t="s">
        <v>861</v>
      </c>
      <c r="G277" s="116" t="s">
        <v>551</v>
      </c>
      <c r="H277" s="116">
        <v>2</v>
      </c>
      <c r="I277" s="116">
        <v>99</v>
      </c>
      <c r="J277" s="116">
        <v>65</v>
      </c>
      <c r="K277" s="116">
        <v>61</v>
      </c>
      <c r="L277" s="12">
        <f t="shared" si="22"/>
        <v>164</v>
      </c>
      <c r="M277" s="12">
        <f t="shared" si="23"/>
        <v>225</v>
      </c>
      <c r="N277" s="20">
        <f t="shared" si="24"/>
        <v>0.10772578890097932</v>
      </c>
      <c r="O277" s="20">
        <f t="shared" si="25"/>
        <v>0.10220125786163523</v>
      </c>
      <c r="P277" s="20">
        <f t="shared" si="26"/>
        <v>0.10546623794212219</v>
      </c>
    </row>
    <row r="278" spans="1:16" x14ac:dyDescent="0.25">
      <c r="A278" s="9" t="str">
        <f>'10'!A278</f>
        <v>Muncy SD</v>
      </c>
      <c r="B278" s="10" t="str">
        <f>'10'!B278</f>
        <v>Lycoming</v>
      </c>
      <c r="C278" s="90">
        <f>'10'!C278</f>
        <v>230</v>
      </c>
      <c r="D278" s="90">
        <f>'10'!D278</f>
        <v>159</v>
      </c>
      <c r="E278" s="90">
        <f>'10'!E278</f>
        <v>389</v>
      </c>
      <c r="F278" s="116" t="s">
        <v>863</v>
      </c>
      <c r="G278" s="116" t="s">
        <v>888</v>
      </c>
      <c r="H278" s="116">
        <v>2</v>
      </c>
      <c r="I278" s="116">
        <v>17</v>
      </c>
      <c r="J278" s="116">
        <v>10</v>
      </c>
      <c r="K278" s="116">
        <v>14</v>
      </c>
      <c r="L278" s="12">
        <f t="shared" si="22"/>
        <v>27</v>
      </c>
      <c r="M278" s="12">
        <f t="shared" si="23"/>
        <v>41</v>
      </c>
      <c r="N278" s="20">
        <f t="shared" si="24"/>
        <v>7.3913043478260873E-2</v>
      </c>
      <c r="O278" s="20">
        <f t="shared" si="25"/>
        <v>6.2893081761006289E-2</v>
      </c>
      <c r="P278" s="20">
        <f t="shared" si="26"/>
        <v>6.9408740359897178E-2</v>
      </c>
    </row>
    <row r="279" spans="1:16" x14ac:dyDescent="0.25">
      <c r="A279" s="9" t="str">
        <f>'10'!A279</f>
        <v>Nazareth Area SD</v>
      </c>
      <c r="B279" s="10" t="str">
        <f>'10'!B279</f>
        <v>Northampton</v>
      </c>
      <c r="C279" s="90">
        <f>'10'!C279</f>
        <v>854</v>
      </c>
      <c r="D279" s="90">
        <f>'10'!D279</f>
        <v>593</v>
      </c>
      <c r="E279" s="90">
        <f>'10'!E279</f>
        <v>1447</v>
      </c>
      <c r="F279" s="116" t="s">
        <v>867</v>
      </c>
      <c r="G279" s="116" t="s">
        <v>539</v>
      </c>
      <c r="H279" s="116">
        <v>2</v>
      </c>
      <c r="I279" s="116">
        <v>98</v>
      </c>
      <c r="J279" s="116">
        <v>56</v>
      </c>
      <c r="K279" s="116">
        <v>60</v>
      </c>
      <c r="L279" s="12">
        <f t="shared" si="22"/>
        <v>154</v>
      </c>
      <c r="M279" s="12">
        <f t="shared" si="23"/>
        <v>214</v>
      </c>
      <c r="N279" s="20">
        <f t="shared" si="24"/>
        <v>0.11475409836065574</v>
      </c>
      <c r="O279" s="20">
        <f t="shared" si="25"/>
        <v>9.4435075885328831E-2</v>
      </c>
      <c r="P279" s="20">
        <f t="shared" si="26"/>
        <v>0.10642709053213545</v>
      </c>
    </row>
    <row r="280" spans="1:16" x14ac:dyDescent="0.25">
      <c r="A280" s="9" t="str">
        <f>'10'!A280</f>
        <v>Neshaminy SD</v>
      </c>
      <c r="B280" s="10" t="str">
        <f>'10'!B280</f>
        <v>Bucks</v>
      </c>
      <c r="C280" s="90">
        <f>'10'!C280</f>
        <v>2500</v>
      </c>
      <c r="D280" s="90">
        <f>'10'!D280</f>
        <v>1369</v>
      </c>
      <c r="E280" s="90">
        <f>'10'!E280</f>
        <v>3869</v>
      </c>
      <c r="F280" s="116" t="s">
        <v>870</v>
      </c>
      <c r="G280" s="116" t="s">
        <v>572</v>
      </c>
      <c r="H280" s="116">
        <v>2</v>
      </c>
      <c r="I280" s="116">
        <v>241</v>
      </c>
      <c r="J280" s="116">
        <v>133</v>
      </c>
      <c r="K280" s="116">
        <v>177</v>
      </c>
      <c r="L280" s="12">
        <f t="shared" si="22"/>
        <v>374</v>
      </c>
      <c r="M280" s="12">
        <f t="shared" si="23"/>
        <v>551</v>
      </c>
      <c r="N280" s="20">
        <f t="shared" si="24"/>
        <v>9.64E-2</v>
      </c>
      <c r="O280" s="20">
        <f t="shared" si="25"/>
        <v>9.7151205259313367E-2</v>
      </c>
      <c r="P280" s="20">
        <f t="shared" si="26"/>
        <v>9.666580511760145E-2</v>
      </c>
    </row>
    <row r="281" spans="1:16" x14ac:dyDescent="0.25">
      <c r="A281" s="9" t="str">
        <f>'10'!A281</f>
        <v>Neshannock Township SD</v>
      </c>
      <c r="B281" s="10" t="str">
        <f>'10'!B281</f>
        <v>Lawrence</v>
      </c>
      <c r="C281" s="90">
        <f>'10'!C281</f>
        <v>200</v>
      </c>
      <c r="D281" s="90">
        <f>'10'!D281</f>
        <v>142</v>
      </c>
      <c r="E281" s="90">
        <f>'10'!E281</f>
        <v>342</v>
      </c>
      <c r="F281" s="116" t="s">
        <v>879</v>
      </c>
      <c r="G281" s="116" t="s">
        <v>548</v>
      </c>
      <c r="H281" s="116">
        <v>2</v>
      </c>
      <c r="I281" s="116">
        <v>18</v>
      </c>
      <c r="J281" s="116">
        <v>13</v>
      </c>
      <c r="K281" s="116">
        <v>16</v>
      </c>
      <c r="L281" s="12">
        <f t="shared" si="22"/>
        <v>31</v>
      </c>
      <c r="M281" s="12">
        <f t="shared" si="23"/>
        <v>47</v>
      </c>
      <c r="N281" s="20">
        <f t="shared" si="24"/>
        <v>0.09</v>
      </c>
      <c r="O281" s="20">
        <f t="shared" si="25"/>
        <v>9.154929577464789E-2</v>
      </c>
      <c r="P281" s="20">
        <f t="shared" si="26"/>
        <v>9.0643274853801165E-2</v>
      </c>
    </row>
    <row r="282" spans="1:16" x14ac:dyDescent="0.25">
      <c r="A282" s="9" t="str">
        <f>'10'!A282</f>
        <v>New Brighton Area SD</v>
      </c>
      <c r="B282" s="10" t="str">
        <f>'10'!B282</f>
        <v>Beaver</v>
      </c>
      <c r="C282" s="90">
        <f>'10'!C282</f>
        <v>394</v>
      </c>
      <c r="D282" s="90">
        <f>'10'!D282</f>
        <v>238</v>
      </c>
      <c r="E282" s="90">
        <f>'10'!E282</f>
        <v>632</v>
      </c>
      <c r="F282" s="116" t="s">
        <v>855</v>
      </c>
      <c r="G282" s="116" t="s">
        <v>564</v>
      </c>
      <c r="H282" s="116">
        <v>2</v>
      </c>
      <c r="I282" s="116">
        <v>32</v>
      </c>
      <c r="J282" s="116">
        <v>26</v>
      </c>
      <c r="K282" s="116">
        <v>24</v>
      </c>
      <c r="L282" s="12">
        <f t="shared" si="22"/>
        <v>58</v>
      </c>
      <c r="M282" s="12">
        <f t="shared" si="23"/>
        <v>82</v>
      </c>
      <c r="N282" s="20">
        <f t="shared" si="24"/>
        <v>8.1218274111675121E-2</v>
      </c>
      <c r="O282" s="20">
        <f t="shared" si="25"/>
        <v>0.1092436974789916</v>
      </c>
      <c r="P282" s="20">
        <f t="shared" si="26"/>
        <v>9.1772151898734181E-2</v>
      </c>
    </row>
    <row r="283" spans="1:16" x14ac:dyDescent="0.25">
      <c r="A283" s="9" t="str">
        <f>'10'!A283</f>
        <v>New Castle Area SD</v>
      </c>
      <c r="B283" s="10" t="str">
        <f>'10'!B283</f>
        <v>Lawrence</v>
      </c>
      <c r="C283" s="90">
        <f>'10'!C283</f>
        <v>890</v>
      </c>
      <c r="D283" s="90">
        <f>'10'!D283</f>
        <v>509</v>
      </c>
      <c r="E283" s="90">
        <f>'10'!E283</f>
        <v>1399</v>
      </c>
      <c r="F283" s="116" t="s">
        <v>879</v>
      </c>
      <c r="G283" s="116" t="s">
        <v>548</v>
      </c>
      <c r="H283" s="116">
        <v>2</v>
      </c>
      <c r="I283" s="116">
        <v>70</v>
      </c>
      <c r="J283" s="116">
        <v>60</v>
      </c>
      <c r="K283" s="116">
        <v>84</v>
      </c>
      <c r="L283" s="12">
        <f t="shared" si="22"/>
        <v>130</v>
      </c>
      <c r="M283" s="12">
        <f t="shared" si="23"/>
        <v>214</v>
      </c>
      <c r="N283" s="20">
        <f t="shared" si="24"/>
        <v>7.8651685393258425E-2</v>
      </c>
      <c r="O283" s="20">
        <f t="shared" si="25"/>
        <v>0.11787819253438114</v>
      </c>
      <c r="P283" s="20">
        <f t="shared" si="26"/>
        <v>9.2923516797712657E-2</v>
      </c>
    </row>
    <row r="284" spans="1:16" x14ac:dyDescent="0.25">
      <c r="A284" s="9" t="str">
        <f>'10'!A284</f>
        <v>New Hope-Solebury SD</v>
      </c>
      <c r="B284" s="10" t="str">
        <f>'10'!B284</f>
        <v>Bucks</v>
      </c>
      <c r="C284" s="90">
        <f>'10'!C284</f>
        <v>187</v>
      </c>
      <c r="D284" s="90">
        <f>'10'!D284</f>
        <v>142</v>
      </c>
      <c r="E284" s="90">
        <f>'10'!E284</f>
        <v>329</v>
      </c>
      <c r="F284" s="116" t="s">
        <v>870</v>
      </c>
      <c r="G284" s="116" t="s">
        <v>572</v>
      </c>
      <c r="H284" s="116">
        <v>2</v>
      </c>
      <c r="I284" s="116">
        <v>28</v>
      </c>
      <c r="J284" s="116">
        <v>19</v>
      </c>
      <c r="K284" s="116">
        <v>23</v>
      </c>
      <c r="L284" s="12">
        <f t="shared" si="22"/>
        <v>47</v>
      </c>
      <c r="M284" s="12">
        <f t="shared" si="23"/>
        <v>70</v>
      </c>
      <c r="N284" s="20">
        <f t="shared" si="24"/>
        <v>0.1497326203208556</v>
      </c>
      <c r="O284" s="20">
        <f t="shared" si="25"/>
        <v>0.13380281690140844</v>
      </c>
      <c r="P284" s="20">
        <f t="shared" si="26"/>
        <v>0.14285714285714285</v>
      </c>
    </row>
    <row r="285" spans="1:16" x14ac:dyDescent="0.25">
      <c r="A285" s="9" t="str">
        <f>'10'!A285</f>
        <v>New Kensington-Arnold SD</v>
      </c>
      <c r="B285" s="10" t="str">
        <f>'10'!B285</f>
        <v>Westmoreland</v>
      </c>
      <c r="C285" s="90">
        <f>'10'!C285</f>
        <v>621</v>
      </c>
      <c r="D285" s="90">
        <f>'10'!D285</f>
        <v>376</v>
      </c>
      <c r="E285" s="90">
        <f>'10'!E285</f>
        <v>997</v>
      </c>
      <c r="F285" s="116" t="s">
        <v>869</v>
      </c>
      <c r="G285" s="116" t="s">
        <v>571</v>
      </c>
      <c r="H285" s="116">
        <v>2</v>
      </c>
      <c r="I285" s="116">
        <v>77</v>
      </c>
      <c r="J285" s="116">
        <v>43</v>
      </c>
      <c r="K285" s="116">
        <v>50</v>
      </c>
      <c r="L285" s="12">
        <f t="shared" si="22"/>
        <v>120</v>
      </c>
      <c r="M285" s="12">
        <f t="shared" si="23"/>
        <v>170</v>
      </c>
      <c r="N285" s="20">
        <f t="shared" si="24"/>
        <v>0.12399355877616747</v>
      </c>
      <c r="O285" s="20">
        <f t="shared" si="25"/>
        <v>0.11436170212765957</v>
      </c>
      <c r="P285" s="20">
        <f t="shared" si="26"/>
        <v>0.12036108324974924</v>
      </c>
    </row>
    <row r="286" spans="1:16" x14ac:dyDescent="0.25">
      <c r="A286" s="9" t="str">
        <f>'10'!A286</f>
        <v>Newport SD</v>
      </c>
      <c r="B286" s="10" t="str">
        <f>'10'!B286</f>
        <v>Perry</v>
      </c>
      <c r="C286" s="90">
        <f>'10'!C286</f>
        <v>255</v>
      </c>
      <c r="D286" s="90">
        <f>'10'!D286</f>
        <v>190</v>
      </c>
      <c r="E286" s="90">
        <f>'10'!E286</f>
        <v>445</v>
      </c>
      <c r="F286" s="116" t="s">
        <v>875</v>
      </c>
      <c r="G286" s="116" t="s">
        <v>876</v>
      </c>
      <c r="H286" s="116">
        <v>2</v>
      </c>
      <c r="I286" s="116">
        <v>11</v>
      </c>
      <c r="J286" s="116">
        <v>11</v>
      </c>
      <c r="K286" s="116">
        <v>22</v>
      </c>
      <c r="L286" s="12">
        <f t="shared" si="22"/>
        <v>22</v>
      </c>
      <c r="M286" s="12">
        <f t="shared" si="23"/>
        <v>44</v>
      </c>
      <c r="N286" s="20">
        <f t="shared" si="24"/>
        <v>4.3137254901960784E-2</v>
      </c>
      <c r="O286" s="20">
        <f t="shared" si="25"/>
        <v>5.7894736842105263E-2</v>
      </c>
      <c r="P286" s="20">
        <f t="shared" si="26"/>
        <v>4.9438202247191011E-2</v>
      </c>
    </row>
    <row r="287" spans="1:16" x14ac:dyDescent="0.25">
      <c r="A287" s="9" t="str">
        <f>'10'!A287</f>
        <v>Norristown Area SD</v>
      </c>
      <c r="B287" s="10" t="str">
        <f>'10'!B287</f>
        <v>Montgomery</v>
      </c>
      <c r="C287" s="90">
        <f>'10'!C287</f>
        <v>2428</v>
      </c>
      <c r="D287" s="90">
        <f>'10'!D287</f>
        <v>1755</v>
      </c>
      <c r="E287" s="90">
        <f>'10'!E287</f>
        <v>4183</v>
      </c>
      <c r="F287" s="116" t="s">
        <v>853</v>
      </c>
      <c r="G287" s="116" t="s">
        <v>549</v>
      </c>
      <c r="H287" s="116">
        <v>2</v>
      </c>
      <c r="I287" s="116">
        <v>228</v>
      </c>
      <c r="J287" s="116">
        <v>170</v>
      </c>
      <c r="K287" s="116">
        <v>188</v>
      </c>
      <c r="L287" s="12">
        <f t="shared" si="22"/>
        <v>398</v>
      </c>
      <c r="M287" s="12">
        <f t="shared" si="23"/>
        <v>586</v>
      </c>
      <c r="N287" s="20">
        <f t="shared" si="24"/>
        <v>9.3904448105436578E-2</v>
      </c>
      <c r="O287" s="20">
        <f t="shared" si="25"/>
        <v>9.686609686609686E-2</v>
      </c>
      <c r="P287" s="20">
        <f t="shared" si="26"/>
        <v>9.5147023667224481E-2</v>
      </c>
    </row>
    <row r="288" spans="1:16" x14ac:dyDescent="0.25">
      <c r="A288" s="9" t="str">
        <f>'10'!A288</f>
        <v>North Allegheny SD</v>
      </c>
      <c r="B288" s="10" t="str">
        <f>'10'!B288</f>
        <v>Allegheny</v>
      </c>
      <c r="C288" s="90">
        <f>'10'!C288</f>
        <v>1832</v>
      </c>
      <c r="D288" s="90">
        <f>'10'!D288</f>
        <v>1152</v>
      </c>
      <c r="E288" s="90">
        <f>'10'!E288</f>
        <v>2984</v>
      </c>
      <c r="F288" s="116" t="s">
        <v>856</v>
      </c>
      <c r="G288" s="116" t="s">
        <v>538</v>
      </c>
      <c r="H288" s="116">
        <v>2</v>
      </c>
      <c r="I288" s="116">
        <v>198</v>
      </c>
      <c r="J288" s="116">
        <v>84</v>
      </c>
      <c r="K288" s="116">
        <v>89</v>
      </c>
      <c r="L288" s="12">
        <f t="shared" si="22"/>
        <v>282</v>
      </c>
      <c r="M288" s="12">
        <f t="shared" si="23"/>
        <v>371</v>
      </c>
      <c r="N288" s="20">
        <f t="shared" si="24"/>
        <v>0.10807860262008734</v>
      </c>
      <c r="O288" s="20">
        <f t="shared" si="25"/>
        <v>7.2916666666666671E-2</v>
      </c>
      <c r="P288" s="20">
        <f t="shared" si="26"/>
        <v>9.4504021447721173E-2</v>
      </c>
    </row>
    <row r="289" spans="1:16" x14ac:dyDescent="0.25">
      <c r="A289" s="9" t="str">
        <f>'10'!A289</f>
        <v>North Clarion County SD</v>
      </c>
      <c r="B289" s="10" t="str">
        <f>'10'!B289</f>
        <v>Clarion</v>
      </c>
      <c r="C289" s="90">
        <f>'10'!C289</f>
        <v>194</v>
      </c>
      <c r="D289" s="90">
        <f>'10'!D289</f>
        <v>116</v>
      </c>
      <c r="E289" s="90">
        <f>'10'!E289</f>
        <v>310</v>
      </c>
      <c r="F289" s="116" t="s">
        <v>857</v>
      </c>
      <c r="G289" s="116" t="s">
        <v>563</v>
      </c>
      <c r="H289" s="116">
        <v>2</v>
      </c>
      <c r="I289" s="116">
        <v>13</v>
      </c>
      <c r="J289" s="116">
        <v>7</v>
      </c>
      <c r="K289" s="116">
        <v>9</v>
      </c>
      <c r="L289" s="12">
        <f t="shared" si="22"/>
        <v>20</v>
      </c>
      <c r="M289" s="12">
        <f t="shared" si="23"/>
        <v>29</v>
      </c>
      <c r="N289" s="20">
        <f t="shared" si="24"/>
        <v>6.7010309278350513E-2</v>
      </c>
      <c r="O289" s="20">
        <f t="shared" si="25"/>
        <v>6.0344827586206899E-2</v>
      </c>
      <c r="P289" s="20">
        <f t="shared" si="26"/>
        <v>6.4516129032258063E-2</v>
      </c>
    </row>
    <row r="290" spans="1:16" x14ac:dyDescent="0.25">
      <c r="A290" s="9" t="str">
        <f>'10'!A290</f>
        <v>North East SD</v>
      </c>
      <c r="B290" s="10" t="str">
        <f>'10'!B290</f>
        <v>Erie</v>
      </c>
      <c r="C290" s="90">
        <f>'10'!C290</f>
        <v>244</v>
      </c>
      <c r="D290" s="90">
        <f>'10'!D290</f>
        <v>215</v>
      </c>
      <c r="E290" s="90">
        <f>'10'!E290</f>
        <v>459</v>
      </c>
      <c r="F290" s="116" t="s">
        <v>884</v>
      </c>
      <c r="G290" s="116" t="s">
        <v>542</v>
      </c>
      <c r="H290" s="116">
        <v>2</v>
      </c>
      <c r="I290" s="116">
        <v>61</v>
      </c>
      <c r="J290" s="116">
        <v>31</v>
      </c>
      <c r="K290" s="116">
        <v>42</v>
      </c>
      <c r="L290" s="12">
        <f t="shared" si="22"/>
        <v>92</v>
      </c>
      <c r="M290" s="12">
        <f t="shared" si="23"/>
        <v>134</v>
      </c>
      <c r="N290" s="20">
        <f t="shared" si="24"/>
        <v>0.25</v>
      </c>
      <c r="O290" s="20">
        <f t="shared" si="25"/>
        <v>0.14418604651162792</v>
      </c>
      <c r="P290" s="20">
        <f t="shared" si="26"/>
        <v>0.20043572984749455</v>
      </c>
    </row>
    <row r="291" spans="1:16" x14ac:dyDescent="0.25">
      <c r="A291" s="9" t="str">
        <f>'10'!A291</f>
        <v>North Hills SD</v>
      </c>
      <c r="B291" s="10" t="str">
        <f>'10'!B291</f>
        <v>Allegheny</v>
      </c>
      <c r="C291" s="90">
        <f>'10'!C291</f>
        <v>1362</v>
      </c>
      <c r="D291" s="90">
        <f>'10'!D291</f>
        <v>908</v>
      </c>
      <c r="E291" s="90">
        <f>'10'!E291</f>
        <v>2270</v>
      </c>
      <c r="F291" s="116" t="s">
        <v>856</v>
      </c>
      <c r="G291" s="116" t="s">
        <v>538</v>
      </c>
      <c r="H291" s="116">
        <v>2</v>
      </c>
      <c r="I291" s="116">
        <v>161</v>
      </c>
      <c r="J291" s="116">
        <v>59</v>
      </c>
      <c r="K291" s="116">
        <v>59</v>
      </c>
      <c r="L291" s="12">
        <f t="shared" si="22"/>
        <v>220</v>
      </c>
      <c r="M291" s="12">
        <f t="shared" si="23"/>
        <v>279</v>
      </c>
      <c r="N291" s="20">
        <f t="shared" si="24"/>
        <v>0.11820851688693099</v>
      </c>
      <c r="O291" s="20">
        <f t="shared" si="25"/>
        <v>6.4977973568281944E-2</v>
      </c>
      <c r="P291" s="20">
        <f t="shared" si="26"/>
        <v>9.6916299559471369E-2</v>
      </c>
    </row>
    <row r="292" spans="1:16" x14ac:dyDescent="0.25">
      <c r="A292" s="9" t="str">
        <f>'10'!A292</f>
        <v>North Penn SD</v>
      </c>
      <c r="B292" s="10" t="str">
        <f>'10'!B292</f>
        <v>Montgomery</v>
      </c>
      <c r="C292" s="90">
        <f>'10'!C292</f>
        <v>3270</v>
      </c>
      <c r="D292" s="90">
        <f>'10'!D292</f>
        <v>2410</v>
      </c>
      <c r="E292" s="90">
        <f>'10'!E292</f>
        <v>5680</v>
      </c>
      <c r="F292" s="116" t="s">
        <v>853</v>
      </c>
      <c r="G292" s="116" t="s">
        <v>549</v>
      </c>
      <c r="H292" s="116">
        <v>2</v>
      </c>
      <c r="I292" s="116">
        <v>354</v>
      </c>
      <c r="J292" s="116">
        <v>198</v>
      </c>
      <c r="K292" s="116">
        <v>187</v>
      </c>
      <c r="L292" s="12">
        <f t="shared" si="22"/>
        <v>552</v>
      </c>
      <c r="M292" s="12">
        <f t="shared" si="23"/>
        <v>739</v>
      </c>
      <c r="N292" s="20">
        <f t="shared" si="24"/>
        <v>0.10825688073394496</v>
      </c>
      <c r="O292" s="20">
        <f t="shared" si="25"/>
        <v>8.2157676348547717E-2</v>
      </c>
      <c r="P292" s="20">
        <f t="shared" si="26"/>
        <v>9.7183098591549291E-2</v>
      </c>
    </row>
    <row r="293" spans="1:16" x14ac:dyDescent="0.25">
      <c r="A293" s="9" t="str">
        <f>'10'!A293</f>
        <v>North Pocono SD</v>
      </c>
      <c r="B293" s="10" t="str">
        <f>'10'!B293</f>
        <v>Lackawanna</v>
      </c>
      <c r="C293" s="90">
        <f>'10'!C293</f>
        <v>551</v>
      </c>
      <c r="D293" s="90">
        <f>'10'!D293</f>
        <v>362</v>
      </c>
      <c r="E293" s="90">
        <f>'10'!E293</f>
        <v>913</v>
      </c>
      <c r="F293" s="116" t="s">
        <v>851</v>
      </c>
      <c r="G293" s="116" t="s">
        <v>852</v>
      </c>
      <c r="H293" s="116">
        <v>2</v>
      </c>
      <c r="I293" s="116">
        <v>47</v>
      </c>
      <c r="J293" s="116">
        <v>33</v>
      </c>
      <c r="K293" s="116">
        <v>37</v>
      </c>
      <c r="L293" s="12">
        <f t="shared" si="22"/>
        <v>80</v>
      </c>
      <c r="M293" s="12">
        <f t="shared" si="23"/>
        <v>117</v>
      </c>
      <c r="N293" s="20">
        <f t="shared" si="24"/>
        <v>8.5299455535390201E-2</v>
      </c>
      <c r="O293" s="20">
        <f t="shared" si="25"/>
        <v>9.1160220994475141E-2</v>
      </c>
      <c r="P293" s="20">
        <f t="shared" si="26"/>
        <v>8.7623220153340634E-2</v>
      </c>
    </row>
    <row r="294" spans="1:16" x14ac:dyDescent="0.25">
      <c r="A294" s="9" t="str">
        <f>'10'!A294</f>
        <v>North Schuylkill SD</v>
      </c>
      <c r="B294" s="10" t="str">
        <f>'10'!B294</f>
        <v>Schuylkill</v>
      </c>
      <c r="C294" s="90">
        <f>'10'!C294</f>
        <v>431</v>
      </c>
      <c r="D294" s="90">
        <f>'10'!D294</f>
        <v>280</v>
      </c>
      <c r="E294" s="90">
        <f>'10'!E294</f>
        <v>711</v>
      </c>
      <c r="F294" s="116" t="s">
        <v>877</v>
      </c>
      <c r="G294" s="116" t="s">
        <v>578</v>
      </c>
      <c r="H294" s="116">
        <v>2</v>
      </c>
      <c r="I294" s="116">
        <v>37</v>
      </c>
      <c r="J294" s="116">
        <v>38</v>
      </c>
      <c r="K294" s="116">
        <v>42</v>
      </c>
      <c r="L294" s="12">
        <f t="shared" si="22"/>
        <v>75</v>
      </c>
      <c r="M294" s="12">
        <f t="shared" si="23"/>
        <v>117</v>
      </c>
      <c r="N294" s="20">
        <f t="shared" si="24"/>
        <v>8.584686774941995E-2</v>
      </c>
      <c r="O294" s="20">
        <f t="shared" si="25"/>
        <v>0.1357142857142857</v>
      </c>
      <c r="P294" s="20">
        <f t="shared" si="26"/>
        <v>0.10548523206751055</v>
      </c>
    </row>
    <row r="295" spans="1:16" ht="22.5" x14ac:dyDescent="0.25">
      <c r="A295" s="9" t="str">
        <f>'10'!A295</f>
        <v>North Star SD</v>
      </c>
      <c r="B295" s="10" t="str">
        <f>'10'!B295</f>
        <v>Somerset</v>
      </c>
      <c r="C295" s="90">
        <f>'10'!C295</f>
        <v>307</v>
      </c>
      <c r="D295" s="90">
        <f>'10'!D295</f>
        <v>174</v>
      </c>
      <c r="E295" s="90">
        <f>'10'!E295</f>
        <v>481</v>
      </c>
      <c r="F295" s="116" t="s">
        <v>896</v>
      </c>
      <c r="G295" s="116" t="s">
        <v>574</v>
      </c>
      <c r="H295" s="116">
        <v>3</v>
      </c>
      <c r="I295" s="116">
        <v>25</v>
      </c>
      <c r="J295" s="116">
        <v>20</v>
      </c>
      <c r="K295" s="116">
        <v>16</v>
      </c>
      <c r="L295" s="12">
        <f t="shared" si="22"/>
        <v>45</v>
      </c>
      <c r="M295" s="12">
        <f t="shared" si="23"/>
        <v>61</v>
      </c>
      <c r="N295" s="20">
        <f t="shared" si="24"/>
        <v>8.143322475570032E-2</v>
      </c>
      <c r="O295" s="20">
        <f t="shared" si="25"/>
        <v>0.11494252873563218</v>
      </c>
      <c r="P295" s="20">
        <f t="shared" si="26"/>
        <v>9.355509355509356E-2</v>
      </c>
    </row>
    <row r="296" spans="1:16" x14ac:dyDescent="0.25">
      <c r="A296" s="9" t="str">
        <f>'10'!A296</f>
        <v>Northampton Area SD</v>
      </c>
      <c r="B296" s="10" t="str">
        <f>'10'!B296</f>
        <v>Northampton</v>
      </c>
      <c r="C296" s="90">
        <f>'10'!C296</f>
        <v>1273</v>
      </c>
      <c r="D296" s="90">
        <f>'10'!D296</f>
        <v>731</v>
      </c>
      <c r="E296" s="90">
        <f>'10'!E296</f>
        <v>2004</v>
      </c>
      <c r="F296" s="116" t="s">
        <v>867</v>
      </c>
      <c r="G296" s="116" t="s">
        <v>539</v>
      </c>
      <c r="H296" s="116">
        <v>2</v>
      </c>
      <c r="I296" s="116">
        <v>148</v>
      </c>
      <c r="J296" s="116">
        <v>76</v>
      </c>
      <c r="K296" s="116">
        <v>74</v>
      </c>
      <c r="L296" s="12">
        <f t="shared" si="22"/>
        <v>224</v>
      </c>
      <c r="M296" s="12">
        <f t="shared" si="23"/>
        <v>298</v>
      </c>
      <c r="N296" s="20">
        <f t="shared" si="24"/>
        <v>0.11626080125687353</v>
      </c>
      <c r="O296" s="20">
        <f t="shared" si="25"/>
        <v>0.1039671682626539</v>
      </c>
      <c r="P296" s="20">
        <f t="shared" si="26"/>
        <v>0.11177644710578842</v>
      </c>
    </row>
    <row r="297" spans="1:16" x14ac:dyDescent="0.25">
      <c r="A297" s="9" t="str">
        <f>'10'!A297</f>
        <v>Northeast Bradford SD</v>
      </c>
      <c r="B297" s="10" t="str">
        <f>'10'!B297</f>
        <v>Bradford</v>
      </c>
      <c r="C297" s="90">
        <f>'10'!C297</f>
        <v>215</v>
      </c>
      <c r="D297" s="90">
        <f>'10'!D297</f>
        <v>184</v>
      </c>
      <c r="E297" s="90">
        <f>'10'!E297</f>
        <v>399</v>
      </c>
      <c r="F297" s="116" t="s">
        <v>863</v>
      </c>
      <c r="G297" s="116" t="s">
        <v>567</v>
      </c>
      <c r="H297" s="116">
        <v>2</v>
      </c>
      <c r="I297" s="116">
        <v>9</v>
      </c>
      <c r="J297" s="116">
        <v>8</v>
      </c>
      <c r="K297" s="116">
        <v>15</v>
      </c>
      <c r="L297" s="12">
        <f t="shared" si="22"/>
        <v>17</v>
      </c>
      <c r="M297" s="12">
        <f t="shared" si="23"/>
        <v>32</v>
      </c>
      <c r="N297" s="20">
        <f t="shared" si="24"/>
        <v>4.1860465116279069E-2</v>
      </c>
      <c r="O297" s="20">
        <f t="shared" si="25"/>
        <v>4.3478260869565216E-2</v>
      </c>
      <c r="P297" s="20">
        <f t="shared" si="26"/>
        <v>4.2606516290726815E-2</v>
      </c>
    </row>
    <row r="298" spans="1:16" x14ac:dyDescent="0.25">
      <c r="A298" s="9" t="str">
        <f>'10'!A298</f>
        <v>Northeastern York SD</v>
      </c>
      <c r="B298" s="10" t="str">
        <f>'10'!B298</f>
        <v>York</v>
      </c>
      <c r="C298" s="90">
        <f>'10'!C298</f>
        <v>899</v>
      </c>
      <c r="D298" s="90">
        <f>'10'!D298</f>
        <v>527</v>
      </c>
      <c r="E298" s="90">
        <f>'10'!E298</f>
        <v>1426</v>
      </c>
      <c r="F298" s="116" t="s">
        <v>873</v>
      </c>
      <c r="G298" s="116" t="s">
        <v>874</v>
      </c>
      <c r="H298" s="116">
        <v>2</v>
      </c>
      <c r="I298" s="116">
        <v>101</v>
      </c>
      <c r="J298" s="116">
        <v>52</v>
      </c>
      <c r="K298" s="116">
        <v>43</v>
      </c>
      <c r="L298" s="12">
        <f t="shared" si="22"/>
        <v>153</v>
      </c>
      <c r="M298" s="12">
        <f t="shared" si="23"/>
        <v>196</v>
      </c>
      <c r="N298" s="20">
        <f t="shared" si="24"/>
        <v>0.11234705228031146</v>
      </c>
      <c r="O298" s="20">
        <f t="shared" si="25"/>
        <v>9.8671726755218223E-2</v>
      </c>
      <c r="P298" s="20">
        <f t="shared" si="26"/>
        <v>0.10729312762973352</v>
      </c>
    </row>
    <row r="299" spans="1:16" x14ac:dyDescent="0.25">
      <c r="A299" s="9" t="str">
        <f>'10'!A299</f>
        <v>Northern Bedford County SD</v>
      </c>
      <c r="B299" s="10" t="str">
        <f>'10'!B299</f>
        <v>Bedford</v>
      </c>
      <c r="C299" s="90">
        <f>'10'!C299</f>
        <v>214</v>
      </c>
      <c r="D299" s="90">
        <f>'10'!D299</f>
        <v>180</v>
      </c>
      <c r="E299" s="90">
        <f>'10'!E299</f>
        <v>394</v>
      </c>
      <c r="F299" s="116" t="s">
        <v>868</v>
      </c>
      <c r="G299" s="116" t="s">
        <v>570</v>
      </c>
      <c r="H299" s="116">
        <v>2</v>
      </c>
      <c r="I299" s="116">
        <v>20</v>
      </c>
      <c r="J299" s="116">
        <v>7</v>
      </c>
      <c r="K299" s="116">
        <v>5</v>
      </c>
      <c r="L299" s="12">
        <f t="shared" si="22"/>
        <v>27</v>
      </c>
      <c r="M299" s="12">
        <f t="shared" si="23"/>
        <v>32</v>
      </c>
      <c r="N299" s="20">
        <f t="shared" si="24"/>
        <v>9.3457943925233641E-2</v>
      </c>
      <c r="O299" s="20">
        <f t="shared" si="25"/>
        <v>3.888888888888889E-2</v>
      </c>
      <c r="P299" s="20">
        <f t="shared" si="26"/>
        <v>6.8527918781725886E-2</v>
      </c>
    </row>
    <row r="300" spans="1:16" x14ac:dyDescent="0.25">
      <c r="A300" s="9" t="str">
        <f>'10'!A300</f>
        <v>Northern Cambria SD</v>
      </c>
      <c r="B300" s="10" t="str">
        <f>'10'!B300</f>
        <v>Cambria</v>
      </c>
      <c r="C300" s="90">
        <f>'10'!C300</f>
        <v>268</v>
      </c>
      <c r="D300" s="90">
        <f>'10'!D300</f>
        <v>228</v>
      </c>
      <c r="E300" s="90">
        <f>'10'!E300</f>
        <v>496</v>
      </c>
      <c r="F300" s="116" t="s">
        <v>868</v>
      </c>
      <c r="G300" s="116" t="s">
        <v>545</v>
      </c>
      <c r="H300" s="116">
        <v>2</v>
      </c>
      <c r="I300" s="116">
        <v>9</v>
      </c>
      <c r="J300" s="116">
        <v>20</v>
      </c>
      <c r="K300" s="116">
        <v>21</v>
      </c>
      <c r="L300" s="12">
        <f t="shared" si="22"/>
        <v>29</v>
      </c>
      <c r="M300" s="12">
        <f t="shared" si="23"/>
        <v>50</v>
      </c>
      <c r="N300" s="20">
        <f t="shared" si="24"/>
        <v>3.3582089552238806E-2</v>
      </c>
      <c r="O300" s="20">
        <f t="shared" si="25"/>
        <v>8.771929824561403E-2</v>
      </c>
      <c r="P300" s="20">
        <f t="shared" si="26"/>
        <v>5.8467741935483868E-2</v>
      </c>
    </row>
    <row r="301" spans="1:16" x14ac:dyDescent="0.25">
      <c r="A301" s="9" t="str">
        <f>'10'!A301</f>
        <v>Northern Lebanon SD</v>
      </c>
      <c r="B301" s="10" t="str">
        <f>'10'!B301</f>
        <v>Lebanon</v>
      </c>
      <c r="C301" s="90">
        <f>'10'!C301</f>
        <v>635</v>
      </c>
      <c r="D301" s="90">
        <f>'10'!D301</f>
        <v>434</v>
      </c>
      <c r="E301" s="90">
        <f>'10'!E301</f>
        <v>1069</v>
      </c>
      <c r="F301" s="116" t="s">
        <v>860</v>
      </c>
      <c r="G301" s="116" t="s">
        <v>547</v>
      </c>
      <c r="H301" s="116">
        <v>2</v>
      </c>
      <c r="I301" s="116">
        <v>32</v>
      </c>
      <c r="J301" s="116">
        <v>31</v>
      </c>
      <c r="K301" s="116">
        <v>49</v>
      </c>
      <c r="L301" s="12">
        <f t="shared" si="22"/>
        <v>63</v>
      </c>
      <c r="M301" s="12">
        <f t="shared" si="23"/>
        <v>112</v>
      </c>
      <c r="N301" s="20">
        <f t="shared" si="24"/>
        <v>5.0393700787401574E-2</v>
      </c>
      <c r="O301" s="20">
        <f t="shared" si="25"/>
        <v>7.1428571428571425E-2</v>
      </c>
      <c r="P301" s="20">
        <f t="shared" si="26"/>
        <v>5.8933582787652011E-2</v>
      </c>
    </row>
    <row r="302" spans="1:16" x14ac:dyDescent="0.25">
      <c r="A302" s="9" t="str">
        <f>'10'!A302</f>
        <v>Northern Lehigh SD</v>
      </c>
      <c r="B302" s="10" t="str">
        <f>'10'!B302</f>
        <v>Lehigh</v>
      </c>
      <c r="C302" s="90">
        <f>'10'!C302</f>
        <v>487</v>
      </c>
      <c r="D302" s="90">
        <f>'10'!D302</f>
        <v>209</v>
      </c>
      <c r="E302" s="90">
        <f>'10'!E302</f>
        <v>696</v>
      </c>
      <c r="F302" s="116" t="s">
        <v>858</v>
      </c>
      <c r="G302" s="116" t="s">
        <v>536</v>
      </c>
      <c r="H302" s="116">
        <v>2</v>
      </c>
      <c r="I302" s="116">
        <v>46</v>
      </c>
      <c r="J302" s="116">
        <v>24</v>
      </c>
      <c r="K302" s="116">
        <v>29</v>
      </c>
      <c r="L302" s="12">
        <f t="shared" si="22"/>
        <v>70</v>
      </c>
      <c r="M302" s="12">
        <f t="shared" si="23"/>
        <v>99</v>
      </c>
      <c r="N302" s="20">
        <f t="shared" si="24"/>
        <v>9.4455852156057493E-2</v>
      </c>
      <c r="O302" s="20">
        <f t="shared" si="25"/>
        <v>0.11483253588516747</v>
      </c>
      <c r="P302" s="20">
        <f t="shared" si="26"/>
        <v>0.10057471264367816</v>
      </c>
    </row>
    <row r="303" spans="1:16" x14ac:dyDescent="0.25">
      <c r="A303" s="9" t="str">
        <f>'10'!A303</f>
        <v>Northern Potter SD</v>
      </c>
      <c r="B303" s="10" t="str">
        <f>'10'!B303</f>
        <v>Potter</v>
      </c>
      <c r="C303" s="90">
        <f>'10'!C303</f>
        <v>166</v>
      </c>
      <c r="D303" s="90">
        <f>'10'!D303</f>
        <v>91</v>
      </c>
      <c r="E303" s="90">
        <f>'10'!E303</f>
        <v>257</v>
      </c>
      <c r="F303" s="116" t="s">
        <v>864</v>
      </c>
      <c r="G303" s="116" t="s">
        <v>568</v>
      </c>
      <c r="H303" s="116">
        <v>2</v>
      </c>
      <c r="I303" s="116">
        <v>12</v>
      </c>
      <c r="J303" s="116">
        <v>11</v>
      </c>
      <c r="K303" s="116">
        <v>14</v>
      </c>
      <c r="L303" s="12">
        <f t="shared" si="22"/>
        <v>23</v>
      </c>
      <c r="M303" s="12">
        <f t="shared" si="23"/>
        <v>37</v>
      </c>
      <c r="N303" s="20">
        <f t="shared" si="24"/>
        <v>7.2289156626506021E-2</v>
      </c>
      <c r="O303" s="20">
        <f t="shared" si="25"/>
        <v>0.12087912087912088</v>
      </c>
      <c r="P303" s="20">
        <f t="shared" si="26"/>
        <v>8.9494163424124515E-2</v>
      </c>
    </row>
    <row r="304" spans="1:16" x14ac:dyDescent="0.25">
      <c r="A304" s="9" t="str">
        <f>'10'!A304</f>
        <v>Northern Tioga SD</v>
      </c>
      <c r="B304" s="10" t="str">
        <f>'10'!B304</f>
        <v>Tioga</v>
      </c>
      <c r="C304" s="90">
        <f>'10'!C304</f>
        <v>394</v>
      </c>
      <c r="D304" s="90">
        <f>'10'!D304</f>
        <v>323</v>
      </c>
      <c r="E304" s="90">
        <f>'10'!E304</f>
        <v>717</v>
      </c>
      <c r="F304" s="116" t="s">
        <v>863</v>
      </c>
      <c r="G304" s="116" t="s">
        <v>605</v>
      </c>
      <c r="H304" s="116">
        <v>2</v>
      </c>
      <c r="I304" s="116">
        <v>42</v>
      </c>
      <c r="J304" s="116">
        <v>21</v>
      </c>
      <c r="K304" s="116">
        <v>31</v>
      </c>
      <c r="L304" s="12">
        <f t="shared" si="22"/>
        <v>63</v>
      </c>
      <c r="M304" s="12">
        <f t="shared" si="23"/>
        <v>94</v>
      </c>
      <c r="N304" s="20">
        <f t="shared" si="24"/>
        <v>0.1065989847715736</v>
      </c>
      <c r="O304" s="20">
        <f t="shared" si="25"/>
        <v>6.5015479876160992E-2</v>
      </c>
      <c r="P304" s="20">
        <f t="shared" si="26"/>
        <v>8.7866108786610872E-2</v>
      </c>
    </row>
    <row r="305" spans="1:16" x14ac:dyDescent="0.25">
      <c r="A305" s="9" t="str">
        <f>'10'!A305</f>
        <v>Northern York County SD</v>
      </c>
      <c r="B305" s="10" t="str">
        <f>'10'!B305</f>
        <v>York</v>
      </c>
      <c r="C305" s="90">
        <f>'10'!C305</f>
        <v>534</v>
      </c>
      <c r="D305" s="90">
        <f>'10'!D305</f>
        <v>509</v>
      </c>
      <c r="E305" s="90">
        <f>'10'!E305</f>
        <v>1043</v>
      </c>
      <c r="F305" s="116" t="s">
        <v>875</v>
      </c>
      <c r="G305" s="116" t="s">
        <v>874</v>
      </c>
      <c r="H305" s="116">
        <v>2</v>
      </c>
      <c r="I305" s="116">
        <v>45</v>
      </c>
      <c r="J305" s="116">
        <v>31</v>
      </c>
      <c r="K305" s="116">
        <v>27</v>
      </c>
      <c r="L305" s="12">
        <f t="shared" si="22"/>
        <v>76</v>
      </c>
      <c r="M305" s="12">
        <f t="shared" si="23"/>
        <v>103</v>
      </c>
      <c r="N305" s="20">
        <f t="shared" si="24"/>
        <v>8.4269662921348312E-2</v>
      </c>
      <c r="O305" s="20">
        <f t="shared" si="25"/>
        <v>6.0903732809430254E-2</v>
      </c>
      <c r="P305" s="20">
        <f t="shared" si="26"/>
        <v>7.2866730584851394E-2</v>
      </c>
    </row>
    <row r="306" spans="1:16" x14ac:dyDescent="0.25">
      <c r="A306" s="9" t="str">
        <f>'10'!A306</f>
        <v>Northgate SD</v>
      </c>
      <c r="B306" s="10" t="str">
        <f>'10'!B306</f>
        <v>Allegheny</v>
      </c>
      <c r="C306" s="90">
        <f>'10'!C306</f>
        <v>498</v>
      </c>
      <c r="D306" s="90">
        <f>'10'!D306</f>
        <v>286</v>
      </c>
      <c r="E306" s="90">
        <f>'10'!E306</f>
        <v>784</v>
      </c>
      <c r="F306" s="116" t="s">
        <v>856</v>
      </c>
      <c r="G306" s="116" t="s">
        <v>538</v>
      </c>
      <c r="H306" s="116">
        <v>2</v>
      </c>
      <c r="I306" s="116">
        <v>57</v>
      </c>
      <c r="J306" s="116">
        <v>23</v>
      </c>
      <c r="K306" s="116">
        <v>22</v>
      </c>
      <c r="L306" s="12">
        <f t="shared" si="22"/>
        <v>80</v>
      </c>
      <c r="M306" s="12">
        <f t="shared" si="23"/>
        <v>102</v>
      </c>
      <c r="N306" s="20">
        <f t="shared" si="24"/>
        <v>0.1144578313253012</v>
      </c>
      <c r="O306" s="20">
        <f t="shared" si="25"/>
        <v>8.0419580419580416E-2</v>
      </c>
      <c r="P306" s="20">
        <f t="shared" si="26"/>
        <v>0.10204081632653061</v>
      </c>
    </row>
    <row r="307" spans="1:16" x14ac:dyDescent="0.25">
      <c r="A307" s="9" t="str">
        <f>'10'!A307</f>
        <v>Northwest Area SD</v>
      </c>
      <c r="B307" s="10" t="str">
        <f>'10'!B307</f>
        <v>Luzerne</v>
      </c>
      <c r="C307" s="90">
        <f>'10'!C307</f>
        <v>198</v>
      </c>
      <c r="D307" s="90">
        <f>'10'!D307</f>
        <v>190</v>
      </c>
      <c r="E307" s="90">
        <f>'10'!E307</f>
        <v>388</v>
      </c>
      <c r="F307" s="116" t="s">
        <v>885</v>
      </c>
      <c r="G307" s="116" t="s">
        <v>886</v>
      </c>
      <c r="H307" s="116">
        <v>2</v>
      </c>
      <c r="I307" s="116">
        <v>17</v>
      </c>
      <c r="J307" s="116">
        <v>11</v>
      </c>
      <c r="K307" s="116">
        <v>17</v>
      </c>
      <c r="L307" s="12">
        <f t="shared" si="22"/>
        <v>28</v>
      </c>
      <c r="M307" s="12">
        <f t="shared" si="23"/>
        <v>45</v>
      </c>
      <c r="N307" s="20">
        <f t="shared" si="24"/>
        <v>8.5858585858585856E-2</v>
      </c>
      <c r="O307" s="20">
        <f t="shared" si="25"/>
        <v>5.7894736842105263E-2</v>
      </c>
      <c r="P307" s="20">
        <f t="shared" si="26"/>
        <v>7.2164948453608241E-2</v>
      </c>
    </row>
    <row r="308" spans="1:16" x14ac:dyDescent="0.25">
      <c r="A308" s="9" t="str">
        <f>'10'!A308</f>
        <v>Northwestern Lehigh SD</v>
      </c>
      <c r="B308" s="10" t="str">
        <f>'10'!B308</f>
        <v>Lehigh</v>
      </c>
      <c r="C308" s="90">
        <f>'10'!C308</f>
        <v>464</v>
      </c>
      <c r="D308" s="90">
        <f>'10'!D308</f>
        <v>307</v>
      </c>
      <c r="E308" s="90">
        <f>'10'!E308</f>
        <v>771</v>
      </c>
      <c r="F308" s="116" t="s">
        <v>858</v>
      </c>
      <c r="G308" s="116" t="s">
        <v>536</v>
      </c>
      <c r="H308" s="116">
        <v>2</v>
      </c>
      <c r="I308" s="116">
        <v>46</v>
      </c>
      <c r="J308" s="116">
        <v>24</v>
      </c>
      <c r="K308" s="116">
        <v>27</v>
      </c>
      <c r="L308" s="12">
        <f t="shared" si="22"/>
        <v>70</v>
      </c>
      <c r="M308" s="12">
        <f t="shared" si="23"/>
        <v>97</v>
      </c>
      <c r="N308" s="20">
        <f t="shared" si="24"/>
        <v>9.9137931034482762E-2</v>
      </c>
      <c r="O308" s="20">
        <f t="shared" si="25"/>
        <v>7.8175895765472306E-2</v>
      </c>
      <c r="P308" s="20">
        <f t="shared" si="26"/>
        <v>9.0791180285343706E-2</v>
      </c>
    </row>
    <row r="309" spans="1:16" x14ac:dyDescent="0.25">
      <c r="A309" s="9" t="str">
        <f>'10'!A309</f>
        <v>Northwestern SD</v>
      </c>
      <c r="B309" s="10" t="str">
        <f>'10'!B309</f>
        <v>Erie</v>
      </c>
      <c r="C309" s="90">
        <f>'10'!C309</f>
        <v>343</v>
      </c>
      <c r="D309" s="90">
        <f>'10'!D309</f>
        <v>216</v>
      </c>
      <c r="E309" s="90">
        <f>'10'!E309</f>
        <v>559</v>
      </c>
      <c r="F309" s="116" t="s">
        <v>884</v>
      </c>
      <c r="G309" s="116" t="s">
        <v>542</v>
      </c>
      <c r="H309" s="116">
        <v>2</v>
      </c>
      <c r="I309" s="116">
        <v>43</v>
      </c>
      <c r="J309" s="116">
        <v>32</v>
      </c>
      <c r="K309" s="116">
        <v>24</v>
      </c>
      <c r="L309" s="12">
        <f t="shared" si="22"/>
        <v>75</v>
      </c>
      <c r="M309" s="12">
        <f t="shared" si="23"/>
        <v>99</v>
      </c>
      <c r="N309" s="20">
        <f t="shared" si="24"/>
        <v>0.12536443148688048</v>
      </c>
      <c r="O309" s="20">
        <f t="shared" si="25"/>
        <v>0.14814814814814814</v>
      </c>
      <c r="P309" s="20">
        <f t="shared" si="26"/>
        <v>0.13416815742397137</v>
      </c>
    </row>
    <row r="310" spans="1:16" x14ac:dyDescent="0.25">
      <c r="A310" s="9" t="str">
        <f>'10'!A310</f>
        <v>Norwin SD</v>
      </c>
      <c r="B310" s="10" t="str">
        <f>'10'!B310</f>
        <v>Westmoreland</v>
      </c>
      <c r="C310" s="90">
        <f>'10'!C310</f>
        <v>829</v>
      </c>
      <c r="D310" s="90">
        <f>'10'!D310</f>
        <v>778</v>
      </c>
      <c r="E310" s="90">
        <f>'10'!E310</f>
        <v>1607</v>
      </c>
      <c r="F310" s="116" t="s">
        <v>869</v>
      </c>
      <c r="G310" s="116" t="s">
        <v>571</v>
      </c>
      <c r="H310" s="116">
        <v>2</v>
      </c>
      <c r="I310" s="116">
        <v>101</v>
      </c>
      <c r="J310" s="116">
        <v>53</v>
      </c>
      <c r="K310" s="116">
        <v>68</v>
      </c>
      <c r="L310" s="12">
        <f t="shared" si="22"/>
        <v>154</v>
      </c>
      <c r="M310" s="12">
        <f t="shared" si="23"/>
        <v>222</v>
      </c>
      <c r="N310" s="20">
        <f t="shared" si="24"/>
        <v>0.12183353437876961</v>
      </c>
      <c r="O310" s="20">
        <f t="shared" si="25"/>
        <v>6.8123393316195366E-2</v>
      </c>
      <c r="P310" s="20">
        <f t="shared" si="26"/>
        <v>9.5830740510267576E-2</v>
      </c>
    </row>
    <row r="311" spans="1:16" x14ac:dyDescent="0.25">
      <c r="A311" s="9" t="str">
        <f>'10'!A311</f>
        <v>Octorara Area SD</v>
      </c>
      <c r="B311" s="10" t="str">
        <f>'10'!B311</f>
        <v>Chester</v>
      </c>
      <c r="C311" s="90">
        <f>'10'!C311</f>
        <v>829</v>
      </c>
      <c r="D311" s="90">
        <f>'10'!D311</f>
        <v>507</v>
      </c>
      <c r="E311" s="90">
        <f>'10'!E311</f>
        <v>1336</v>
      </c>
      <c r="F311" s="116" t="s">
        <v>865</v>
      </c>
      <c r="G311" s="116" t="s">
        <v>540</v>
      </c>
      <c r="H311" s="116">
        <v>2</v>
      </c>
      <c r="I311" s="116">
        <v>36</v>
      </c>
      <c r="J311" s="116">
        <v>51</v>
      </c>
      <c r="K311" s="116">
        <v>52</v>
      </c>
      <c r="L311" s="12">
        <f t="shared" si="22"/>
        <v>87</v>
      </c>
      <c r="M311" s="12">
        <f t="shared" si="23"/>
        <v>139</v>
      </c>
      <c r="N311" s="20">
        <f t="shared" si="24"/>
        <v>4.3425814234016889E-2</v>
      </c>
      <c r="O311" s="20">
        <f t="shared" si="25"/>
        <v>0.10059171597633136</v>
      </c>
      <c r="P311" s="20">
        <f t="shared" si="26"/>
        <v>6.5119760479041916E-2</v>
      </c>
    </row>
    <row r="312" spans="1:16" x14ac:dyDescent="0.25">
      <c r="A312" s="9" t="str">
        <f>'10'!A312</f>
        <v>Oil City Area SD</v>
      </c>
      <c r="B312" s="10" t="str">
        <f>'10'!B312</f>
        <v>Venango</v>
      </c>
      <c r="C312" s="90">
        <f>'10'!C312</f>
        <v>465</v>
      </c>
      <c r="D312" s="90">
        <f>'10'!D312</f>
        <v>327</v>
      </c>
      <c r="E312" s="90">
        <f>'10'!E312</f>
        <v>792</v>
      </c>
      <c r="F312" s="116" t="s">
        <v>857</v>
      </c>
      <c r="G312" s="116" t="s">
        <v>590</v>
      </c>
      <c r="H312" s="116">
        <v>2</v>
      </c>
      <c r="I312" s="116">
        <v>55</v>
      </c>
      <c r="J312" s="116">
        <v>51</v>
      </c>
      <c r="K312" s="116">
        <v>68</v>
      </c>
      <c r="L312" s="12">
        <f t="shared" si="22"/>
        <v>106</v>
      </c>
      <c r="M312" s="12">
        <f t="shared" si="23"/>
        <v>174</v>
      </c>
      <c r="N312" s="20">
        <f t="shared" si="24"/>
        <v>0.11827956989247312</v>
      </c>
      <c r="O312" s="20">
        <f t="shared" si="25"/>
        <v>0.15596330275229359</v>
      </c>
      <c r="P312" s="20">
        <f t="shared" si="26"/>
        <v>0.13383838383838384</v>
      </c>
    </row>
    <row r="313" spans="1:16" x14ac:dyDescent="0.25">
      <c r="A313" s="9" t="str">
        <f>'10'!A313</f>
        <v>Old Forge SD</v>
      </c>
      <c r="B313" s="10" t="str">
        <f>'10'!B313</f>
        <v>Lackawanna</v>
      </c>
      <c r="C313" s="90">
        <f>'10'!C313</f>
        <v>230</v>
      </c>
      <c r="D313" s="90">
        <f>'10'!D313</f>
        <v>161</v>
      </c>
      <c r="E313" s="90">
        <f>'10'!E313</f>
        <v>391</v>
      </c>
      <c r="F313" s="116" t="s">
        <v>851</v>
      </c>
      <c r="G313" s="116" t="s">
        <v>852</v>
      </c>
      <c r="H313" s="116">
        <v>2</v>
      </c>
      <c r="I313" s="116">
        <v>25</v>
      </c>
      <c r="J313" s="116">
        <v>14</v>
      </c>
      <c r="K313" s="116">
        <v>9</v>
      </c>
      <c r="L313" s="12">
        <f t="shared" si="22"/>
        <v>39</v>
      </c>
      <c r="M313" s="12">
        <f t="shared" si="23"/>
        <v>48</v>
      </c>
      <c r="N313" s="20">
        <f t="shared" si="24"/>
        <v>0.10869565217391304</v>
      </c>
      <c r="O313" s="20">
        <f t="shared" si="25"/>
        <v>8.6956521739130432E-2</v>
      </c>
      <c r="P313" s="20">
        <f t="shared" si="26"/>
        <v>9.9744245524296671E-2</v>
      </c>
    </row>
    <row r="314" spans="1:16" x14ac:dyDescent="0.25">
      <c r="A314" s="9" t="str">
        <f>'10'!A314</f>
        <v>Oley Valley SD</v>
      </c>
      <c r="B314" s="10" t="str">
        <f>'10'!B314</f>
        <v>Berks</v>
      </c>
      <c r="C314" s="90">
        <f>'10'!C314</f>
        <v>311</v>
      </c>
      <c r="D314" s="90">
        <f>'10'!D314</f>
        <v>145</v>
      </c>
      <c r="E314" s="90">
        <f>'10'!E314</f>
        <v>456</v>
      </c>
      <c r="F314" s="116" t="s">
        <v>861</v>
      </c>
      <c r="G314" s="116" t="s">
        <v>551</v>
      </c>
      <c r="H314" s="116">
        <v>2</v>
      </c>
      <c r="I314" s="116">
        <v>18</v>
      </c>
      <c r="J314" s="116">
        <v>14</v>
      </c>
      <c r="K314" s="116">
        <v>18</v>
      </c>
      <c r="L314" s="12">
        <f t="shared" si="22"/>
        <v>32</v>
      </c>
      <c r="M314" s="12">
        <f t="shared" si="23"/>
        <v>50</v>
      </c>
      <c r="N314" s="20">
        <f t="shared" si="24"/>
        <v>5.7877813504823149E-2</v>
      </c>
      <c r="O314" s="20">
        <f t="shared" si="25"/>
        <v>9.6551724137931033E-2</v>
      </c>
      <c r="P314" s="20">
        <f t="shared" si="26"/>
        <v>7.0175438596491224E-2</v>
      </c>
    </row>
    <row r="315" spans="1:16" x14ac:dyDescent="0.25">
      <c r="A315" s="9" t="str">
        <f>'10'!A315</f>
        <v>Oswayo Valley SD</v>
      </c>
      <c r="B315" s="10" t="str">
        <f>'10'!B315</f>
        <v>Potter</v>
      </c>
      <c r="C315" s="90">
        <f>'10'!C315</f>
        <v>74</v>
      </c>
      <c r="D315" s="90">
        <f>'10'!D315</f>
        <v>37</v>
      </c>
      <c r="E315" s="90">
        <f>'10'!E315</f>
        <v>111</v>
      </c>
      <c r="F315" s="116" t="s">
        <v>864</v>
      </c>
      <c r="G315" s="116" t="s">
        <v>568</v>
      </c>
      <c r="H315" s="116">
        <v>2</v>
      </c>
      <c r="I315" s="116">
        <v>14</v>
      </c>
      <c r="J315" s="116">
        <v>12</v>
      </c>
      <c r="K315" s="116">
        <v>11</v>
      </c>
      <c r="L315" s="12">
        <f t="shared" si="22"/>
        <v>26</v>
      </c>
      <c r="M315" s="12">
        <f t="shared" si="23"/>
        <v>37</v>
      </c>
      <c r="N315" s="20">
        <f t="shared" si="24"/>
        <v>0.1891891891891892</v>
      </c>
      <c r="O315" s="20">
        <f t="shared" si="25"/>
        <v>0.32432432432432434</v>
      </c>
      <c r="P315" s="20">
        <f t="shared" si="26"/>
        <v>0.23423423423423423</v>
      </c>
    </row>
    <row r="316" spans="1:16" x14ac:dyDescent="0.25">
      <c r="A316" s="9" t="str">
        <f>'10'!A316</f>
        <v>Otto-Eldred SD</v>
      </c>
      <c r="B316" s="10" t="str">
        <f>'10'!B316</f>
        <v>McKean</v>
      </c>
      <c r="C316" s="90">
        <f>'10'!C316</f>
        <v>126</v>
      </c>
      <c r="D316" s="90">
        <f>'10'!D316</f>
        <v>87</v>
      </c>
      <c r="E316" s="90">
        <f>'10'!E316</f>
        <v>213</v>
      </c>
      <c r="F316" s="116" t="s">
        <v>864</v>
      </c>
      <c r="G316" s="116" t="s">
        <v>580</v>
      </c>
      <c r="H316" s="116">
        <v>2</v>
      </c>
      <c r="I316" s="116">
        <v>10</v>
      </c>
      <c r="J316" s="116">
        <v>5</v>
      </c>
      <c r="K316" s="116">
        <v>13</v>
      </c>
      <c r="L316" s="12">
        <f t="shared" si="22"/>
        <v>15</v>
      </c>
      <c r="M316" s="12">
        <f t="shared" si="23"/>
        <v>28</v>
      </c>
      <c r="N316" s="20">
        <f t="shared" si="24"/>
        <v>7.9365079365079361E-2</v>
      </c>
      <c r="O316" s="20">
        <f t="shared" si="25"/>
        <v>5.7471264367816091E-2</v>
      </c>
      <c r="P316" s="20">
        <f t="shared" si="26"/>
        <v>7.0422535211267609E-2</v>
      </c>
    </row>
    <row r="317" spans="1:16" x14ac:dyDescent="0.25">
      <c r="A317" s="9" t="str">
        <f>'10'!A317</f>
        <v>Owen J. Roberts SD</v>
      </c>
      <c r="B317" s="10" t="str">
        <f>'10'!B317</f>
        <v>Chester</v>
      </c>
      <c r="C317" s="90">
        <f>'10'!C317</f>
        <v>814</v>
      </c>
      <c r="D317" s="90">
        <f>'10'!D317</f>
        <v>760</v>
      </c>
      <c r="E317" s="90">
        <f>'10'!E317</f>
        <v>1574</v>
      </c>
      <c r="F317" s="116" t="s">
        <v>865</v>
      </c>
      <c r="G317" s="116" t="s">
        <v>540</v>
      </c>
      <c r="H317" s="116">
        <v>2</v>
      </c>
      <c r="I317" s="116">
        <v>58</v>
      </c>
      <c r="J317" s="116">
        <v>76</v>
      </c>
      <c r="K317" s="116">
        <v>102</v>
      </c>
      <c r="L317" s="12">
        <f t="shared" si="22"/>
        <v>134</v>
      </c>
      <c r="M317" s="12">
        <f t="shared" si="23"/>
        <v>236</v>
      </c>
      <c r="N317" s="20">
        <f t="shared" si="24"/>
        <v>7.125307125307126E-2</v>
      </c>
      <c r="O317" s="20">
        <f t="shared" si="25"/>
        <v>0.1</v>
      </c>
      <c r="P317" s="20">
        <f t="shared" si="26"/>
        <v>8.5133418043202028E-2</v>
      </c>
    </row>
    <row r="318" spans="1:16" x14ac:dyDescent="0.25">
      <c r="A318" s="9" t="str">
        <f>'10'!A318</f>
        <v>Oxford Area SD</v>
      </c>
      <c r="B318" s="10" t="str">
        <f>'10'!B318</f>
        <v>Chester</v>
      </c>
      <c r="C318" s="90">
        <f>'10'!C318</f>
        <v>879</v>
      </c>
      <c r="D318" s="90">
        <f>'10'!D318</f>
        <v>740</v>
      </c>
      <c r="E318" s="90">
        <f>'10'!E318</f>
        <v>1619</v>
      </c>
      <c r="F318" s="116" t="s">
        <v>865</v>
      </c>
      <c r="G318" s="116" t="s">
        <v>540</v>
      </c>
      <c r="H318" s="116">
        <v>2</v>
      </c>
      <c r="I318" s="116">
        <v>57</v>
      </c>
      <c r="J318" s="116">
        <v>70</v>
      </c>
      <c r="K318" s="116">
        <v>80</v>
      </c>
      <c r="L318" s="12">
        <f t="shared" si="22"/>
        <v>127</v>
      </c>
      <c r="M318" s="12">
        <f t="shared" si="23"/>
        <v>207</v>
      </c>
      <c r="N318" s="20">
        <f t="shared" si="24"/>
        <v>6.4846416382252553E-2</v>
      </c>
      <c r="O318" s="20">
        <f t="shared" si="25"/>
        <v>9.45945945945946E-2</v>
      </c>
      <c r="P318" s="20">
        <f t="shared" si="26"/>
        <v>7.8443483631871522E-2</v>
      </c>
    </row>
    <row r="319" spans="1:16" x14ac:dyDescent="0.25">
      <c r="A319" s="9" t="str">
        <f>'10'!A319</f>
        <v>Palisades SD</v>
      </c>
      <c r="B319" s="10" t="str">
        <f>'10'!B319</f>
        <v>Bucks</v>
      </c>
      <c r="C319" s="90">
        <f>'10'!C319</f>
        <v>242</v>
      </c>
      <c r="D319" s="90">
        <f>'10'!D319</f>
        <v>118</v>
      </c>
      <c r="E319" s="90">
        <f>'10'!E319</f>
        <v>360</v>
      </c>
      <c r="F319" s="116" t="s">
        <v>870</v>
      </c>
      <c r="G319" s="116" t="s">
        <v>572</v>
      </c>
      <c r="H319" s="116">
        <v>2</v>
      </c>
      <c r="I319" s="116">
        <v>37</v>
      </c>
      <c r="J319" s="116">
        <v>23</v>
      </c>
      <c r="K319" s="116">
        <v>26</v>
      </c>
      <c r="L319" s="12">
        <f t="shared" si="22"/>
        <v>60</v>
      </c>
      <c r="M319" s="12">
        <f t="shared" si="23"/>
        <v>86</v>
      </c>
      <c r="N319" s="20">
        <f t="shared" si="24"/>
        <v>0.15289256198347106</v>
      </c>
      <c r="O319" s="20">
        <f t="shared" si="25"/>
        <v>0.19491525423728814</v>
      </c>
      <c r="P319" s="20">
        <f t="shared" si="26"/>
        <v>0.16666666666666666</v>
      </c>
    </row>
    <row r="320" spans="1:16" x14ac:dyDescent="0.25">
      <c r="A320" s="9" t="str">
        <f>'10'!A320</f>
        <v>Palmerton Area SD</v>
      </c>
      <c r="B320" s="10" t="str">
        <f>'10'!B320</f>
        <v>Carbon</v>
      </c>
      <c r="C320" s="90">
        <f>'10'!C320</f>
        <v>277</v>
      </c>
      <c r="D320" s="90">
        <f>'10'!D320</f>
        <v>326</v>
      </c>
      <c r="E320" s="90">
        <f>'10'!E320</f>
        <v>603</v>
      </c>
      <c r="F320" s="116" t="s">
        <v>858</v>
      </c>
      <c r="G320" s="116" t="s">
        <v>597</v>
      </c>
      <c r="H320" s="116">
        <v>2</v>
      </c>
      <c r="I320" s="116">
        <v>34</v>
      </c>
      <c r="J320" s="116">
        <v>28</v>
      </c>
      <c r="K320" s="116">
        <v>20</v>
      </c>
      <c r="L320" s="12">
        <f t="shared" si="22"/>
        <v>62</v>
      </c>
      <c r="M320" s="12">
        <f t="shared" si="23"/>
        <v>82</v>
      </c>
      <c r="N320" s="20">
        <f t="shared" si="24"/>
        <v>0.12274368231046931</v>
      </c>
      <c r="O320" s="20">
        <f t="shared" si="25"/>
        <v>8.5889570552147243E-2</v>
      </c>
      <c r="P320" s="20">
        <f t="shared" si="26"/>
        <v>0.10281923714759536</v>
      </c>
    </row>
    <row r="321" spans="1:16" x14ac:dyDescent="0.25">
      <c r="A321" s="9" t="str">
        <f>'10'!A321</f>
        <v>Palmyra Area SD</v>
      </c>
      <c r="B321" s="10" t="str">
        <f>'10'!B321</f>
        <v>Lebanon</v>
      </c>
      <c r="C321" s="90">
        <f>'10'!C321</f>
        <v>741</v>
      </c>
      <c r="D321" s="90">
        <f>'10'!D321</f>
        <v>539</v>
      </c>
      <c r="E321" s="90">
        <f>'10'!E321</f>
        <v>1280</v>
      </c>
      <c r="F321" s="116" t="s">
        <v>860</v>
      </c>
      <c r="G321" s="116" t="s">
        <v>547</v>
      </c>
      <c r="H321" s="116">
        <v>2</v>
      </c>
      <c r="I321" s="116">
        <v>69</v>
      </c>
      <c r="J321" s="116">
        <v>51</v>
      </c>
      <c r="K321" s="116">
        <v>50</v>
      </c>
      <c r="L321" s="12">
        <f t="shared" si="22"/>
        <v>120</v>
      </c>
      <c r="M321" s="12">
        <f t="shared" si="23"/>
        <v>170</v>
      </c>
      <c r="N321" s="20">
        <f t="shared" si="24"/>
        <v>9.3117408906882596E-2</v>
      </c>
      <c r="O321" s="20">
        <f t="shared" si="25"/>
        <v>9.4619666048237475E-2</v>
      </c>
      <c r="P321" s="20">
        <f t="shared" si="26"/>
        <v>9.375E-2</v>
      </c>
    </row>
    <row r="322" spans="1:16" x14ac:dyDescent="0.25">
      <c r="A322" s="9" t="str">
        <f>'10'!A322</f>
        <v>Panther Valley SD</v>
      </c>
      <c r="B322" s="10" t="str">
        <f>'10'!B322</f>
        <v>Carbon</v>
      </c>
      <c r="C322" s="90">
        <f>'10'!C322</f>
        <v>498</v>
      </c>
      <c r="D322" s="90">
        <f>'10'!D322</f>
        <v>254</v>
      </c>
      <c r="E322" s="90">
        <f>'10'!E322</f>
        <v>752</v>
      </c>
      <c r="F322" s="116" t="s">
        <v>858</v>
      </c>
      <c r="G322" s="116" t="s">
        <v>597</v>
      </c>
      <c r="H322" s="116">
        <v>2</v>
      </c>
      <c r="I322" s="116">
        <v>54</v>
      </c>
      <c r="J322" s="116">
        <v>37</v>
      </c>
      <c r="K322" s="116">
        <v>38</v>
      </c>
      <c r="L322" s="12">
        <f t="shared" si="22"/>
        <v>91</v>
      </c>
      <c r="M322" s="12">
        <f t="shared" si="23"/>
        <v>129</v>
      </c>
      <c r="N322" s="20">
        <f t="shared" si="24"/>
        <v>0.10843373493975904</v>
      </c>
      <c r="O322" s="20">
        <f t="shared" si="25"/>
        <v>0.14566929133858267</v>
      </c>
      <c r="P322" s="20">
        <f t="shared" si="26"/>
        <v>0.12101063829787234</v>
      </c>
    </row>
    <row r="323" spans="1:16" x14ac:dyDescent="0.25">
      <c r="A323" s="9" t="str">
        <f>'10'!A323</f>
        <v>Parkland SD</v>
      </c>
      <c r="B323" s="10" t="str">
        <f>'10'!B323</f>
        <v>Lehigh</v>
      </c>
      <c r="C323" s="90">
        <f>'10'!C323</f>
        <v>1690</v>
      </c>
      <c r="D323" s="90">
        <f>'10'!D323</f>
        <v>1482</v>
      </c>
      <c r="E323" s="90">
        <f>'10'!E323</f>
        <v>3172</v>
      </c>
      <c r="F323" s="116" t="s">
        <v>858</v>
      </c>
      <c r="G323" s="116" t="s">
        <v>536</v>
      </c>
      <c r="H323" s="116">
        <v>2</v>
      </c>
      <c r="I323" s="116">
        <v>290</v>
      </c>
      <c r="J323" s="116">
        <v>138</v>
      </c>
      <c r="K323" s="116">
        <v>148</v>
      </c>
      <c r="L323" s="12">
        <f t="shared" si="22"/>
        <v>428</v>
      </c>
      <c r="M323" s="12">
        <f t="shared" si="23"/>
        <v>576</v>
      </c>
      <c r="N323" s="20">
        <f t="shared" si="24"/>
        <v>0.17159763313609466</v>
      </c>
      <c r="O323" s="20">
        <f t="shared" si="25"/>
        <v>9.3117408906882596E-2</v>
      </c>
      <c r="P323" s="20">
        <f t="shared" si="26"/>
        <v>0.13493064312736444</v>
      </c>
    </row>
    <row r="324" spans="1:16" x14ac:dyDescent="0.25">
      <c r="A324" s="9" t="str">
        <f>'10'!A324</f>
        <v>Pen Argyl Area SD</v>
      </c>
      <c r="B324" s="10" t="str">
        <f>'10'!B324</f>
        <v>Northampton</v>
      </c>
      <c r="C324" s="90">
        <f>'10'!C324</f>
        <v>323</v>
      </c>
      <c r="D324" s="90">
        <f>'10'!D324</f>
        <v>175</v>
      </c>
      <c r="E324" s="90">
        <f>'10'!E324</f>
        <v>498</v>
      </c>
      <c r="F324" s="116" t="s">
        <v>867</v>
      </c>
      <c r="G324" s="116" t="s">
        <v>539</v>
      </c>
      <c r="H324" s="116">
        <v>2</v>
      </c>
      <c r="I324" s="116">
        <v>33</v>
      </c>
      <c r="J324" s="116">
        <v>18</v>
      </c>
      <c r="K324" s="116">
        <v>21</v>
      </c>
      <c r="L324" s="12">
        <f t="shared" si="22"/>
        <v>51</v>
      </c>
      <c r="M324" s="12">
        <f t="shared" si="23"/>
        <v>72</v>
      </c>
      <c r="N324" s="20">
        <f t="shared" si="24"/>
        <v>0.1021671826625387</v>
      </c>
      <c r="O324" s="20">
        <f t="shared" si="25"/>
        <v>0.10285714285714286</v>
      </c>
      <c r="P324" s="20">
        <f t="shared" si="26"/>
        <v>0.10240963855421686</v>
      </c>
    </row>
    <row r="325" spans="1:16" x14ac:dyDescent="0.25">
      <c r="A325" s="9" t="str">
        <f>'10'!A325</f>
        <v>Penn Cambria SD</v>
      </c>
      <c r="B325" s="10" t="str">
        <f>'10'!B325</f>
        <v>Cambria</v>
      </c>
      <c r="C325" s="90">
        <f>'10'!C325</f>
        <v>378</v>
      </c>
      <c r="D325" s="90">
        <f>'10'!D325</f>
        <v>314</v>
      </c>
      <c r="E325" s="90">
        <f>'10'!E325</f>
        <v>692</v>
      </c>
      <c r="F325" s="116" t="s">
        <v>868</v>
      </c>
      <c r="G325" s="116" t="s">
        <v>545</v>
      </c>
      <c r="H325" s="116">
        <v>2</v>
      </c>
      <c r="I325" s="116">
        <v>27</v>
      </c>
      <c r="J325" s="116">
        <v>23</v>
      </c>
      <c r="K325" s="116">
        <v>24</v>
      </c>
      <c r="L325" s="12">
        <f t="shared" ref="L325:L388" si="27">I325+J325</f>
        <v>50</v>
      </c>
      <c r="M325" s="12">
        <f t="shared" ref="M325:M388" si="28">I325+J325+K325</f>
        <v>74</v>
      </c>
      <c r="N325" s="20">
        <f t="shared" ref="N325:N388" si="29">I325/C325</f>
        <v>7.1428571428571425E-2</v>
      </c>
      <c r="O325" s="20">
        <f t="shared" ref="O325:O388" si="30">J325/D325</f>
        <v>7.32484076433121E-2</v>
      </c>
      <c r="P325" s="20">
        <f t="shared" ref="P325:P388" si="31">L325/E325</f>
        <v>7.2254335260115612E-2</v>
      </c>
    </row>
    <row r="326" spans="1:16" x14ac:dyDescent="0.25">
      <c r="A326" s="9" t="str">
        <f>'10'!A326</f>
        <v>Penn Hills SD</v>
      </c>
      <c r="B326" s="10" t="str">
        <f>'10'!B326</f>
        <v>Allegheny</v>
      </c>
      <c r="C326" s="90">
        <f>'10'!C326</f>
        <v>1170</v>
      </c>
      <c r="D326" s="90">
        <f>'10'!D326</f>
        <v>977</v>
      </c>
      <c r="E326" s="90">
        <f>'10'!E326</f>
        <v>2147</v>
      </c>
      <c r="F326" s="116" t="s">
        <v>856</v>
      </c>
      <c r="G326" s="116" t="s">
        <v>538</v>
      </c>
      <c r="H326" s="116">
        <v>2</v>
      </c>
      <c r="I326" s="116">
        <v>104</v>
      </c>
      <c r="J326" s="116">
        <v>86</v>
      </c>
      <c r="K326" s="116">
        <v>71</v>
      </c>
      <c r="L326" s="12">
        <f t="shared" si="27"/>
        <v>190</v>
      </c>
      <c r="M326" s="12">
        <f t="shared" si="28"/>
        <v>261</v>
      </c>
      <c r="N326" s="20">
        <f t="shared" si="29"/>
        <v>8.8888888888888892E-2</v>
      </c>
      <c r="O326" s="20">
        <f t="shared" si="30"/>
        <v>8.8024564994882287E-2</v>
      </c>
      <c r="P326" s="20">
        <f t="shared" si="31"/>
        <v>8.8495575221238937E-2</v>
      </c>
    </row>
    <row r="327" spans="1:16" x14ac:dyDescent="0.25">
      <c r="A327" s="9" t="str">
        <f>'10'!A327</f>
        <v>Penn Manor SD</v>
      </c>
      <c r="B327" s="10" t="str">
        <f>'10'!B327</f>
        <v>Lancaster</v>
      </c>
      <c r="C327" s="90">
        <f>'10'!C327</f>
        <v>1295</v>
      </c>
      <c r="D327" s="90">
        <f>'10'!D327</f>
        <v>923</v>
      </c>
      <c r="E327" s="90">
        <f>'10'!E327</f>
        <v>2218</v>
      </c>
      <c r="F327" s="116" t="s">
        <v>860</v>
      </c>
      <c r="G327" s="116" t="s">
        <v>546</v>
      </c>
      <c r="H327" s="116">
        <v>2</v>
      </c>
      <c r="I327" s="116">
        <v>92</v>
      </c>
      <c r="J327" s="116">
        <v>77</v>
      </c>
      <c r="K327" s="116">
        <v>89</v>
      </c>
      <c r="L327" s="12">
        <f t="shared" si="27"/>
        <v>169</v>
      </c>
      <c r="M327" s="12">
        <f t="shared" si="28"/>
        <v>258</v>
      </c>
      <c r="N327" s="20">
        <f t="shared" si="29"/>
        <v>7.1042471042471037E-2</v>
      </c>
      <c r="O327" s="20">
        <f t="shared" si="30"/>
        <v>8.3423618634886246E-2</v>
      </c>
      <c r="P327" s="20">
        <f t="shared" si="31"/>
        <v>7.6194770063119921E-2</v>
      </c>
    </row>
    <row r="328" spans="1:16" x14ac:dyDescent="0.25">
      <c r="A328" s="9" t="str">
        <f>'10'!A328</f>
        <v>Penncrest SD</v>
      </c>
      <c r="B328" s="10" t="str">
        <f>'10'!B328</f>
        <v>Crawford</v>
      </c>
      <c r="C328" s="90">
        <f>'10'!C328</f>
        <v>670</v>
      </c>
      <c r="D328" s="90">
        <f>'10'!D328</f>
        <v>521</v>
      </c>
      <c r="E328" s="90">
        <f>'10'!E328</f>
        <v>1191</v>
      </c>
      <c r="F328" s="116" t="s">
        <v>884</v>
      </c>
      <c r="G328" s="116" t="s">
        <v>589</v>
      </c>
      <c r="H328" s="116">
        <v>2</v>
      </c>
      <c r="I328" s="116">
        <v>43</v>
      </c>
      <c r="J328" s="116">
        <v>30</v>
      </c>
      <c r="K328" s="116">
        <v>25</v>
      </c>
      <c r="L328" s="12">
        <f t="shared" si="27"/>
        <v>73</v>
      </c>
      <c r="M328" s="12">
        <f t="shared" si="28"/>
        <v>98</v>
      </c>
      <c r="N328" s="20">
        <f t="shared" si="29"/>
        <v>6.4179104477611937E-2</v>
      </c>
      <c r="O328" s="20">
        <f t="shared" si="30"/>
        <v>5.7581573896353169E-2</v>
      </c>
      <c r="P328" s="20">
        <f t="shared" si="31"/>
        <v>6.1293031066330814E-2</v>
      </c>
    </row>
    <row r="329" spans="1:16" x14ac:dyDescent="0.25">
      <c r="A329" s="9" t="str">
        <f>'10'!A329</f>
        <v>Penn-Delco SD</v>
      </c>
      <c r="B329" s="10" t="str">
        <f>'10'!B329</f>
        <v>Delaware</v>
      </c>
      <c r="C329" s="90">
        <f>'10'!C329</f>
        <v>1147</v>
      </c>
      <c r="D329" s="90">
        <f>'10'!D329</f>
        <v>469</v>
      </c>
      <c r="E329" s="90">
        <f>'10'!E329</f>
        <v>1616</v>
      </c>
      <c r="F329" s="116" t="s">
        <v>883</v>
      </c>
      <c r="G329" s="116" t="s">
        <v>541</v>
      </c>
      <c r="H329" s="116">
        <v>2</v>
      </c>
      <c r="I329" s="116">
        <v>88</v>
      </c>
      <c r="J329" s="116">
        <v>43</v>
      </c>
      <c r="K329" s="116">
        <v>59</v>
      </c>
      <c r="L329" s="12">
        <f t="shared" si="27"/>
        <v>131</v>
      </c>
      <c r="M329" s="12">
        <f t="shared" si="28"/>
        <v>190</v>
      </c>
      <c r="N329" s="20">
        <f t="shared" si="29"/>
        <v>7.6721883173496083E-2</v>
      </c>
      <c r="O329" s="20">
        <f t="shared" si="30"/>
        <v>9.1684434968017064E-2</v>
      </c>
      <c r="P329" s="20">
        <f t="shared" si="31"/>
        <v>8.1064356435643567E-2</v>
      </c>
    </row>
    <row r="330" spans="1:16" x14ac:dyDescent="0.25">
      <c r="A330" s="9" t="str">
        <f>'10'!A330</f>
        <v>Pennridge SD</v>
      </c>
      <c r="B330" s="10" t="str">
        <f>'10'!B330</f>
        <v>Bucks</v>
      </c>
      <c r="C330" s="90">
        <f>'10'!C330</f>
        <v>1297</v>
      </c>
      <c r="D330" s="90">
        <f>'10'!D330</f>
        <v>968</v>
      </c>
      <c r="E330" s="90">
        <f>'10'!E330</f>
        <v>2265</v>
      </c>
      <c r="F330" s="116" t="s">
        <v>870</v>
      </c>
      <c r="G330" s="116" t="s">
        <v>572</v>
      </c>
      <c r="H330" s="116">
        <v>2</v>
      </c>
      <c r="I330" s="116">
        <v>162</v>
      </c>
      <c r="J330" s="116">
        <v>89</v>
      </c>
      <c r="K330" s="116">
        <v>117</v>
      </c>
      <c r="L330" s="12">
        <f t="shared" si="27"/>
        <v>251</v>
      </c>
      <c r="M330" s="12">
        <f t="shared" si="28"/>
        <v>368</v>
      </c>
      <c r="N330" s="20">
        <f t="shared" si="29"/>
        <v>0.12490362374710871</v>
      </c>
      <c r="O330" s="20">
        <f t="shared" si="30"/>
        <v>9.1942148760330578E-2</v>
      </c>
      <c r="P330" s="20">
        <f t="shared" si="31"/>
        <v>0.11081677704194261</v>
      </c>
    </row>
    <row r="331" spans="1:16" x14ac:dyDescent="0.25">
      <c r="A331" s="9" t="str">
        <f>'10'!A331</f>
        <v>Penns Manor Area SD</v>
      </c>
      <c r="B331" s="10" t="str">
        <f>'10'!B331</f>
        <v>Indiana</v>
      </c>
      <c r="C331" s="90">
        <f>'10'!C331</f>
        <v>151</v>
      </c>
      <c r="D331" s="90">
        <f>'10'!D331</f>
        <v>130</v>
      </c>
      <c r="E331" s="90">
        <f>'10'!E331</f>
        <v>281</v>
      </c>
      <c r="F331" s="116" t="s">
        <v>862</v>
      </c>
      <c r="G331" s="116" t="s">
        <v>577</v>
      </c>
      <c r="H331" s="116">
        <v>2</v>
      </c>
      <c r="I331" s="116">
        <v>14</v>
      </c>
      <c r="J331" s="116">
        <v>16</v>
      </c>
      <c r="K331" s="116">
        <v>24</v>
      </c>
      <c r="L331" s="12">
        <f t="shared" si="27"/>
        <v>30</v>
      </c>
      <c r="M331" s="12">
        <f t="shared" si="28"/>
        <v>54</v>
      </c>
      <c r="N331" s="20">
        <f t="shared" si="29"/>
        <v>9.2715231788079472E-2</v>
      </c>
      <c r="O331" s="20">
        <f t="shared" si="30"/>
        <v>0.12307692307692308</v>
      </c>
      <c r="P331" s="20">
        <f t="shared" si="31"/>
        <v>0.10676156583629894</v>
      </c>
    </row>
    <row r="332" spans="1:16" x14ac:dyDescent="0.25">
      <c r="A332" s="9" t="str">
        <f>'10'!A332</f>
        <v>Penns Valley Area SD</v>
      </c>
      <c r="B332" s="10" t="str">
        <f>'10'!B332</f>
        <v>Centre</v>
      </c>
      <c r="C332" s="90">
        <f>'10'!C332</f>
        <v>542</v>
      </c>
      <c r="D332" s="90">
        <f>'10'!D332</f>
        <v>221</v>
      </c>
      <c r="E332" s="90">
        <f>'10'!E332</f>
        <v>763</v>
      </c>
      <c r="F332" s="116" t="s">
        <v>866</v>
      </c>
      <c r="G332" s="116" t="s">
        <v>553</v>
      </c>
      <c r="H332" s="116">
        <v>2</v>
      </c>
      <c r="I332" s="116">
        <v>40</v>
      </c>
      <c r="J332" s="116">
        <v>26</v>
      </c>
      <c r="K332" s="116">
        <v>42</v>
      </c>
      <c r="L332" s="12">
        <f t="shared" si="27"/>
        <v>66</v>
      </c>
      <c r="M332" s="12">
        <f t="shared" si="28"/>
        <v>108</v>
      </c>
      <c r="N332" s="20">
        <f t="shared" si="29"/>
        <v>7.3800738007380073E-2</v>
      </c>
      <c r="O332" s="20">
        <f t="shared" si="30"/>
        <v>0.11764705882352941</v>
      </c>
      <c r="P332" s="20">
        <f t="shared" si="31"/>
        <v>8.6500655307994764E-2</v>
      </c>
    </row>
    <row r="333" spans="1:16" x14ac:dyDescent="0.25">
      <c r="A333" s="9" t="str">
        <f>'10'!A333</f>
        <v>Pennsbury SD</v>
      </c>
      <c r="B333" s="10" t="str">
        <f>'10'!B333</f>
        <v>Bucks</v>
      </c>
      <c r="C333" s="90">
        <f>'10'!C333</f>
        <v>1845</v>
      </c>
      <c r="D333" s="90">
        <f>'10'!D333</f>
        <v>1591</v>
      </c>
      <c r="E333" s="90">
        <f>'10'!E333</f>
        <v>3436</v>
      </c>
      <c r="F333" s="116" t="s">
        <v>870</v>
      </c>
      <c r="G333" s="116" t="s">
        <v>572</v>
      </c>
      <c r="H333" s="116">
        <v>2</v>
      </c>
      <c r="I333" s="116">
        <v>223</v>
      </c>
      <c r="J333" s="116">
        <v>132</v>
      </c>
      <c r="K333" s="116">
        <v>184</v>
      </c>
      <c r="L333" s="12">
        <f t="shared" si="27"/>
        <v>355</v>
      </c>
      <c r="M333" s="12">
        <f t="shared" si="28"/>
        <v>539</v>
      </c>
      <c r="N333" s="20">
        <f t="shared" si="29"/>
        <v>0.12086720867208672</v>
      </c>
      <c r="O333" s="20">
        <f t="shared" si="30"/>
        <v>8.2966687617850407E-2</v>
      </c>
      <c r="P333" s="20">
        <f t="shared" si="31"/>
        <v>0.10331781140861467</v>
      </c>
    </row>
    <row r="334" spans="1:16" x14ac:dyDescent="0.25">
      <c r="A334" s="9" t="str">
        <f>'10'!A334</f>
        <v>Penn-Trafford SD</v>
      </c>
      <c r="B334" s="10" t="str">
        <f>'10'!B334</f>
        <v>Westmoreland</v>
      </c>
      <c r="C334" s="90">
        <f>'10'!C334</f>
        <v>801</v>
      </c>
      <c r="D334" s="90">
        <f>'10'!D334</f>
        <v>608</v>
      </c>
      <c r="E334" s="90">
        <f>'10'!E334</f>
        <v>1409</v>
      </c>
      <c r="F334" s="116" t="s">
        <v>869</v>
      </c>
      <c r="G334" s="116" t="s">
        <v>571</v>
      </c>
      <c r="H334" s="116">
        <v>2</v>
      </c>
      <c r="I334" s="116">
        <v>71</v>
      </c>
      <c r="J334" s="116">
        <v>54</v>
      </c>
      <c r="K334" s="116">
        <v>45</v>
      </c>
      <c r="L334" s="12">
        <f t="shared" si="27"/>
        <v>125</v>
      </c>
      <c r="M334" s="12">
        <f t="shared" si="28"/>
        <v>170</v>
      </c>
      <c r="N334" s="20">
        <f t="shared" si="29"/>
        <v>8.8639200998751555E-2</v>
      </c>
      <c r="O334" s="20">
        <f t="shared" si="30"/>
        <v>8.8815789473684209E-2</v>
      </c>
      <c r="P334" s="20">
        <f t="shared" si="31"/>
        <v>8.8715400993612498E-2</v>
      </c>
    </row>
    <row r="335" spans="1:16" x14ac:dyDescent="0.25">
      <c r="A335" s="9" t="str">
        <f>'10'!A335</f>
        <v>Pequea Valley SD</v>
      </c>
      <c r="B335" s="10" t="str">
        <f>'10'!B335</f>
        <v>Lancaster</v>
      </c>
      <c r="C335" s="90">
        <f>'10'!C335</f>
        <v>1270</v>
      </c>
      <c r="D335" s="90">
        <f>'10'!D335</f>
        <v>790</v>
      </c>
      <c r="E335" s="90">
        <f>'10'!E335</f>
        <v>2060</v>
      </c>
      <c r="F335" s="116" t="s">
        <v>860</v>
      </c>
      <c r="G335" s="116" t="s">
        <v>546</v>
      </c>
      <c r="H335" s="116">
        <v>2</v>
      </c>
      <c r="I335" s="116">
        <v>46</v>
      </c>
      <c r="J335" s="116">
        <v>35</v>
      </c>
      <c r="K335" s="116">
        <v>47</v>
      </c>
      <c r="L335" s="12">
        <f t="shared" si="27"/>
        <v>81</v>
      </c>
      <c r="M335" s="12">
        <f t="shared" si="28"/>
        <v>128</v>
      </c>
      <c r="N335" s="20">
        <f t="shared" si="29"/>
        <v>3.6220472440944881E-2</v>
      </c>
      <c r="O335" s="20">
        <f t="shared" si="30"/>
        <v>4.4303797468354431E-2</v>
      </c>
      <c r="P335" s="20">
        <f t="shared" si="31"/>
        <v>3.9320388349514561E-2</v>
      </c>
    </row>
    <row r="336" spans="1:16" x14ac:dyDescent="0.25">
      <c r="A336" s="9" t="str">
        <f>'10'!A336</f>
        <v>Perkiomen Valley SD</v>
      </c>
      <c r="B336" s="10" t="str">
        <f>'10'!B336</f>
        <v>Montgomery</v>
      </c>
      <c r="C336" s="90">
        <f>'10'!C336</f>
        <v>1124</v>
      </c>
      <c r="D336" s="90">
        <f>'10'!D336</f>
        <v>852</v>
      </c>
      <c r="E336" s="90">
        <f>'10'!E336</f>
        <v>1976</v>
      </c>
      <c r="F336" s="116" t="s">
        <v>853</v>
      </c>
      <c r="G336" s="116" t="s">
        <v>549</v>
      </c>
      <c r="H336" s="116">
        <v>2</v>
      </c>
      <c r="I336" s="116">
        <v>102</v>
      </c>
      <c r="J336" s="116">
        <v>62</v>
      </c>
      <c r="K336" s="116">
        <v>69</v>
      </c>
      <c r="L336" s="12">
        <f t="shared" si="27"/>
        <v>164</v>
      </c>
      <c r="M336" s="12">
        <f t="shared" si="28"/>
        <v>233</v>
      </c>
      <c r="N336" s="20">
        <f t="shared" si="29"/>
        <v>9.0747330960854092E-2</v>
      </c>
      <c r="O336" s="20">
        <f t="shared" si="30"/>
        <v>7.2769953051643188E-2</v>
      </c>
      <c r="P336" s="20">
        <f t="shared" si="31"/>
        <v>8.2995951417004055E-2</v>
      </c>
    </row>
    <row r="337" spans="1:16" x14ac:dyDescent="0.25">
      <c r="A337" s="9" t="str">
        <f>'10'!A337</f>
        <v>Peters Township SD</v>
      </c>
      <c r="B337" s="10" t="str">
        <f>'10'!B337</f>
        <v>Washington</v>
      </c>
      <c r="C337" s="90">
        <f>'10'!C337</f>
        <v>650</v>
      </c>
      <c r="D337" s="90">
        <f>'10'!D337</f>
        <v>533</v>
      </c>
      <c r="E337" s="90">
        <f>'10'!E337</f>
        <v>1183</v>
      </c>
      <c r="F337" s="116" t="s">
        <v>854</v>
      </c>
      <c r="G337" s="116" t="s">
        <v>569</v>
      </c>
      <c r="H337" s="116">
        <v>2</v>
      </c>
      <c r="I337" s="116">
        <v>80</v>
      </c>
      <c r="J337" s="116">
        <v>25</v>
      </c>
      <c r="K337" s="116">
        <v>29</v>
      </c>
      <c r="L337" s="12">
        <f t="shared" si="27"/>
        <v>105</v>
      </c>
      <c r="M337" s="12">
        <f t="shared" si="28"/>
        <v>134</v>
      </c>
      <c r="N337" s="20">
        <f t="shared" si="29"/>
        <v>0.12307692307692308</v>
      </c>
      <c r="O337" s="20">
        <f t="shared" si="30"/>
        <v>4.6904315196998121E-2</v>
      </c>
      <c r="P337" s="20">
        <f t="shared" si="31"/>
        <v>8.8757396449704137E-2</v>
      </c>
    </row>
    <row r="338" spans="1:16" x14ac:dyDescent="0.25">
      <c r="A338" s="9" t="str">
        <f>'10'!A338</f>
        <v>Philadelphia City SD</v>
      </c>
      <c r="B338" s="10" t="str">
        <f>'10'!B338</f>
        <v>Philadelphia</v>
      </c>
      <c r="C338" s="90">
        <f>'10'!C338</f>
        <v>64267</v>
      </c>
      <c r="D338" s="90">
        <f>'10'!D338</f>
        <v>43607</v>
      </c>
      <c r="E338" s="90">
        <f>'10'!E338</f>
        <v>107874</v>
      </c>
      <c r="F338" s="116" t="s">
        <v>897</v>
      </c>
      <c r="G338" s="116" t="s">
        <v>550</v>
      </c>
      <c r="H338" s="116">
        <v>2</v>
      </c>
      <c r="I338" s="116">
        <v>6034</v>
      </c>
      <c r="J338" s="116">
        <v>4000</v>
      </c>
      <c r="K338" s="116">
        <v>4476</v>
      </c>
      <c r="L338" s="12">
        <f t="shared" si="27"/>
        <v>10034</v>
      </c>
      <c r="M338" s="12">
        <f t="shared" si="28"/>
        <v>14510</v>
      </c>
      <c r="N338" s="20">
        <f t="shared" si="29"/>
        <v>9.3889554514758736E-2</v>
      </c>
      <c r="O338" s="20">
        <f t="shared" si="30"/>
        <v>9.172839223060518E-2</v>
      </c>
      <c r="P338" s="20">
        <f t="shared" si="31"/>
        <v>9.3015925987726428E-2</v>
      </c>
    </row>
    <row r="339" spans="1:16" x14ac:dyDescent="0.25">
      <c r="A339" s="9" t="str">
        <f>'10'!A339</f>
        <v>Philipsburg-Osceola Area SD</v>
      </c>
      <c r="B339" s="10" t="str">
        <f>'10'!B339</f>
        <v>Clearfield</v>
      </c>
      <c r="C339" s="90">
        <f>'10'!C339</f>
        <v>441</v>
      </c>
      <c r="D339" s="90">
        <f>'10'!D339</f>
        <v>240</v>
      </c>
      <c r="E339" s="90">
        <f>'10'!E339</f>
        <v>681</v>
      </c>
      <c r="F339" s="116" t="s">
        <v>866</v>
      </c>
      <c r="G339" s="116" t="s">
        <v>878</v>
      </c>
      <c r="H339" s="116">
        <v>2</v>
      </c>
      <c r="I339" s="116">
        <v>55</v>
      </c>
      <c r="J339" s="116">
        <v>41</v>
      </c>
      <c r="K339" s="116">
        <v>68</v>
      </c>
      <c r="L339" s="12">
        <f t="shared" si="27"/>
        <v>96</v>
      </c>
      <c r="M339" s="12">
        <f t="shared" si="28"/>
        <v>164</v>
      </c>
      <c r="N339" s="20">
        <f t="shared" si="29"/>
        <v>0.12471655328798185</v>
      </c>
      <c r="O339" s="20">
        <f t="shared" si="30"/>
        <v>0.17083333333333334</v>
      </c>
      <c r="P339" s="20">
        <f t="shared" si="31"/>
        <v>0.14096916299559473</v>
      </c>
    </row>
    <row r="340" spans="1:16" x14ac:dyDescent="0.25">
      <c r="A340" s="9" t="str">
        <f>'10'!A340</f>
        <v>Phoenixville Area SD</v>
      </c>
      <c r="B340" s="10" t="str">
        <f>'10'!B340</f>
        <v>Chester</v>
      </c>
      <c r="C340" s="90">
        <f>'10'!C340</f>
        <v>1495</v>
      </c>
      <c r="D340" s="90">
        <f>'10'!D340</f>
        <v>811</v>
      </c>
      <c r="E340" s="90">
        <f>'10'!E340</f>
        <v>2306</v>
      </c>
      <c r="F340" s="116" t="s">
        <v>865</v>
      </c>
      <c r="G340" s="116" t="s">
        <v>540</v>
      </c>
      <c r="H340" s="116">
        <v>2</v>
      </c>
      <c r="I340" s="116">
        <v>64</v>
      </c>
      <c r="J340" s="116">
        <v>88</v>
      </c>
      <c r="K340" s="116">
        <v>122</v>
      </c>
      <c r="L340" s="12">
        <f t="shared" si="27"/>
        <v>152</v>
      </c>
      <c r="M340" s="12">
        <f t="shared" si="28"/>
        <v>274</v>
      </c>
      <c r="N340" s="20">
        <f t="shared" si="29"/>
        <v>4.2809364548494981E-2</v>
      </c>
      <c r="O340" s="20">
        <f t="shared" si="30"/>
        <v>0.10850801479654747</v>
      </c>
      <c r="P340" s="20">
        <f t="shared" si="31"/>
        <v>6.5915004336513441E-2</v>
      </c>
    </row>
    <row r="341" spans="1:16" x14ac:dyDescent="0.25">
      <c r="A341" s="9" t="str">
        <f>'10'!A341</f>
        <v>Pine Grove Area SD</v>
      </c>
      <c r="B341" s="10" t="str">
        <f>'10'!B341</f>
        <v>Schuylkill</v>
      </c>
      <c r="C341" s="90">
        <f>'10'!C341</f>
        <v>335</v>
      </c>
      <c r="D341" s="90">
        <f>'10'!D341</f>
        <v>216</v>
      </c>
      <c r="E341" s="90">
        <f>'10'!E341</f>
        <v>551</v>
      </c>
      <c r="F341" s="116" t="s">
        <v>877</v>
      </c>
      <c r="G341" s="116" t="s">
        <v>578</v>
      </c>
      <c r="H341" s="116">
        <v>2</v>
      </c>
      <c r="I341" s="116">
        <v>27</v>
      </c>
      <c r="J341" s="116">
        <v>27</v>
      </c>
      <c r="K341" s="116">
        <v>24</v>
      </c>
      <c r="L341" s="12">
        <f t="shared" si="27"/>
        <v>54</v>
      </c>
      <c r="M341" s="12">
        <f t="shared" si="28"/>
        <v>78</v>
      </c>
      <c r="N341" s="20">
        <f t="shared" si="29"/>
        <v>8.0597014925373134E-2</v>
      </c>
      <c r="O341" s="20">
        <f t="shared" si="30"/>
        <v>0.125</v>
      </c>
      <c r="P341" s="20">
        <f t="shared" si="31"/>
        <v>9.8003629764065334E-2</v>
      </c>
    </row>
    <row r="342" spans="1:16" x14ac:dyDescent="0.25">
      <c r="A342" s="9" t="str">
        <f>'10'!A342</f>
        <v>Pine-Richland SD</v>
      </c>
      <c r="B342" s="10" t="str">
        <f>'10'!B342</f>
        <v>Allegheny</v>
      </c>
      <c r="C342" s="90">
        <f>'10'!C342</f>
        <v>895</v>
      </c>
      <c r="D342" s="90">
        <f>'10'!D342</f>
        <v>577</v>
      </c>
      <c r="E342" s="90">
        <f>'10'!E342</f>
        <v>1472</v>
      </c>
      <c r="F342" s="116" t="s">
        <v>856</v>
      </c>
      <c r="G342" s="116" t="s">
        <v>538</v>
      </c>
      <c r="H342" s="116">
        <v>2</v>
      </c>
      <c r="I342" s="116">
        <v>103</v>
      </c>
      <c r="J342" s="116">
        <v>36</v>
      </c>
      <c r="K342" s="116">
        <v>48</v>
      </c>
      <c r="L342" s="12">
        <f t="shared" si="27"/>
        <v>139</v>
      </c>
      <c r="M342" s="12">
        <f t="shared" si="28"/>
        <v>187</v>
      </c>
      <c r="N342" s="20">
        <f t="shared" si="29"/>
        <v>0.11508379888268157</v>
      </c>
      <c r="O342" s="20">
        <f t="shared" si="30"/>
        <v>6.2391681109185443E-2</v>
      </c>
      <c r="P342" s="20">
        <f t="shared" si="31"/>
        <v>9.442934782608696E-2</v>
      </c>
    </row>
    <row r="343" spans="1:16" x14ac:dyDescent="0.25">
      <c r="A343" s="9" t="str">
        <f>'10'!A343</f>
        <v>Pittsburgh SD</v>
      </c>
      <c r="B343" s="10" t="str">
        <f>'10'!B343</f>
        <v>Allegheny</v>
      </c>
      <c r="C343" s="90">
        <f>'10'!C343</f>
        <v>9393</v>
      </c>
      <c r="D343" s="90">
        <f>'10'!D343</f>
        <v>5979</v>
      </c>
      <c r="E343" s="90">
        <f>'10'!E343</f>
        <v>15372</v>
      </c>
      <c r="F343" s="116" t="s">
        <v>367</v>
      </c>
      <c r="G343" s="116" t="s">
        <v>538</v>
      </c>
      <c r="H343" s="116">
        <v>2</v>
      </c>
      <c r="I343" s="116">
        <v>1028</v>
      </c>
      <c r="J343" s="116">
        <v>668</v>
      </c>
      <c r="K343" s="116">
        <v>805</v>
      </c>
      <c r="L343" s="12">
        <f t="shared" si="27"/>
        <v>1696</v>
      </c>
      <c r="M343" s="12">
        <f t="shared" si="28"/>
        <v>2501</v>
      </c>
      <c r="N343" s="20">
        <f t="shared" si="29"/>
        <v>0.10944320238475461</v>
      </c>
      <c r="O343" s="20">
        <f t="shared" si="30"/>
        <v>0.11172436862351563</v>
      </c>
      <c r="P343" s="20">
        <f t="shared" si="31"/>
        <v>0.1103304709862087</v>
      </c>
    </row>
    <row r="344" spans="1:16" x14ac:dyDescent="0.25">
      <c r="A344" s="9" t="str">
        <f>'10'!A344</f>
        <v>Pittston Area SD</v>
      </c>
      <c r="B344" s="10" t="str">
        <f>'10'!B344</f>
        <v>Luzerne</v>
      </c>
      <c r="C344" s="90">
        <f>'10'!C344</f>
        <v>760</v>
      </c>
      <c r="D344" s="90">
        <f>'10'!D344</f>
        <v>533</v>
      </c>
      <c r="E344" s="90">
        <f>'10'!E344</f>
        <v>1293</v>
      </c>
      <c r="F344" s="116" t="s">
        <v>885</v>
      </c>
      <c r="G344" s="116" t="s">
        <v>886</v>
      </c>
      <c r="H344" s="116">
        <v>2</v>
      </c>
      <c r="I344" s="116">
        <v>61</v>
      </c>
      <c r="J344" s="116">
        <v>35</v>
      </c>
      <c r="K344" s="116">
        <v>51</v>
      </c>
      <c r="L344" s="12">
        <f t="shared" si="27"/>
        <v>96</v>
      </c>
      <c r="M344" s="12">
        <f t="shared" si="28"/>
        <v>147</v>
      </c>
      <c r="N344" s="20">
        <f t="shared" si="29"/>
        <v>8.0263157894736842E-2</v>
      </c>
      <c r="O344" s="20">
        <f t="shared" si="30"/>
        <v>6.5666041275797379E-2</v>
      </c>
      <c r="P344" s="20">
        <f t="shared" si="31"/>
        <v>7.4245939675174011E-2</v>
      </c>
    </row>
    <row r="345" spans="1:16" x14ac:dyDescent="0.25">
      <c r="A345" s="9" t="str">
        <f>'10'!A345</f>
        <v>Pleasant Valley SD</v>
      </c>
      <c r="B345" s="10" t="str">
        <f>'10'!B345</f>
        <v>Monroe</v>
      </c>
      <c r="C345" s="90">
        <f>'10'!C345</f>
        <v>632</v>
      </c>
      <c r="D345" s="90">
        <f>'10'!D345</f>
        <v>538</v>
      </c>
      <c r="E345" s="90">
        <f>'10'!E345</f>
        <v>1170</v>
      </c>
      <c r="F345" s="116" t="s">
        <v>867</v>
      </c>
      <c r="G345" s="116" t="s">
        <v>593</v>
      </c>
      <c r="H345" s="116">
        <v>2</v>
      </c>
      <c r="I345" s="116">
        <v>63</v>
      </c>
      <c r="J345" s="116">
        <v>45</v>
      </c>
      <c r="K345" s="116">
        <v>48</v>
      </c>
      <c r="L345" s="12">
        <f t="shared" si="27"/>
        <v>108</v>
      </c>
      <c r="M345" s="12">
        <f t="shared" si="28"/>
        <v>156</v>
      </c>
      <c r="N345" s="20">
        <f t="shared" si="29"/>
        <v>9.9683544303797472E-2</v>
      </c>
      <c r="O345" s="20">
        <f t="shared" si="30"/>
        <v>8.3643122676579931E-2</v>
      </c>
      <c r="P345" s="20">
        <f t="shared" si="31"/>
        <v>9.2307692307692313E-2</v>
      </c>
    </row>
    <row r="346" spans="1:16" ht="22.5" x14ac:dyDescent="0.25">
      <c r="A346" s="9" t="str">
        <f>'10'!A346</f>
        <v>Plum Borough SD</v>
      </c>
      <c r="B346" s="10" t="str">
        <f>'10'!B346</f>
        <v>Allegheny</v>
      </c>
      <c r="C346" s="90">
        <f>'10'!C346</f>
        <v>846</v>
      </c>
      <c r="D346" s="90">
        <f>'10'!D346</f>
        <v>590</v>
      </c>
      <c r="E346" s="90">
        <f>'10'!E346</f>
        <v>1436</v>
      </c>
      <c r="F346" s="116" t="s">
        <v>898</v>
      </c>
      <c r="G346" s="116" t="s">
        <v>538</v>
      </c>
      <c r="H346" s="116">
        <v>3</v>
      </c>
      <c r="I346" s="116">
        <v>87</v>
      </c>
      <c r="J346" s="116">
        <v>44</v>
      </c>
      <c r="K346" s="116">
        <v>37</v>
      </c>
      <c r="L346" s="12">
        <f t="shared" si="27"/>
        <v>131</v>
      </c>
      <c r="M346" s="12">
        <f t="shared" si="28"/>
        <v>168</v>
      </c>
      <c r="N346" s="20">
        <f t="shared" si="29"/>
        <v>0.10283687943262411</v>
      </c>
      <c r="O346" s="20">
        <f t="shared" si="30"/>
        <v>7.4576271186440682E-2</v>
      </c>
      <c r="P346" s="20">
        <f t="shared" si="31"/>
        <v>9.1225626740947072E-2</v>
      </c>
    </row>
    <row r="347" spans="1:16" x14ac:dyDescent="0.25">
      <c r="A347" s="9" t="str">
        <f>'10'!A347</f>
        <v>Pocono Mountain SD</v>
      </c>
      <c r="B347" s="10" t="str">
        <f>'10'!B347</f>
        <v>Monroe</v>
      </c>
      <c r="C347" s="90">
        <f>'10'!C347</f>
        <v>1526</v>
      </c>
      <c r="D347" s="90">
        <f>'10'!D347</f>
        <v>1728</v>
      </c>
      <c r="E347" s="90">
        <f>'10'!E347</f>
        <v>3254</v>
      </c>
      <c r="F347" s="116" t="s">
        <v>867</v>
      </c>
      <c r="G347" s="116" t="s">
        <v>593</v>
      </c>
      <c r="H347" s="116">
        <v>2</v>
      </c>
      <c r="I347" s="116">
        <v>142</v>
      </c>
      <c r="J347" s="116">
        <v>88</v>
      </c>
      <c r="K347" s="116">
        <v>80</v>
      </c>
      <c r="L347" s="12">
        <f t="shared" si="27"/>
        <v>230</v>
      </c>
      <c r="M347" s="12">
        <f t="shared" si="28"/>
        <v>310</v>
      </c>
      <c r="N347" s="20">
        <f t="shared" si="29"/>
        <v>9.3053735255570119E-2</v>
      </c>
      <c r="O347" s="20">
        <f t="shared" si="30"/>
        <v>5.0925925925925923E-2</v>
      </c>
      <c r="P347" s="20">
        <f t="shared" si="31"/>
        <v>7.0682237246465884E-2</v>
      </c>
    </row>
    <row r="348" spans="1:16" x14ac:dyDescent="0.25">
      <c r="A348" s="9" t="str">
        <f>'10'!A348</f>
        <v>Port Allegany SD</v>
      </c>
      <c r="B348" s="10" t="str">
        <f>'10'!B348</f>
        <v>McKean</v>
      </c>
      <c r="C348" s="90">
        <f>'10'!C348</f>
        <v>111</v>
      </c>
      <c r="D348" s="90">
        <f>'10'!D348</f>
        <v>130</v>
      </c>
      <c r="E348" s="90">
        <f>'10'!E348</f>
        <v>241</v>
      </c>
      <c r="F348" s="116" t="s">
        <v>864</v>
      </c>
      <c r="G348" s="116" t="s">
        <v>580</v>
      </c>
      <c r="H348" s="116">
        <v>2</v>
      </c>
      <c r="I348" s="116">
        <v>50</v>
      </c>
      <c r="J348" s="116">
        <v>25</v>
      </c>
      <c r="K348" s="116">
        <v>12</v>
      </c>
      <c r="L348" s="12">
        <f t="shared" si="27"/>
        <v>75</v>
      </c>
      <c r="M348" s="12">
        <f t="shared" si="28"/>
        <v>87</v>
      </c>
      <c r="N348" s="20">
        <f t="shared" si="29"/>
        <v>0.45045045045045046</v>
      </c>
      <c r="O348" s="20">
        <f t="shared" si="30"/>
        <v>0.19230769230769232</v>
      </c>
      <c r="P348" s="20">
        <f t="shared" si="31"/>
        <v>0.31120331950207469</v>
      </c>
    </row>
    <row r="349" spans="1:16" x14ac:dyDescent="0.25">
      <c r="A349" s="9" t="str">
        <f>'10'!A349</f>
        <v>Portage Area SD</v>
      </c>
      <c r="B349" s="10" t="str">
        <f>'10'!B349</f>
        <v>Cambria</v>
      </c>
      <c r="C349" s="90">
        <f>'10'!C349</f>
        <v>234</v>
      </c>
      <c r="D349" s="90">
        <f>'10'!D349</f>
        <v>109</v>
      </c>
      <c r="E349" s="90">
        <f>'10'!E349</f>
        <v>343</v>
      </c>
      <c r="F349" s="116" t="s">
        <v>868</v>
      </c>
      <c r="G349" s="116" t="s">
        <v>545</v>
      </c>
      <c r="H349" s="116">
        <v>2</v>
      </c>
      <c r="I349" s="116">
        <v>12</v>
      </c>
      <c r="J349" s="116">
        <v>5</v>
      </c>
      <c r="K349" s="116">
        <v>26</v>
      </c>
      <c r="L349" s="12">
        <f t="shared" si="27"/>
        <v>17</v>
      </c>
      <c r="M349" s="12">
        <f t="shared" si="28"/>
        <v>43</v>
      </c>
      <c r="N349" s="20">
        <f t="shared" si="29"/>
        <v>5.128205128205128E-2</v>
      </c>
      <c r="O349" s="20">
        <f t="shared" si="30"/>
        <v>4.5871559633027525E-2</v>
      </c>
      <c r="P349" s="20">
        <f t="shared" si="31"/>
        <v>4.9562682215743441E-2</v>
      </c>
    </row>
    <row r="350" spans="1:16" x14ac:dyDescent="0.25">
      <c r="A350" s="9" t="str">
        <f>'10'!A350</f>
        <v>Pottsgrove SD</v>
      </c>
      <c r="B350" s="10" t="str">
        <f>'10'!B350</f>
        <v>Montgomery</v>
      </c>
      <c r="C350" s="90">
        <f>'10'!C350</f>
        <v>745</v>
      </c>
      <c r="D350" s="90">
        <f>'10'!D350</f>
        <v>656</v>
      </c>
      <c r="E350" s="90">
        <f>'10'!E350</f>
        <v>1401</v>
      </c>
      <c r="F350" s="116" t="s">
        <v>853</v>
      </c>
      <c r="G350" s="116" t="s">
        <v>549</v>
      </c>
      <c r="H350" s="116">
        <v>2</v>
      </c>
      <c r="I350" s="116">
        <v>82</v>
      </c>
      <c r="J350" s="116">
        <v>46</v>
      </c>
      <c r="K350" s="116">
        <v>60</v>
      </c>
      <c r="L350" s="12">
        <f t="shared" si="27"/>
        <v>128</v>
      </c>
      <c r="M350" s="12">
        <f t="shared" si="28"/>
        <v>188</v>
      </c>
      <c r="N350" s="20">
        <f t="shared" si="29"/>
        <v>0.11006711409395974</v>
      </c>
      <c r="O350" s="20">
        <f t="shared" si="30"/>
        <v>7.0121951219512202E-2</v>
      </c>
      <c r="P350" s="20">
        <f t="shared" si="31"/>
        <v>9.1363311920057103E-2</v>
      </c>
    </row>
    <row r="351" spans="1:16" x14ac:dyDescent="0.25">
      <c r="A351" s="9" t="str">
        <f>'10'!A351</f>
        <v>Pottstown SD</v>
      </c>
      <c r="B351" s="10" t="str">
        <f>'10'!B351</f>
        <v>Montgomery</v>
      </c>
      <c r="C351" s="90">
        <f>'10'!C351</f>
        <v>1196</v>
      </c>
      <c r="D351" s="90">
        <f>'10'!D351</f>
        <v>784</v>
      </c>
      <c r="E351" s="90">
        <f>'10'!E351</f>
        <v>1980</v>
      </c>
      <c r="F351" s="116" t="s">
        <v>853</v>
      </c>
      <c r="G351" s="116" t="s">
        <v>549</v>
      </c>
      <c r="H351" s="116">
        <v>2</v>
      </c>
      <c r="I351" s="116">
        <v>108</v>
      </c>
      <c r="J351" s="116">
        <v>71</v>
      </c>
      <c r="K351" s="116">
        <v>104</v>
      </c>
      <c r="L351" s="12">
        <f t="shared" si="27"/>
        <v>179</v>
      </c>
      <c r="M351" s="12">
        <f t="shared" si="28"/>
        <v>283</v>
      </c>
      <c r="N351" s="20">
        <f t="shared" si="29"/>
        <v>9.0301003344481601E-2</v>
      </c>
      <c r="O351" s="20">
        <f t="shared" si="30"/>
        <v>9.0561224489795922E-2</v>
      </c>
      <c r="P351" s="20">
        <f t="shared" si="31"/>
        <v>9.0404040404040403E-2</v>
      </c>
    </row>
    <row r="352" spans="1:16" x14ac:dyDescent="0.25">
      <c r="A352" s="9" t="str">
        <f>'10'!A352</f>
        <v>Pottsville Area SD</v>
      </c>
      <c r="B352" s="10" t="str">
        <f>'10'!B352</f>
        <v>Schuylkill</v>
      </c>
      <c r="C352" s="90">
        <f>'10'!C352</f>
        <v>518</v>
      </c>
      <c r="D352" s="90">
        <f>'10'!D352</f>
        <v>296</v>
      </c>
      <c r="E352" s="90">
        <f>'10'!E352</f>
        <v>814</v>
      </c>
      <c r="F352" s="116" t="s">
        <v>877</v>
      </c>
      <c r="G352" s="116" t="s">
        <v>578</v>
      </c>
      <c r="H352" s="116">
        <v>2</v>
      </c>
      <c r="I352" s="116">
        <v>76</v>
      </c>
      <c r="J352" s="116">
        <v>75</v>
      </c>
      <c r="K352" s="116">
        <v>82</v>
      </c>
      <c r="L352" s="12">
        <f t="shared" si="27"/>
        <v>151</v>
      </c>
      <c r="M352" s="12">
        <f t="shared" si="28"/>
        <v>233</v>
      </c>
      <c r="N352" s="20">
        <f t="shared" si="29"/>
        <v>0.14671814671814673</v>
      </c>
      <c r="O352" s="20">
        <f t="shared" si="30"/>
        <v>0.2533783783783784</v>
      </c>
      <c r="P352" s="20">
        <f t="shared" si="31"/>
        <v>0.18550368550368551</v>
      </c>
    </row>
    <row r="353" spans="1:16" x14ac:dyDescent="0.25">
      <c r="A353" s="9" t="str">
        <f>'10'!A353</f>
        <v>Punxsutawney Area SD</v>
      </c>
      <c r="B353" s="10" t="str">
        <f>'10'!B353</f>
        <v>Jefferson</v>
      </c>
      <c r="C353" s="90">
        <f>'10'!C353</f>
        <v>824</v>
      </c>
      <c r="D353" s="90">
        <f>'10'!D353</f>
        <v>615</v>
      </c>
      <c r="E353" s="90">
        <f>'10'!E353</f>
        <v>1439</v>
      </c>
      <c r="F353" s="116" t="s">
        <v>857</v>
      </c>
      <c r="G353" s="116" t="s">
        <v>878</v>
      </c>
      <c r="H353" s="116">
        <v>2</v>
      </c>
      <c r="I353" s="116">
        <v>57</v>
      </c>
      <c r="J353" s="116">
        <v>48</v>
      </c>
      <c r="K353" s="116">
        <v>72</v>
      </c>
      <c r="L353" s="12">
        <f t="shared" si="27"/>
        <v>105</v>
      </c>
      <c r="M353" s="12">
        <f t="shared" si="28"/>
        <v>177</v>
      </c>
      <c r="N353" s="20">
        <f t="shared" si="29"/>
        <v>6.9174757281553395E-2</v>
      </c>
      <c r="O353" s="20">
        <f t="shared" si="30"/>
        <v>7.8048780487804878E-2</v>
      </c>
      <c r="P353" s="20">
        <f t="shared" si="31"/>
        <v>7.2967338429464901E-2</v>
      </c>
    </row>
    <row r="354" spans="1:16" x14ac:dyDescent="0.25">
      <c r="A354" s="9" t="str">
        <f>'10'!A354</f>
        <v>Purchase Line SD</v>
      </c>
      <c r="B354" s="10" t="str">
        <f>'10'!B354</f>
        <v>Indiana</v>
      </c>
      <c r="C354" s="90">
        <f>'10'!C354</f>
        <v>177</v>
      </c>
      <c r="D354" s="90">
        <f>'10'!D354</f>
        <v>196</v>
      </c>
      <c r="E354" s="90">
        <f>'10'!E354</f>
        <v>373</v>
      </c>
      <c r="F354" s="116" t="s">
        <v>862</v>
      </c>
      <c r="G354" s="116" t="s">
        <v>577</v>
      </c>
      <c r="H354" s="116">
        <v>2</v>
      </c>
      <c r="I354" s="116">
        <v>21</v>
      </c>
      <c r="J354" s="116">
        <v>15</v>
      </c>
      <c r="K354" s="116">
        <v>15</v>
      </c>
      <c r="L354" s="12">
        <f t="shared" si="27"/>
        <v>36</v>
      </c>
      <c r="M354" s="12">
        <f t="shared" si="28"/>
        <v>51</v>
      </c>
      <c r="N354" s="20">
        <f t="shared" si="29"/>
        <v>0.11864406779661017</v>
      </c>
      <c r="O354" s="20">
        <f t="shared" si="30"/>
        <v>7.6530612244897961E-2</v>
      </c>
      <c r="P354" s="20">
        <f t="shared" si="31"/>
        <v>9.6514745308310987E-2</v>
      </c>
    </row>
    <row r="355" spans="1:16" x14ac:dyDescent="0.25">
      <c r="A355" s="9" t="str">
        <f>'10'!A355</f>
        <v>Quaker Valley SD</v>
      </c>
      <c r="B355" s="10" t="str">
        <f>'10'!B355</f>
        <v>Allegheny</v>
      </c>
      <c r="C355" s="90">
        <f>'10'!C355</f>
        <v>396</v>
      </c>
      <c r="D355" s="90">
        <f>'10'!D355</f>
        <v>384</v>
      </c>
      <c r="E355" s="90">
        <f>'10'!E355</f>
        <v>780</v>
      </c>
      <c r="F355" s="116" t="s">
        <v>856</v>
      </c>
      <c r="G355" s="116" t="s">
        <v>538</v>
      </c>
      <c r="H355" s="116">
        <v>2</v>
      </c>
      <c r="I355" s="116">
        <v>63</v>
      </c>
      <c r="J355" s="116">
        <v>16</v>
      </c>
      <c r="K355" s="116">
        <v>13</v>
      </c>
      <c r="L355" s="12">
        <f t="shared" si="27"/>
        <v>79</v>
      </c>
      <c r="M355" s="12">
        <f t="shared" si="28"/>
        <v>92</v>
      </c>
      <c r="N355" s="20">
        <f t="shared" si="29"/>
        <v>0.15909090909090909</v>
      </c>
      <c r="O355" s="20">
        <f t="shared" si="30"/>
        <v>4.1666666666666664E-2</v>
      </c>
      <c r="P355" s="20">
        <f t="shared" si="31"/>
        <v>0.10128205128205128</v>
      </c>
    </row>
    <row r="356" spans="1:16" x14ac:dyDescent="0.25">
      <c r="A356" s="9" t="str">
        <f>'10'!A356</f>
        <v>Quakertown Community SD</v>
      </c>
      <c r="B356" s="10" t="str">
        <f>'10'!B356</f>
        <v>Bucks</v>
      </c>
      <c r="C356" s="90">
        <f>'10'!C356</f>
        <v>1120</v>
      </c>
      <c r="D356" s="90">
        <f>'10'!D356</f>
        <v>893</v>
      </c>
      <c r="E356" s="90">
        <f>'10'!E356</f>
        <v>2013</v>
      </c>
      <c r="F356" s="116" t="s">
        <v>870</v>
      </c>
      <c r="G356" s="116" t="s">
        <v>572</v>
      </c>
      <c r="H356" s="116">
        <v>2</v>
      </c>
      <c r="I356" s="116">
        <v>175</v>
      </c>
      <c r="J356" s="116">
        <v>87</v>
      </c>
      <c r="K356" s="116">
        <v>122</v>
      </c>
      <c r="L356" s="12">
        <f t="shared" si="27"/>
        <v>262</v>
      </c>
      <c r="M356" s="12">
        <f t="shared" si="28"/>
        <v>384</v>
      </c>
      <c r="N356" s="20">
        <f t="shared" si="29"/>
        <v>0.15625</v>
      </c>
      <c r="O356" s="20">
        <f t="shared" si="30"/>
        <v>9.7424412094064952E-2</v>
      </c>
      <c r="P356" s="20">
        <f t="shared" si="31"/>
        <v>0.13015399900645802</v>
      </c>
    </row>
    <row r="357" spans="1:16" x14ac:dyDescent="0.25">
      <c r="A357" s="9" t="str">
        <f>'10'!A357</f>
        <v>Radnor Township SD</v>
      </c>
      <c r="B357" s="10" t="str">
        <f>'10'!B357</f>
        <v>Delaware</v>
      </c>
      <c r="C357" s="90">
        <f>'10'!C357</f>
        <v>680</v>
      </c>
      <c r="D357" s="90">
        <f>'10'!D357</f>
        <v>801</v>
      </c>
      <c r="E357" s="90">
        <f>'10'!E357</f>
        <v>1481</v>
      </c>
      <c r="F357" s="116" t="s">
        <v>883</v>
      </c>
      <c r="G357" s="116" t="s">
        <v>541</v>
      </c>
      <c r="H357" s="116">
        <v>2</v>
      </c>
      <c r="I357" s="116">
        <v>58</v>
      </c>
      <c r="J357" s="116">
        <v>34</v>
      </c>
      <c r="K357" s="116">
        <v>33</v>
      </c>
      <c r="L357" s="12">
        <f t="shared" si="27"/>
        <v>92</v>
      </c>
      <c r="M357" s="12">
        <f t="shared" si="28"/>
        <v>125</v>
      </c>
      <c r="N357" s="20">
        <f t="shared" si="29"/>
        <v>8.5294117647058826E-2</v>
      </c>
      <c r="O357" s="20">
        <f t="shared" si="30"/>
        <v>4.2446941323345817E-2</v>
      </c>
      <c r="P357" s="20">
        <f t="shared" si="31"/>
        <v>6.2120189061444966E-2</v>
      </c>
    </row>
    <row r="358" spans="1:16" x14ac:dyDescent="0.25">
      <c r="A358" s="9" t="str">
        <f>'10'!A358</f>
        <v>Reading SD</v>
      </c>
      <c r="B358" s="10" t="str">
        <f>'10'!B358</f>
        <v>Berks</v>
      </c>
      <c r="C358" s="90">
        <f>'10'!C358</f>
        <v>4577</v>
      </c>
      <c r="D358" s="90">
        <f>'10'!D358</f>
        <v>2938</v>
      </c>
      <c r="E358" s="90">
        <f>'10'!E358</f>
        <v>7515</v>
      </c>
      <c r="F358" s="116" t="s">
        <v>861</v>
      </c>
      <c r="G358" s="116" t="s">
        <v>551</v>
      </c>
      <c r="H358" s="116">
        <v>2</v>
      </c>
      <c r="I358" s="116">
        <v>713</v>
      </c>
      <c r="J358" s="116">
        <v>435</v>
      </c>
      <c r="K358" s="116">
        <v>393</v>
      </c>
      <c r="L358" s="12">
        <f t="shared" si="27"/>
        <v>1148</v>
      </c>
      <c r="M358" s="12">
        <f t="shared" si="28"/>
        <v>1541</v>
      </c>
      <c r="N358" s="20">
        <f t="shared" si="29"/>
        <v>0.15577889447236182</v>
      </c>
      <c r="O358" s="20">
        <f t="shared" si="30"/>
        <v>0.14805990469707284</v>
      </c>
      <c r="P358" s="20">
        <f t="shared" si="31"/>
        <v>0.15276114437791086</v>
      </c>
    </row>
    <row r="359" spans="1:16" x14ac:dyDescent="0.25">
      <c r="A359" s="9" t="str">
        <f>'10'!A359</f>
        <v>Red Lion Area SD</v>
      </c>
      <c r="B359" s="10" t="str">
        <f>'10'!B359</f>
        <v>York</v>
      </c>
      <c r="C359" s="90">
        <f>'10'!C359</f>
        <v>1472</v>
      </c>
      <c r="D359" s="90">
        <f>'10'!D359</f>
        <v>867</v>
      </c>
      <c r="E359" s="90">
        <f>'10'!E359</f>
        <v>2339</v>
      </c>
      <c r="F359" s="116" t="s">
        <v>873</v>
      </c>
      <c r="G359" s="116" t="s">
        <v>874</v>
      </c>
      <c r="H359" s="116">
        <v>2</v>
      </c>
      <c r="I359" s="116">
        <v>142</v>
      </c>
      <c r="J359" s="116">
        <v>50</v>
      </c>
      <c r="K359" s="116">
        <v>50</v>
      </c>
      <c r="L359" s="12">
        <f t="shared" si="27"/>
        <v>192</v>
      </c>
      <c r="M359" s="12">
        <f t="shared" si="28"/>
        <v>242</v>
      </c>
      <c r="N359" s="20">
        <f t="shared" si="29"/>
        <v>9.6467391304347824E-2</v>
      </c>
      <c r="O359" s="20">
        <f t="shared" si="30"/>
        <v>5.7670126874279123E-2</v>
      </c>
      <c r="P359" s="20">
        <f t="shared" si="31"/>
        <v>8.2086361693031212E-2</v>
      </c>
    </row>
    <row r="360" spans="1:16" x14ac:dyDescent="0.25">
      <c r="A360" s="9" t="str">
        <f>'10'!A360</f>
        <v>Redbank Valley SD</v>
      </c>
      <c r="B360" s="10" t="str">
        <f>'10'!B360</f>
        <v>Clarion</v>
      </c>
      <c r="C360" s="90">
        <f>'10'!C360</f>
        <v>253</v>
      </c>
      <c r="D360" s="90">
        <f>'10'!D360</f>
        <v>227</v>
      </c>
      <c r="E360" s="90">
        <f>'10'!E360</f>
        <v>480</v>
      </c>
      <c r="F360" s="116" t="s">
        <v>857</v>
      </c>
      <c r="G360" s="116" t="s">
        <v>563</v>
      </c>
      <c r="H360" s="116">
        <v>2</v>
      </c>
      <c r="I360" s="116">
        <v>38</v>
      </c>
      <c r="J360" s="116">
        <v>30</v>
      </c>
      <c r="K360" s="116">
        <v>34</v>
      </c>
      <c r="L360" s="12">
        <f t="shared" si="27"/>
        <v>68</v>
      </c>
      <c r="M360" s="12">
        <f t="shared" si="28"/>
        <v>102</v>
      </c>
      <c r="N360" s="20">
        <f t="shared" si="29"/>
        <v>0.15019762845849802</v>
      </c>
      <c r="O360" s="20">
        <f t="shared" si="30"/>
        <v>0.13215859030837004</v>
      </c>
      <c r="P360" s="20">
        <f t="shared" si="31"/>
        <v>0.14166666666666666</v>
      </c>
    </row>
    <row r="361" spans="1:16" x14ac:dyDescent="0.25">
      <c r="A361" s="9" t="str">
        <f>'10'!A361</f>
        <v>Reynolds SD</v>
      </c>
      <c r="B361" s="10" t="str">
        <f>'10'!B361</f>
        <v>Mercer</v>
      </c>
      <c r="C361" s="90">
        <f>'10'!C361</f>
        <v>340</v>
      </c>
      <c r="D361" s="90">
        <f>'10'!D361</f>
        <v>229</v>
      </c>
      <c r="E361" s="90">
        <f>'10'!E361</f>
        <v>569</v>
      </c>
      <c r="F361" s="116" t="s">
        <v>879</v>
      </c>
      <c r="G361" s="116" t="s">
        <v>588</v>
      </c>
      <c r="H361" s="116">
        <v>2</v>
      </c>
      <c r="I361" s="116">
        <v>19</v>
      </c>
      <c r="J361" s="116">
        <v>15</v>
      </c>
      <c r="K361" s="116">
        <v>23</v>
      </c>
      <c r="L361" s="12">
        <f t="shared" si="27"/>
        <v>34</v>
      </c>
      <c r="M361" s="12">
        <f t="shared" si="28"/>
        <v>57</v>
      </c>
      <c r="N361" s="20">
        <f t="shared" si="29"/>
        <v>5.5882352941176473E-2</v>
      </c>
      <c r="O361" s="20">
        <f t="shared" si="30"/>
        <v>6.5502183406113537E-2</v>
      </c>
      <c r="P361" s="20">
        <f t="shared" si="31"/>
        <v>5.9753954305799648E-2</v>
      </c>
    </row>
    <row r="362" spans="1:16" x14ac:dyDescent="0.25">
      <c r="A362" s="9" t="str">
        <f>'10'!A362</f>
        <v>Richland SD</v>
      </c>
      <c r="B362" s="10" t="str">
        <f>'10'!B362</f>
        <v>Cambria</v>
      </c>
      <c r="C362" s="90">
        <f>'10'!C362</f>
        <v>312</v>
      </c>
      <c r="D362" s="90">
        <f>'10'!D362</f>
        <v>160</v>
      </c>
      <c r="E362" s="90">
        <f>'10'!E362</f>
        <v>472</v>
      </c>
      <c r="F362" s="116" t="s">
        <v>868</v>
      </c>
      <c r="G362" s="116" t="s">
        <v>545</v>
      </c>
      <c r="H362" s="116">
        <v>2</v>
      </c>
      <c r="I362" s="116">
        <v>30</v>
      </c>
      <c r="J362" s="116">
        <v>14</v>
      </c>
      <c r="K362" s="116">
        <v>19</v>
      </c>
      <c r="L362" s="12">
        <f t="shared" si="27"/>
        <v>44</v>
      </c>
      <c r="M362" s="12">
        <f t="shared" si="28"/>
        <v>63</v>
      </c>
      <c r="N362" s="20">
        <f t="shared" si="29"/>
        <v>9.6153846153846159E-2</v>
      </c>
      <c r="O362" s="20">
        <f t="shared" si="30"/>
        <v>8.7499999999999994E-2</v>
      </c>
      <c r="P362" s="20">
        <f t="shared" si="31"/>
        <v>9.3220338983050849E-2</v>
      </c>
    </row>
    <row r="363" spans="1:16" x14ac:dyDescent="0.25">
      <c r="A363" s="9" t="str">
        <f>'10'!A363</f>
        <v>Ridgway Area SD</v>
      </c>
      <c r="B363" s="10" t="str">
        <f>'10'!B363</f>
        <v>Elk</v>
      </c>
      <c r="C363" s="90">
        <f>'10'!C363</f>
        <v>195</v>
      </c>
      <c r="D363" s="90">
        <f>'10'!D363</f>
        <v>103</v>
      </c>
      <c r="E363" s="90">
        <f>'10'!E363</f>
        <v>298</v>
      </c>
      <c r="F363" s="116" t="s">
        <v>864</v>
      </c>
      <c r="G363" s="116" t="s">
        <v>562</v>
      </c>
      <c r="H363" s="116">
        <v>2</v>
      </c>
      <c r="I363" s="116">
        <v>23</v>
      </c>
      <c r="J363" s="116">
        <v>15</v>
      </c>
      <c r="K363" s="116">
        <v>18</v>
      </c>
      <c r="L363" s="12">
        <f t="shared" si="27"/>
        <v>38</v>
      </c>
      <c r="M363" s="12">
        <f t="shared" si="28"/>
        <v>56</v>
      </c>
      <c r="N363" s="20">
        <f t="shared" si="29"/>
        <v>0.11794871794871795</v>
      </c>
      <c r="O363" s="20">
        <f t="shared" si="30"/>
        <v>0.14563106796116504</v>
      </c>
      <c r="P363" s="20">
        <f t="shared" si="31"/>
        <v>0.12751677852348994</v>
      </c>
    </row>
    <row r="364" spans="1:16" x14ac:dyDescent="0.25">
      <c r="A364" s="9" t="str">
        <f>'10'!A364</f>
        <v>Ridley SD</v>
      </c>
      <c r="B364" s="10" t="str">
        <f>'10'!B364</f>
        <v>Delaware</v>
      </c>
      <c r="C364" s="90">
        <f>'10'!C364</f>
        <v>1546</v>
      </c>
      <c r="D364" s="90">
        <f>'10'!D364</f>
        <v>807</v>
      </c>
      <c r="E364" s="90">
        <f>'10'!E364</f>
        <v>2353</v>
      </c>
      <c r="F364" s="116" t="s">
        <v>883</v>
      </c>
      <c r="G364" s="116" t="s">
        <v>541</v>
      </c>
      <c r="H364" s="116">
        <v>2</v>
      </c>
      <c r="I364" s="116">
        <v>103</v>
      </c>
      <c r="J364" s="116">
        <v>65</v>
      </c>
      <c r="K364" s="116">
        <v>93</v>
      </c>
      <c r="L364" s="12">
        <f t="shared" si="27"/>
        <v>168</v>
      </c>
      <c r="M364" s="12">
        <f t="shared" si="28"/>
        <v>261</v>
      </c>
      <c r="N364" s="20">
        <f t="shared" si="29"/>
        <v>6.6623544631306597E-2</v>
      </c>
      <c r="O364" s="20">
        <f t="shared" si="30"/>
        <v>8.0545229244114003E-2</v>
      </c>
      <c r="P364" s="20">
        <f t="shared" si="31"/>
        <v>7.1398215044623889E-2</v>
      </c>
    </row>
    <row r="365" spans="1:16" x14ac:dyDescent="0.25">
      <c r="A365" s="9" t="str">
        <f>'10'!A365</f>
        <v>Ringgold SD</v>
      </c>
      <c r="B365" s="10" t="str">
        <f>'10'!B365</f>
        <v>Washington</v>
      </c>
      <c r="C365" s="90">
        <f>'10'!C365</f>
        <v>660</v>
      </c>
      <c r="D365" s="90">
        <f>'10'!D365</f>
        <v>560</v>
      </c>
      <c r="E365" s="90">
        <f>'10'!E365</f>
        <v>1220</v>
      </c>
      <c r="F365" s="116" t="s">
        <v>854</v>
      </c>
      <c r="G365" s="116" t="s">
        <v>569</v>
      </c>
      <c r="H365" s="116">
        <v>2</v>
      </c>
      <c r="I365" s="116">
        <v>102</v>
      </c>
      <c r="J365" s="116">
        <v>45</v>
      </c>
      <c r="K365" s="116">
        <v>47</v>
      </c>
      <c r="L365" s="12">
        <f t="shared" si="27"/>
        <v>147</v>
      </c>
      <c r="M365" s="12">
        <f t="shared" si="28"/>
        <v>194</v>
      </c>
      <c r="N365" s="20">
        <f t="shared" si="29"/>
        <v>0.15454545454545454</v>
      </c>
      <c r="O365" s="20">
        <f t="shared" si="30"/>
        <v>8.0357142857142863E-2</v>
      </c>
      <c r="P365" s="20">
        <f t="shared" si="31"/>
        <v>0.12049180327868853</v>
      </c>
    </row>
    <row r="366" spans="1:16" x14ac:dyDescent="0.25">
      <c r="A366" s="9" t="str">
        <f>'10'!A366</f>
        <v>Riverside Beaver County SD</v>
      </c>
      <c r="B366" s="10" t="str">
        <f>'10'!B366</f>
        <v>Beaver</v>
      </c>
      <c r="C366" s="90">
        <f>'10'!C366</f>
        <v>301</v>
      </c>
      <c r="D366" s="90">
        <f>'10'!D366</f>
        <v>282</v>
      </c>
      <c r="E366" s="90">
        <f>'10'!E366</f>
        <v>583</v>
      </c>
      <c r="F366" s="116" t="s">
        <v>855</v>
      </c>
      <c r="G366" s="116" t="s">
        <v>564</v>
      </c>
      <c r="H366" s="116">
        <v>2</v>
      </c>
      <c r="I366" s="116">
        <v>32</v>
      </c>
      <c r="J366" s="116">
        <v>13</v>
      </c>
      <c r="K366" s="116">
        <v>15</v>
      </c>
      <c r="L366" s="12">
        <f t="shared" si="27"/>
        <v>45</v>
      </c>
      <c r="M366" s="12">
        <f t="shared" si="28"/>
        <v>60</v>
      </c>
      <c r="N366" s="20">
        <f t="shared" si="29"/>
        <v>0.10631229235880399</v>
      </c>
      <c r="O366" s="20">
        <f t="shared" si="30"/>
        <v>4.6099290780141841E-2</v>
      </c>
      <c r="P366" s="20">
        <f t="shared" si="31"/>
        <v>7.7186963979416809E-2</v>
      </c>
    </row>
    <row r="367" spans="1:16" x14ac:dyDescent="0.25">
      <c r="A367" s="9" t="str">
        <f>'10'!A367</f>
        <v>Riverside SD</v>
      </c>
      <c r="B367" s="10" t="str">
        <f>'10'!B367</f>
        <v>Lackawanna</v>
      </c>
      <c r="C367" s="90">
        <f>'10'!C367</f>
        <v>334</v>
      </c>
      <c r="D367" s="90">
        <f>'10'!D367</f>
        <v>217</v>
      </c>
      <c r="E367" s="90">
        <f>'10'!E367</f>
        <v>551</v>
      </c>
      <c r="F367" s="116" t="s">
        <v>851</v>
      </c>
      <c r="G367" s="116" t="s">
        <v>852</v>
      </c>
      <c r="H367" s="116">
        <v>2</v>
      </c>
      <c r="I367" s="116">
        <v>44</v>
      </c>
      <c r="J367" s="116">
        <v>24</v>
      </c>
      <c r="K367" s="116">
        <v>27</v>
      </c>
      <c r="L367" s="12">
        <f t="shared" si="27"/>
        <v>68</v>
      </c>
      <c r="M367" s="12">
        <f t="shared" si="28"/>
        <v>95</v>
      </c>
      <c r="N367" s="20">
        <f t="shared" si="29"/>
        <v>0.1317365269461078</v>
      </c>
      <c r="O367" s="20">
        <f t="shared" si="30"/>
        <v>0.11059907834101383</v>
      </c>
      <c r="P367" s="20">
        <f t="shared" si="31"/>
        <v>0.12341197822141561</v>
      </c>
    </row>
    <row r="368" spans="1:16" x14ac:dyDescent="0.25">
      <c r="A368" s="9" t="str">
        <f>'10'!A368</f>
        <v>Riverview SD</v>
      </c>
      <c r="B368" s="10" t="str">
        <f>'10'!B368</f>
        <v>Allegheny</v>
      </c>
      <c r="C368" s="90">
        <f>'10'!C368</f>
        <v>308</v>
      </c>
      <c r="D368" s="90">
        <f>'10'!D368</f>
        <v>79</v>
      </c>
      <c r="E368" s="90">
        <f>'10'!E368</f>
        <v>387</v>
      </c>
      <c r="F368" s="116" t="s">
        <v>856</v>
      </c>
      <c r="G368" s="116" t="s">
        <v>538</v>
      </c>
      <c r="H368" s="116">
        <v>2</v>
      </c>
      <c r="I368" s="116">
        <v>40</v>
      </c>
      <c r="J368" s="116">
        <v>13</v>
      </c>
      <c r="K368" s="116">
        <v>14</v>
      </c>
      <c r="L368" s="12">
        <f t="shared" si="27"/>
        <v>53</v>
      </c>
      <c r="M368" s="12">
        <f t="shared" si="28"/>
        <v>67</v>
      </c>
      <c r="N368" s="20">
        <f t="shared" si="29"/>
        <v>0.12987012987012986</v>
      </c>
      <c r="O368" s="20">
        <f t="shared" si="30"/>
        <v>0.16455696202531644</v>
      </c>
      <c r="P368" s="20">
        <f t="shared" si="31"/>
        <v>0.13695090439276486</v>
      </c>
    </row>
    <row r="369" spans="1:16" x14ac:dyDescent="0.25">
      <c r="A369" s="9" t="str">
        <f>'10'!A369</f>
        <v>Rochester Area SD</v>
      </c>
      <c r="B369" s="10" t="str">
        <f>'10'!B369</f>
        <v>Beaver</v>
      </c>
      <c r="C369" s="90">
        <f>'10'!C369</f>
        <v>135</v>
      </c>
      <c r="D369" s="90">
        <f>'10'!D369</f>
        <v>102</v>
      </c>
      <c r="E369" s="90">
        <f>'10'!E369</f>
        <v>237</v>
      </c>
      <c r="F369" s="116" t="s">
        <v>855</v>
      </c>
      <c r="G369" s="116" t="s">
        <v>564</v>
      </c>
      <c r="H369" s="116">
        <v>2</v>
      </c>
      <c r="I369" s="116">
        <v>20</v>
      </c>
      <c r="J369" s="116">
        <v>10</v>
      </c>
      <c r="K369" s="116">
        <v>19</v>
      </c>
      <c r="L369" s="12">
        <f t="shared" si="27"/>
        <v>30</v>
      </c>
      <c r="M369" s="12">
        <f t="shared" si="28"/>
        <v>49</v>
      </c>
      <c r="N369" s="20">
        <f t="shared" si="29"/>
        <v>0.14814814814814814</v>
      </c>
      <c r="O369" s="20">
        <f t="shared" si="30"/>
        <v>9.8039215686274508E-2</v>
      </c>
      <c r="P369" s="20">
        <f t="shared" si="31"/>
        <v>0.12658227848101267</v>
      </c>
    </row>
    <row r="370" spans="1:16" x14ac:dyDescent="0.25">
      <c r="A370" s="9" t="str">
        <f>'10'!A370</f>
        <v>Rockwood Area SD</v>
      </c>
      <c r="B370" s="10" t="str">
        <f>'10'!B370</f>
        <v>Somerset</v>
      </c>
      <c r="C370" s="90">
        <f>'10'!C370</f>
        <v>98</v>
      </c>
      <c r="D370" s="90">
        <f>'10'!D370</f>
        <v>75</v>
      </c>
      <c r="E370" s="90">
        <f>'10'!E370</f>
        <v>173</v>
      </c>
      <c r="F370" s="116" t="s">
        <v>868</v>
      </c>
      <c r="G370" s="116" t="s">
        <v>574</v>
      </c>
      <c r="H370" s="116">
        <v>2</v>
      </c>
      <c r="I370" s="116">
        <v>9</v>
      </c>
      <c r="J370" s="116">
        <v>12</v>
      </c>
      <c r="K370" s="116">
        <v>8</v>
      </c>
      <c r="L370" s="12">
        <f t="shared" si="27"/>
        <v>21</v>
      </c>
      <c r="M370" s="12">
        <f t="shared" si="28"/>
        <v>29</v>
      </c>
      <c r="N370" s="20">
        <f t="shared" si="29"/>
        <v>9.1836734693877556E-2</v>
      </c>
      <c r="O370" s="20">
        <f t="shared" si="30"/>
        <v>0.16</v>
      </c>
      <c r="P370" s="20">
        <f t="shared" si="31"/>
        <v>0.12138728323699421</v>
      </c>
    </row>
    <row r="371" spans="1:16" x14ac:dyDescent="0.25">
      <c r="A371" s="9" t="str">
        <f>'10'!A371</f>
        <v>Rose Tree Media SD</v>
      </c>
      <c r="B371" s="10" t="str">
        <f>'10'!B371</f>
        <v>Delaware</v>
      </c>
      <c r="C371" s="90">
        <f>'10'!C371</f>
        <v>907</v>
      </c>
      <c r="D371" s="90">
        <f>'10'!D371</f>
        <v>842</v>
      </c>
      <c r="E371" s="90">
        <f>'10'!E371</f>
        <v>1749</v>
      </c>
      <c r="F371" s="116" t="s">
        <v>883</v>
      </c>
      <c r="G371" s="116" t="s">
        <v>541</v>
      </c>
      <c r="H371" s="116">
        <v>2</v>
      </c>
      <c r="I371" s="116">
        <v>92</v>
      </c>
      <c r="J371" s="116">
        <v>41</v>
      </c>
      <c r="K371" s="116">
        <v>56</v>
      </c>
      <c r="L371" s="12">
        <f t="shared" si="27"/>
        <v>133</v>
      </c>
      <c r="M371" s="12">
        <f t="shared" si="28"/>
        <v>189</v>
      </c>
      <c r="N371" s="20">
        <f t="shared" si="29"/>
        <v>0.10143329658213891</v>
      </c>
      <c r="O371" s="20">
        <f t="shared" si="30"/>
        <v>4.8693586698337295E-2</v>
      </c>
      <c r="P371" s="20">
        <f t="shared" si="31"/>
        <v>7.6043453401943961E-2</v>
      </c>
    </row>
    <row r="372" spans="1:16" x14ac:dyDescent="0.25">
      <c r="A372" s="9" t="str">
        <f>'10'!A372</f>
        <v>Saint Clair Area SD</v>
      </c>
      <c r="B372" s="10" t="str">
        <f>'10'!B372</f>
        <v>Schuylkill</v>
      </c>
      <c r="C372" s="90">
        <f>'10'!C372</f>
        <v>150</v>
      </c>
      <c r="D372" s="90">
        <f>'10'!D372</f>
        <v>143</v>
      </c>
      <c r="E372" s="90">
        <f>'10'!E372</f>
        <v>293</v>
      </c>
      <c r="F372" s="116" t="s">
        <v>877</v>
      </c>
      <c r="G372" s="116" t="s">
        <v>578</v>
      </c>
      <c r="H372" s="116">
        <v>2</v>
      </c>
      <c r="I372" s="116">
        <v>14</v>
      </c>
      <c r="J372" s="116">
        <v>12</v>
      </c>
      <c r="K372" s="116">
        <v>25</v>
      </c>
      <c r="L372" s="12">
        <f t="shared" si="27"/>
        <v>26</v>
      </c>
      <c r="M372" s="12">
        <f t="shared" si="28"/>
        <v>51</v>
      </c>
      <c r="N372" s="20">
        <f t="shared" si="29"/>
        <v>9.3333333333333338E-2</v>
      </c>
      <c r="O372" s="20">
        <f t="shared" si="30"/>
        <v>8.3916083916083919E-2</v>
      </c>
      <c r="P372" s="20">
        <f t="shared" si="31"/>
        <v>8.8737201365187715E-2</v>
      </c>
    </row>
    <row r="373" spans="1:16" x14ac:dyDescent="0.25">
      <c r="A373" s="9" t="str">
        <f>'10'!A373</f>
        <v>Salisbury Township SD</v>
      </c>
      <c r="B373" s="10" t="str">
        <f>'10'!B373</f>
        <v>Lehigh</v>
      </c>
      <c r="C373" s="90">
        <f>'10'!C373</f>
        <v>332</v>
      </c>
      <c r="D373" s="90">
        <f>'10'!D373</f>
        <v>278</v>
      </c>
      <c r="E373" s="90">
        <f>'10'!E373</f>
        <v>610</v>
      </c>
      <c r="F373" s="116" t="s">
        <v>858</v>
      </c>
      <c r="G373" s="116" t="s">
        <v>536</v>
      </c>
      <c r="H373" s="116">
        <v>2</v>
      </c>
      <c r="I373" s="116">
        <v>26</v>
      </c>
      <c r="J373" s="116">
        <v>46</v>
      </c>
      <c r="K373" s="116">
        <v>56</v>
      </c>
      <c r="L373" s="12">
        <f t="shared" si="27"/>
        <v>72</v>
      </c>
      <c r="M373" s="12">
        <f t="shared" si="28"/>
        <v>128</v>
      </c>
      <c r="N373" s="20">
        <f t="shared" si="29"/>
        <v>7.8313253012048195E-2</v>
      </c>
      <c r="O373" s="20">
        <f t="shared" si="30"/>
        <v>0.16546762589928057</v>
      </c>
      <c r="P373" s="20">
        <f t="shared" si="31"/>
        <v>0.11803278688524591</v>
      </c>
    </row>
    <row r="374" spans="1:16" x14ac:dyDescent="0.25">
      <c r="A374" s="9" t="str">
        <f>'10'!A374</f>
        <v>Salisbury-Elk Lick SD</v>
      </c>
      <c r="B374" s="10" t="str">
        <f>'10'!B374</f>
        <v>Somerset</v>
      </c>
      <c r="C374" s="90">
        <f>'10'!C374</f>
        <v>117</v>
      </c>
      <c r="D374" s="90">
        <f>'10'!D374</f>
        <v>93</v>
      </c>
      <c r="E374" s="90">
        <f>'10'!E374</f>
        <v>210</v>
      </c>
      <c r="F374" s="116" t="s">
        <v>868</v>
      </c>
      <c r="G374" s="116" t="s">
        <v>574</v>
      </c>
      <c r="H374" s="116">
        <v>2</v>
      </c>
      <c r="I374" s="116">
        <v>5</v>
      </c>
      <c r="J374" s="116">
        <v>24</v>
      </c>
      <c r="K374" s="116">
        <v>26</v>
      </c>
      <c r="L374" s="12">
        <f t="shared" si="27"/>
        <v>29</v>
      </c>
      <c r="M374" s="12">
        <f t="shared" si="28"/>
        <v>55</v>
      </c>
      <c r="N374" s="20">
        <f t="shared" si="29"/>
        <v>4.2735042735042736E-2</v>
      </c>
      <c r="O374" s="20">
        <f t="shared" si="30"/>
        <v>0.25806451612903225</v>
      </c>
      <c r="P374" s="20">
        <f t="shared" si="31"/>
        <v>0.1380952380952381</v>
      </c>
    </row>
    <row r="375" spans="1:16" x14ac:dyDescent="0.25">
      <c r="A375" s="9" t="str">
        <f>'10'!A375</f>
        <v>Saucon Valley SD</v>
      </c>
      <c r="B375" s="10" t="str">
        <f>'10'!B375</f>
        <v>Northampton</v>
      </c>
      <c r="C375" s="90">
        <f>'10'!C375</f>
        <v>523</v>
      </c>
      <c r="D375" s="90">
        <f>'10'!D375</f>
        <v>261</v>
      </c>
      <c r="E375" s="90">
        <f>'10'!E375</f>
        <v>784</v>
      </c>
      <c r="F375" s="116" t="s">
        <v>867</v>
      </c>
      <c r="G375" s="116" t="s">
        <v>539</v>
      </c>
      <c r="H375" s="116">
        <v>2</v>
      </c>
      <c r="I375" s="116">
        <v>60</v>
      </c>
      <c r="J375" s="116">
        <v>3</v>
      </c>
      <c r="K375" s="116">
        <v>7</v>
      </c>
      <c r="L375" s="12">
        <f t="shared" si="27"/>
        <v>63</v>
      </c>
      <c r="M375" s="12">
        <f t="shared" si="28"/>
        <v>70</v>
      </c>
      <c r="N375" s="20">
        <f t="shared" si="29"/>
        <v>0.1147227533460803</v>
      </c>
      <c r="O375" s="20">
        <f t="shared" si="30"/>
        <v>1.1494252873563218E-2</v>
      </c>
      <c r="P375" s="20">
        <f t="shared" si="31"/>
        <v>8.0357142857142863E-2</v>
      </c>
    </row>
    <row r="376" spans="1:16" x14ac:dyDescent="0.25">
      <c r="A376" s="9" t="str">
        <f>'10'!A376</f>
        <v>Sayre Area SD</v>
      </c>
      <c r="B376" s="10" t="str">
        <f>'10'!B376</f>
        <v>Bradford</v>
      </c>
      <c r="C376" s="90">
        <f>'10'!C376</f>
        <v>204</v>
      </c>
      <c r="D376" s="90">
        <f>'10'!D376</f>
        <v>71</v>
      </c>
      <c r="E376" s="90">
        <f>'10'!E376</f>
        <v>275</v>
      </c>
      <c r="F376" s="116" t="s">
        <v>863</v>
      </c>
      <c r="G376" s="116" t="s">
        <v>567</v>
      </c>
      <c r="H376" s="116">
        <v>2</v>
      </c>
      <c r="I376" s="116">
        <v>22</v>
      </c>
      <c r="J376" s="116">
        <v>25</v>
      </c>
      <c r="K376" s="116">
        <v>32</v>
      </c>
      <c r="L376" s="12">
        <f t="shared" si="27"/>
        <v>47</v>
      </c>
      <c r="M376" s="12">
        <f t="shared" si="28"/>
        <v>79</v>
      </c>
      <c r="N376" s="20">
        <f t="shared" si="29"/>
        <v>0.10784313725490197</v>
      </c>
      <c r="O376" s="20">
        <f t="shared" si="30"/>
        <v>0.352112676056338</v>
      </c>
      <c r="P376" s="20">
        <f t="shared" si="31"/>
        <v>0.1709090909090909</v>
      </c>
    </row>
    <row r="377" spans="1:16" x14ac:dyDescent="0.25">
      <c r="A377" s="9" t="str">
        <f>'10'!A377</f>
        <v>Schuylkill Haven Area SD</v>
      </c>
      <c r="B377" s="10" t="str">
        <f>'10'!B377</f>
        <v>Schuylkill</v>
      </c>
      <c r="C377" s="90">
        <f>'10'!C377</f>
        <v>125</v>
      </c>
      <c r="D377" s="90">
        <f>'10'!D377</f>
        <v>277</v>
      </c>
      <c r="E377" s="90">
        <f>'10'!E377</f>
        <v>402</v>
      </c>
      <c r="F377" s="116" t="s">
        <v>877</v>
      </c>
      <c r="G377" s="116" t="s">
        <v>578</v>
      </c>
      <c r="H377" s="116">
        <v>2</v>
      </c>
      <c r="I377" s="116">
        <v>34</v>
      </c>
      <c r="J377" s="116">
        <v>19</v>
      </c>
      <c r="K377" s="116">
        <v>19</v>
      </c>
      <c r="L377" s="12">
        <f t="shared" si="27"/>
        <v>53</v>
      </c>
      <c r="M377" s="12">
        <f t="shared" si="28"/>
        <v>72</v>
      </c>
      <c r="N377" s="20">
        <f t="shared" si="29"/>
        <v>0.27200000000000002</v>
      </c>
      <c r="O377" s="20">
        <f t="shared" si="30"/>
        <v>6.8592057761732855E-2</v>
      </c>
      <c r="P377" s="20">
        <f t="shared" si="31"/>
        <v>0.13184079601990051</v>
      </c>
    </row>
    <row r="378" spans="1:16" x14ac:dyDescent="0.25">
      <c r="A378" s="9" t="str">
        <f>'10'!A378</f>
        <v>Schuylkill Valley SD</v>
      </c>
      <c r="B378" s="10" t="str">
        <f>'10'!B378</f>
        <v>Berks</v>
      </c>
      <c r="C378" s="90">
        <f>'10'!C378</f>
        <v>507</v>
      </c>
      <c r="D378" s="90">
        <f>'10'!D378</f>
        <v>299</v>
      </c>
      <c r="E378" s="90">
        <f>'10'!E378</f>
        <v>806</v>
      </c>
      <c r="F378" s="116" t="s">
        <v>861</v>
      </c>
      <c r="G378" s="116" t="s">
        <v>551</v>
      </c>
      <c r="H378" s="116">
        <v>2</v>
      </c>
      <c r="I378" s="116">
        <v>51</v>
      </c>
      <c r="J378" s="116">
        <v>25</v>
      </c>
      <c r="K378" s="116">
        <v>14</v>
      </c>
      <c r="L378" s="12">
        <f t="shared" si="27"/>
        <v>76</v>
      </c>
      <c r="M378" s="12">
        <f t="shared" si="28"/>
        <v>90</v>
      </c>
      <c r="N378" s="20">
        <f t="shared" si="29"/>
        <v>0.10059171597633136</v>
      </c>
      <c r="O378" s="20">
        <f t="shared" si="30"/>
        <v>8.3612040133779264E-2</v>
      </c>
      <c r="P378" s="20">
        <f t="shared" si="31"/>
        <v>9.4292803970223327E-2</v>
      </c>
    </row>
    <row r="379" spans="1:16" x14ac:dyDescent="0.25">
      <c r="A379" s="9" t="str">
        <f>'10'!A379</f>
        <v>Scranton SD</v>
      </c>
      <c r="B379" s="10" t="str">
        <f>'10'!B379</f>
        <v>Lackawanna</v>
      </c>
      <c r="C379" s="90">
        <f>'10'!C379</f>
        <v>2744</v>
      </c>
      <c r="D379" s="90">
        <f>'10'!D379</f>
        <v>1847</v>
      </c>
      <c r="E379" s="90">
        <f>'10'!E379</f>
        <v>4591</v>
      </c>
      <c r="F379" s="116" t="s">
        <v>851</v>
      </c>
      <c r="G379" s="116" t="s">
        <v>852</v>
      </c>
      <c r="H379" s="116">
        <v>2</v>
      </c>
      <c r="I379" s="116">
        <v>254</v>
      </c>
      <c r="J379" s="116">
        <v>31</v>
      </c>
      <c r="K379" s="116">
        <v>40</v>
      </c>
      <c r="L379" s="12">
        <f t="shared" si="27"/>
        <v>285</v>
      </c>
      <c r="M379" s="12">
        <f t="shared" si="28"/>
        <v>325</v>
      </c>
      <c r="N379" s="20">
        <f t="shared" si="29"/>
        <v>9.2565597667638486E-2</v>
      </c>
      <c r="O379" s="20">
        <f t="shared" si="30"/>
        <v>1.6783974011911208E-2</v>
      </c>
      <c r="P379" s="20">
        <f t="shared" si="31"/>
        <v>6.207797865388804E-2</v>
      </c>
    </row>
    <row r="380" spans="1:16" x14ac:dyDescent="0.25">
      <c r="A380" s="9" t="str">
        <f>'10'!A380</f>
        <v>Selinsgrove Area SD</v>
      </c>
      <c r="B380" s="10" t="str">
        <f>'10'!B380</f>
        <v>Snyder</v>
      </c>
      <c r="C380" s="90">
        <f>'10'!C380</f>
        <v>845</v>
      </c>
      <c r="D380" s="90">
        <f>'10'!D380</f>
        <v>408</v>
      </c>
      <c r="E380" s="90">
        <f>'10'!E380</f>
        <v>1253</v>
      </c>
      <c r="F380" s="116" t="s">
        <v>871</v>
      </c>
      <c r="G380" s="116" t="s">
        <v>872</v>
      </c>
      <c r="H380" s="116">
        <v>2</v>
      </c>
      <c r="I380" s="116">
        <v>39</v>
      </c>
      <c r="J380" s="116">
        <v>135</v>
      </c>
      <c r="K380" s="116">
        <v>197</v>
      </c>
      <c r="L380" s="12">
        <f t="shared" si="27"/>
        <v>174</v>
      </c>
      <c r="M380" s="12">
        <f t="shared" si="28"/>
        <v>371</v>
      </c>
      <c r="N380" s="20">
        <f t="shared" si="29"/>
        <v>4.6153846153846156E-2</v>
      </c>
      <c r="O380" s="20">
        <f t="shared" si="30"/>
        <v>0.33088235294117646</v>
      </c>
      <c r="P380" s="20">
        <f t="shared" si="31"/>
        <v>0.13886671987230648</v>
      </c>
    </row>
    <row r="381" spans="1:16" x14ac:dyDescent="0.25">
      <c r="A381" s="9" t="str">
        <f>'10'!A381</f>
        <v>Seneca Valley SD</v>
      </c>
      <c r="B381" s="10" t="str">
        <f>'10'!B381</f>
        <v>Butler</v>
      </c>
      <c r="C381" s="90">
        <f>'10'!C381</f>
        <v>1707</v>
      </c>
      <c r="D381" s="90">
        <f>'10'!D381</f>
        <v>1139</v>
      </c>
      <c r="E381" s="90">
        <f>'10'!E381</f>
        <v>2846</v>
      </c>
      <c r="F381" s="116" t="s">
        <v>879</v>
      </c>
      <c r="G381" s="116" t="s">
        <v>582</v>
      </c>
      <c r="H381" s="116">
        <v>2</v>
      </c>
      <c r="I381" s="116">
        <v>228</v>
      </c>
      <c r="J381" s="116">
        <v>33</v>
      </c>
      <c r="K381" s="116">
        <v>42</v>
      </c>
      <c r="L381" s="12">
        <f t="shared" si="27"/>
        <v>261</v>
      </c>
      <c r="M381" s="12">
        <f t="shared" si="28"/>
        <v>303</v>
      </c>
      <c r="N381" s="20">
        <f t="shared" si="29"/>
        <v>0.1335676625659051</v>
      </c>
      <c r="O381" s="20">
        <f t="shared" si="30"/>
        <v>2.8972783143107989E-2</v>
      </c>
      <c r="P381" s="20">
        <f t="shared" si="31"/>
        <v>9.1707659873506681E-2</v>
      </c>
    </row>
    <row r="382" spans="1:16" x14ac:dyDescent="0.25">
      <c r="A382" s="9" t="str">
        <f>'10'!A382</f>
        <v>Shade-Central City SD</v>
      </c>
      <c r="B382" s="10" t="str">
        <f>'10'!B382</f>
        <v>Somerset</v>
      </c>
      <c r="C382" s="90">
        <f>'10'!C382</f>
        <v>85</v>
      </c>
      <c r="D382" s="90">
        <f>'10'!D382</f>
        <v>25</v>
      </c>
      <c r="E382" s="90">
        <f>'10'!E382</f>
        <v>110</v>
      </c>
      <c r="F382" s="116" t="s">
        <v>868</v>
      </c>
      <c r="G382" s="116" t="s">
        <v>574</v>
      </c>
      <c r="H382" s="116">
        <v>2</v>
      </c>
      <c r="I382" s="116">
        <v>15</v>
      </c>
      <c r="J382" s="116">
        <v>79</v>
      </c>
      <c r="K382" s="116">
        <v>89</v>
      </c>
      <c r="L382" s="12">
        <f t="shared" si="27"/>
        <v>94</v>
      </c>
      <c r="M382" s="12">
        <f t="shared" si="28"/>
        <v>183</v>
      </c>
      <c r="N382" s="20">
        <f t="shared" si="29"/>
        <v>0.17647058823529413</v>
      </c>
      <c r="O382" s="20">
        <f t="shared" si="30"/>
        <v>3.16</v>
      </c>
      <c r="P382" s="20">
        <f t="shared" si="31"/>
        <v>0.8545454545454545</v>
      </c>
    </row>
    <row r="383" spans="1:16" x14ac:dyDescent="0.25">
      <c r="A383" s="9" t="str">
        <f>'10'!A383</f>
        <v>Shaler Area SD</v>
      </c>
      <c r="B383" s="10" t="str">
        <f>'10'!B383</f>
        <v>Allegheny</v>
      </c>
      <c r="C383" s="90">
        <f>'10'!C383</f>
        <v>1146</v>
      </c>
      <c r="D383" s="90">
        <f>'10'!D383</f>
        <v>821</v>
      </c>
      <c r="E383" s="90">
        <f>'10'!E383</f>
        <v>1967</v>
      </c>
      <c r="F383" s="116" t="s">
        <v>856</v>
      </c>
      <c r="G383" s="116" t="s">
        <v>538</v>
      </c>
      <c r="H383" s="116">
        <v>2</v>
      </c>
      <c r="I383" s="116">
        <v>114</v>
      </c>
      <c r="J383" s="116">
        <v>10</v>
      </c>
      <c r="K383" s="116">
        <v>9</v>
      </c>
      <c r="L383" s="12">
        <f t="shared" si="27"/>
        <v>124</v>
      </c>
      <c r="M383" s="12">
        <f t="shared" si="28"/>
        <v>133</v>
      </c>
      <c r="N383" s="20">
        <f t="shared" si="29"/>
        <v>9.947643979057591E-2</v>
      </c>
      <c r="O383" s="20">
        <f t="shared" si="30"/>
        <v>1.2180267965895249E-2</v>
      </c>
      <c r="P383" s="20">
        <f t="shared" si="31"/>
        <v>6.3040162684290801E-2</v>
      </c>
    </row>
    <row r="384" spans="1:16" x14ac:dyDescent="0.25">
      <c r="A384" s="9" t="str">
        <f>'10'!A384</f>
        <v>Shamokin Area SD</v>
      </c>
      <c r="B384" s="10" t="str">
        <f>'10'!B384</f>
        <v>Northumberland</v>
      </c>
      <c r="C384" s="90">
        <f>'10'!C384</f>
        <v>524</v>
      </c>
      <c r="D384" s="90">
        <f>'10'!D384</f>
        <v>458</v>
      </c>
      <c r="E384" s="90">
        <f>'10'!E384</f>
        <v>982</v>
      </c>
      <c r="F384" s="116" t="s">
        <v>871</v>
      </c>
      <c r="G384" s="116" t="s">
        <v>602</v>
      </c>
      <c r="H384" s="116">
        <v>2</v>
      </c>
      <c r="I384" s="116">
        <v>104</v>
      </c>
      <c r="J384" s="116">
        <v>64</v>
      </c>
      <c r="K384" s="116">
        <v>83</v>
      </c>
      <c r="L384" s="12">
        <f t="shared" si="27"/>
        <v>168</v>
      </c>
      <c r="M384" s="12">
        <f t="shared" si="28"/>
        <v>251</v>
      </c>
      <c r="N384" s="20">
        <f t="shared" si="29"/>
        <v>0.19847328244274809</v>
      </c>
      <c r="O384" s="20">
        <f t="shared" si="30"/>
        <v>0.13973799126637554</v>
      </c>
      <c r="P384" s="20">
        <f t="shared" si="31"/>
        <v>0.17107942973523421</v>
      </c>
    </row>
    <row r="385" spans="1:16" x14ac:dyDescent="0.25">
      <c r="A385" s="9" t="str">
        <f>'10'!A385</f>
        <v>Shanksville-Stonycreek SD</v>
      </c>
      <c r="B385" s="10" t="str">
        <f>'10'!B385</f>
        <v>Somerset</v>
      </c>
      <c r="C385" s="90">
        <f>'10'!C385</f>
        <v>127</v>
      </c>
      <c r="D385" s="90">
        <f>'10'!D385</f>
        <v>62</v>
      </c>
      <c r="E385" s="90">
        <f>'10'!E385</f>
        <v>189</v>
      </c>
      <c r="F385" s="116" t="s">
        <v>868</v>
      </c>
      <c r="G385" s="116" t="s">
        <v>574</v>
      </c>
      <c r="H385" s="116">
        <v>2</v>
      </c>
      <c r="I385" s="116">
        <v>4</v>
      </c>
      <c r="J385" s="116">
        <v>41</v>
      </c>
      <c r="K385" s="116">
        <v>38</v>
      </c>
      <c r="L385" s="12">
        <f t="shared" si="27"/>
        <v>45</v>
      </c>
      <c r="M385" s="12">
        <f t="shared" si="28"/>
        <v>83</v>
      </c>
      <c r="N385" s="20">
        <f t="shared" si="29"/>
        <v>3.1496062992125984E-2</v>
      </c>
      <c r="O385" s="20">
        <f t="shared" si="30"/>
        <v>0.66129032258064513</v>
      </c>
      <c r="P385" s="20">
        <f t="shared" si="31"/>
        <v>0.23809523809523808</v>
      </c>
    </row>
    <row r="386" spans="1:16" x14ac:dyDescent="0.25">
      <c r="A386" s="9" t="str">
        <f>'10'!A386</f>
        <v>Sharon City SD</v>
      </c>
      <c r="B386" s="10" t="str">
        <f>'10'!B386</f>
        <v>Mercer</v>
      </c>
      <c r="C386" s="90">
        <f>'10'!C386</f>
        <v>461</v>
      </c>
      <c r="D386" s="90">
        <f>'10'!D386</f>
        <v>372</v>
      </c>
      <c r="E386" s="90">
        <f>'10'!E386</f>
        <v>833</v>
      </c>
      <c r="F386" s="116" t="s">
        <v>879</v>
      </c>
      <c r="G386" s="116" t="s">
        <v>588</v>
      </c>
      <c r="H386" s="116">
        <v>2</v>
      </c>
      <c r="I386" s="116">
        <v>48</v>
      </c>
      <c r="J386" s="116">
        <v>3</v>
      </c>
      <c r="K386" s="116">
        <v>5</v>
      </c>
      <c r="L386" s="12">
        <f t="shared" si="27"/>
        <v>51</v>
      </c>
      <c r="M386" s="12">
        <f t="shared" si="28"/>
        <v>56</v>
      </c>
      <c r="N386" s="20">
        <f t="shared" si="29"/>
        <v>0.10412147505422993</v>
      </c>
      <c r="O386" s="20">
        <f t="shared" si="30"/>
        <v>8.0645161290322578E-3</v>
      </c>
      <c r="P386" s="20">
        <f t="shared" si="31"/>
        <v>6.1224489795918366E-2</v>
      </c>
    </row>
    <row r="387" spans="1:16" x14ac:dyDescent="0.25">
      <c r="A387" s="9" t="str">
        <f>'10'!A387</f>
        <v>Sharpsville Area SD</v>
      </c>
      <c r="B387" s="10" t="str">
        <f>'10'!B387</f>
        <v>Mercer</v>
      </c>
      <c r="C387" s="90">
        <f>'10'!C387</f>
        <v>219</v>
      </c>
      <c r="D387" s="90">
        <f>'10'!D387</f>
        <v>229</v>
      </c>
      <c r="E387" s="90">
        <f>'10'!E387</f>
        <v>448</v>
      </c>
      <c r="F387" s="116" t="s">
        <v>879</v>
      </c>
      <c r="G387" s="116" t="s">
        <v>588</v>
      </c>
      <c r="H387" s="116">
        <v>2</v>
      </c>
      <c r="I387" s="116">
        <v>13</v>
      </c>
      <c r="J387" s="116">
        <v>41</v>
      </c>
      <c r="K387" s="116">
        <v>49</v>
      </c>
      <c r="L387" s="12">
        <f t="shared" si="27"/>
        <v>54</v>
      </c>
      <c r="M387" s="12">
        <f t="shared" si="28"/>
        <v>103</v>
      </c>
      <c r="N387" s="20">
        <f t="shared" si="29"/>
        <v>5.9360730593607303E-2</v>
      </c>
      <c r="O387" s="20">
        <f t="shared" si="30"/>
        <v>0.17903930131004367</v>
      </c>
      <c r="P387" s="20">
        <f t="shared" si="31"/>
        <v>0.12053571428571429</v>
      </c>
    </row>
    <row r="388" spans="1:16" x14ac:dyDescent="0.25">
      <c r="A388" s="9" t="str">
        <f>'10'!A388</f>
        <v>Shenandoah Valley SD</v>
      </c>
      <c r="B388" s="10" t="str">
        <f>'10'!B388</f>
        <v>Schuylkill</v>
      </c>
      <c r="C388" s="90">
        <f>'10'!C388</f>
        <v>260</v>
      </c>
      <c r="D388" s="90">
        <f>'10'!D388</f>
        <v>107</v>
      </c>
      <c r="E388" s="90">
        <f>'10'!E388</f>
        <v>367</v>
      </c>
      <c r="F388" s="116" t="s">
        <v>877</v>
      </c>
      <c r="G388" s="116" t="s">
        <v>578</v>
      </c>
      <c r="H388" s="116">
        <v>2</v>
      </c>
      <c r="I388" s="116">
        <v>18</v>
      </c>
      <c r="J388" s="116">
        <v>11</v>
      </c>
      <c r="K388" s="116">
        <v>14</v>
      </c>
      <c r="L388" s="12">
        <f t="shared" si="27"/>
        <v>29</v>
      </c>
      <c r="M388" s="12">
        <f t="shared" si="28"/>
        <v>43</v>
      </c>
      <c r="N388" s="20">
        <f t="shared" si="29"/>
        <v>6.9230769230769235E-2</v>
      </c>
      <c r="O388" s="20">
        <f t="shared" si="30"/>
        <v>0.10280373831775701</v>
      </c>
      <c r="P388" s="20">
        <f t="shared" si="31"/>
        <v>7.901907356948229E-2</v>
      </c>
    </row>
    <row r="389" spans="1:16" x14ac:dyDescent="0.25">
      <c r="A389" s="9" t="str">
        <f>'10'!A389</f>
        <v>Shenango Area SD</v>
      </c>
      <c r="B389" s="10" t="str">
        <f>'10'!B389</f>
        <v>Lawrence</v>
      </c>
      <c r="C389" s="90">
        <f>'10'!C389</f>
        <v>233</v>
      </c>
      <c r="D389" s="90">
        <f>'10'!D389</f>
        <v>176</v>
      </c>
      <c r="E389" s="90">
        <f>'10'!E389</f>
        <v>409</v>
      </c>
      <c r="F389" s="116" t="s">
        <v>879</v>
      </c>
      <c r="G389" s="116" t="s">
        <v>548</v>
      </c>
      <c r="H389" s="116">
        <v>2</v>
      </c>
      <c r="I389" s="116">
        <v>11</v>
      </c>
      <c r="J389" s="116">
        <v>30</v>
      </c>
      <c r="K389" s="116">
        <v>33</v>
      </c>
      <c r="L389" s="12">
        <f t="shared" ref="L389:L452" si="32">I389+J389</f>
        <v>41</v>
      </c>
      <c r="M389" s="12">
        <f t="shared" ref="M389:M452" si="33">I389+J389+K389</f>
        <v>74</v>
      </c>
      <c r="N389" s="20">
        <f t="shared" ref="N389:N452" si="34">I389/C389</f>
        <v>4.7210300429184553E-2</v>
      </c>
      <c r="O389" s="20">
        <f t="shared" ref="O389:O452" si="35">J389/D389</f>
        <v>0.17045454545454544</v>
      </c>
      <c r="P389" s="20">
        <f t="shared" ref="P389:P452" si="36">L389/E389</f>
        <v>0.10024449877750612</v>
      </c>
    </row>
    <row r="390" spans="1:16" x14ac:dyDescent="0.25">
      <c r="A390" s="9" t="str">
        <f>'10'!A390</f>
        <v>Shikellamy SD</v>
      </c>
      <c r="B390" s="10" t="str">
        <f>'10'!B390</f>
        <v>Northumberland</v>
      </c>
      <c r="C390" s="90">
        <f>'10'!C390</f>
        <v>730</v>
      </c>
      <c r="D390" s="90">
        <f>'10'!D390</f>
        <v>628</v>
      </c>
      <c r="E390" s="90">
        <f>'10'!E390</f>
        <v>1358</v>
      </c>
      <c r="F390" s="116" t="s">
        <v>871</v>
      </c>
      <c r="G390" s="116" t="s">
        <v>602</v>
      </c>
      <c r="H390" s="116">
        <v>2</v>
      </c>
      <c r="I390" s="116">
        <v>95</v>
      </c>
      <c r="J390" s="116">
        <v>17</v>
      </c>
      <c r="K390" s="116">
        <v>13</v>
      </c>
      <c r="L390" s="12">
        <f t="shared" si="32"/>
        <v>112</v>
      </c>
      <c r="M390" s="12">
        <f t="shared" si="33"/>
        <v>125</v>
      </c>
      <c r="N390" s="20">
        <f t="shared" si="34"/>
        <v>0.13013698630136986</v>
      </c>
      <c r="O390" s="20">
        <f t="shared" si="35"/>
        <v>2.7070063694267517E-2</v>
      </c>
      <c r="P390" s="20">
        <f t="shared" si="36"/>
        <v>8.247422680412371E-2</v>
      </c>
    </row>
    <row r="391" spans="1:16" x14ac:dyDescent="0.25">
      <c r="A391" s="9" t="str">
        <f>'10'!A391</f>
        <v>Shippensburg Area SD</v>
      </c>
      <c r="B391" s="10" t="str">
        <f>'10'!B391</f>
        <v>Cumberland</v>
      </c>
      <c r="C391" s="90">
        <f>'10'!C391</f>
        <v>1096</v>
      </c>
      <c r="D391" s="90">
        <f>'10'!D391</f>
        <v>775</v>
      </c>
      <c r="E391" s="90">
        <f>'10'!E391</f>
        <v>1871</v>
      </c>
      <c r="F391" s="116" t="s">
        <v>875</v>
      </c>
      <c r="G391" s="116" t="s">
        <v>876</v>
      </c>
      <c r="H391" s="116">
        <v>2</v>
      </c>
      <c r="I391" s="116">
        <v>58</v>
      </c>
      <c r="J391" s="116">
        <v>40</v>
      </c>
      <c r="K391" s="116">
        <v>59</v>
      </c>
      <c r="L391" s="12">
        <f t="shared" si="32"/>
        <v>98</v>
      </c>
      <c r="M391" s="12">
        <f t="shared" si="33"/>
        <v>157</v>
      </c>
      <c r="N391" s="20">
        <f t="shared" si="34"/>
        <v>5.2919708029197078E-2</v>
      </c>
      <c r="O391" s="20">
        <f t="shared" si="35"/>
        <v>5.1612903225806452E-2</v>
      </c>
      <c r="P391" s="20">
        <f t="shared" si="36"/>
        <v>5.2378407268840195E-2</v>
      </c>
    </row>
    <row r="392" spans="1:16" x14ac:dyDescent="0.25">
      <c r="A392" s="9" t="str">
        <f>'10'!A392</f>
        <v>Slippery Rock Area SD</v>
      </c>
      <c r="B392" s="10" t="str">
        <f>'10'!B392</f>
        <v>Butler</v>
      </c>
      <c r="C392" s="90">
        <f>'10'!C392</f>
        <v>447</v>
      </c>
      <c r="D392" s="90">
        <f>'10'!D392</f>
        <v>338</v>
      </c>
      <c r="E392" s="90">
        <f>'10'!E392</f>
        <v>785</v>
      </c>
      <c r="F392" s="116" t="s">
        <v>879</v>
      </c>
      <c r="G392" s="116" t="s">
        <v>582</v>
      </c>
      <c r="H392" s="116">
        <v>2</v>
      </c>
      <c r="I392" s="116">
        <v>42</v>
      </c>
      <c r="J392" s="116">
        <v>45</v>
      </c>
      <c r="K392" s="116">
        <v>46</v>
      </c>
      <c r="L392" s="12">
        <f t="shared" si="32"/>
        <v>87</v>
      </c>
      <c r="M392" s="12">
        <f t="shared" si="33"/>
        <v>133</v>
      </c>
      <c r="N392" s="20">
        <f t="shared" si="34"/>
        <v>9.3959731543624164E-2</v>
      </c>
      <c r="O392" s="20">
        <f t="shared" si="35"/>
        <v>0.13313609467455623</v>
      </c>
      <c r="P392" s="20">
        <f t="shared" si="36"/>
        <v>0.11082802547770701</v>
      </c>
    </row>
    <row r="393" spans="1:16" x14ac:dyDescent="0.25">
      <c r="A393" s="9" t="str">
        <f>'10'!A393</f>
        <v>Smethport Area SD</v>
      </c>
      <c r="B393" s="10" t="str">
        <f>'10'!B393</f>
        <v>McKean</v>
      </c>
      <c r="C393" s="90">
        <f>'10'!C393</f>
        <v>160</v>
      </c>
      <c r="D393" s="90">
        <f>'10'!D393</f>
        <v>50</v>
      </c>
      <c r="E393" s="90">
        <f>'10'!E393</f>
        <v>210</v>
      </c>
      <c r="F393" s="116" t="s">
        <v>864</v>
      </c>
      <c r="G393" s="116" t="s">
        <v>580</v>
      </c>
      <c r="H393" s="116">
        <v>2</v>
      </c>
      <c r="I393" s="116">
        <v>25</v>
      </c>
      <c r="J393" s="116">
        <v>25</v>
      </c>
      <c r="K393" s="116">
        <v>17</v>
      </c>
      <c r="L393" s="12">
        <f t="shared" si="32"/>
        <v>50</v>
      </c>
      <c r="M393" s="12">
        <f t="shared" si="33"/>
        <v>67</v>
      </c>
      <c r="N393" s="20">
        <f t="shared" si="34"/>
        <v>0.15625</v>
      </c>
      <c r="O393" s="20">
        <f t="shared" si="35"/>
        <v>0.5</v>
      </c>
      <c r="P393" s="20">
        <f t="shared" si="36"/>
        <v>0.23809523809523808</v>
      </c>
    </row>
    <row r="394" spans="1:16" x14ac:dyDescent="0.25">
      <c r="A394" s="9" t="str">
        <f>'10'!A394</f>
        <v>Solanco SD</v>
      </c>
      <c r="B394" s="10" t="str">
        <f>'10'!B394</f>
        <v>Lancaster</v>
      </c>
      <c r="C394" s="90">
        <f>'10'!C394</f>
        <v>1335</v>
      </c>
      <c r="D394" s="90">
        <f>'10'!D394</f>
        <v>1068</v>
      </c>
      <c r="E394" s="90">
        <f>'10'!E394</f>
        <v>2403</v>
      </c>
      <c r="F394" s="116" t="s">
        <v>860</v>
      </c>
      <c r="G394" s="116" t="s">
        <v>546</v>
      </c>
      <c r="H394" s="116">
        <v>2</v>
      </c>
      <c r="I394" s="116">
        <v>52</v>
      </c>
      <c r="J394" s="116">
        <v>10</v>
      </c>
      <c r="K394" s="116">
        <v>12</v>
      </c>
      <c r="L394" s="12">
        <f t="shared" si="32"/>
        <v>62</v>
      </c>
      <c r="M394" s="12">
        <f t="shared" si="33"/>
        <v>74</v>
      </c>
      <c r="N394" s="20">
        <f t="shared" si="34"/>
        <v>3.895131086142322E-2</v>
      </c>
      <c r="O394" s="20">
        <f t="shared" si="35"/>
        <v>9.3632958801498131E-3</v>
      </c>
      <c r="P394" s="20">
        <f t="shared" si="36"/>
        <v>2.5801081980857263E-2</v>
      </c>
    </row>
    <row r="395" spans="1:16" x14ac:dyDescent="0.25">
      <c r="A395" s="9" t="str">
        <f>'10'!A395</f>
        <v>Somerset Area SD</v>
      </c>
      <c r="B395" s="10" t="str">
        <f>'10'!B395</f>
        <v>Somerset</v>
      </c>
      <c r="C395" s="90">
        <f>'10'!C395</f>
        <v>593</v>
      </c>
      <c r="D395" s="90">
        <f>'10'!D395</f>
        <v>330</v>
      </c>
      <c r="E395" s="90">
        <f>'10'!E395</f>
        <v>923</v>
      </c>
      <c r="F395" s="116" t="s">
        <v>868</v>
      </c>
      <c r="G395" s="116" t="s">
        <v>574</v>
      </c>
      <c r="H395" s="116">
        <v>2</v>
      </c>
      <c r="I395" s="116">
        <v>45</v>
      </c>
      <c r="J395" s="116">
        <v>38</v>
      </c>
      <c r="K395" s="116">
        <v>52</v>
      </c>
      <c r="L395" s="12">
        <f t="shared" si="32"/>
        <v>83</v>
      </c>
      <c r="M395" s="12">
        <f t="shared" si="33"/>
        <v>135</v>
      </c>
      <c r="N395" s="20">
        <f t="shared" si="34"/>
        <v>7.5885328836424959E-2</v>
      </c>
      <c r="O395" s="20">
        <f t="shared" si="35"/>
        <v>0.11515151515151516</v>
      </c>
      <c r="P395" s="20">
        <f t="shared" si="36"/>
        <v>8.9924160346695564E-2</v>
      </c>
    </row>
    <row r="396" spans="1:16" x14ac:dyDescent="0.25">
      <c r="A396" s="9" t="str">
        <f>'10'!A396</f>
        <v>Souderton Area SD</v>
      </c>
      <c r="B396" s="10" t="str">
        <f>'10'!B396</f>
        <v>Montgomery</v>
      </c>
      <c r="C396" s="90">
        <f>'10'!C396</f>
        <v>1385</v>
      </c>
      <c r="D396" s="90">
        <f>'10'!D396</f>
        <v>979</v>
      </c>
      <c r="E396" s="90">
        <f>'10'!E396</f>
        <v>2364</v>
      </c>
      <c r="F396" s="116" t="s">
        <v>853</v>
      </c>
      <c r="G396" s="116" t="s">
        <v>549</v>
      </c>
      <c r="H396" s="116">
        <v>2</v>
      </c>
      <c r="I396" s="116">
        <v>134</v>
      </c>
      <c r="J396" s="116">
        <v>26</v>
      </c>
      <c r="K396" s="116">
        <v>44</v>
      </c>
      <c r="L396" s="12">
        <f t="shared" si="32"/>
        <v>160</v>
      </c>
      <c r="M396" s="12">
        <f t="shared" si="33"/>
        <v>204</v>
      </c>
      <c r="N396" s="20">
        <f t="shared" si="34"/>
        <v>9.6750902527075813E-2</v>
      </c>
      <c r="O396" s="20">
        <f t="shared" si="35"/>
        <v>2.6557711950970377E-2</v>
      </c>
      <c r="P396" s="20">
        <f t="shared" si="36"/>
        <v>6.7681895093062605E-2</v>
      </c>
    </row>
    <row r="397" spans="1:16" x14ac:dyDescent="0.25">
      <c r="A397" s="9" t="str">
        <f>'10'!A397</f>
        <v>South Allegheny SD</v>
      </c>
      <c r="B397" s="10" t="str">
        <f>'10'!B397</f>
        <v>Allegheny</v>
      </c>
      <c r="C397" s="90">
        <f>'10'!C397</f>
        <v>388</v>
      </c>
      <c r="D397" s="90">
        <f>'10'!D397</f>
        <v>436</v>
      </c>
      <c r="E397" s="90">
        <f>'10'!E397</f>
        <v>824</v>
      </c>
      <c r="F397" s="116" t="s">
        <v>856</v>
      </c>
      <c r="G397" s="116" t="s">
        <v>538</v>
      </c>
      <c r="H397" s="116">
        <v>2</v>
      </c>
      <c r="I397" s="116">
        <v>39</v>
      </c>
      <c r="J397" s="116">
        <v>64</v>
      </c>
      <c r="K397" s="116">
        <v>103</v>
      </c>
      <c r="L397" s="12">
        <f t="shared" si="32"/>
        <v>103</v>
      </c>
      <c r="M397" s="12">
        <f t="shared" si="33"/>
        <v>206</v>
      </c>
      <c r="N397" s="20">
        <f t="shared" si="34"/>
        <v>0.10051546391752578</v>
      </c>
      <c r="O397" s="20">
        <f t="shared" si="35"/>
        <v>0.14678899082568808</v>
      </c>
      <c r="P397" s="20">
        <f t="shared" si="36"/>
        <v>0.125</v>
      </c>
    </row>
    <row r="398" spans="1:16" x14ac:dyDescent="0.25">
      <c r="A398" s="9" t="str">
        <f>'10'!A398</f>
        <v>South Butler County SD</v>
      </c>
      <c r="B398" s="10" t="str">
        <f>'10'!B398</f>
        <v>Butler</v>
      </c>
      <c r="C398" s="90">
        <f>'10'!C398</f>
        <v>361</v>
      </c>
      <c r="D398" s="90">
        <f>'10'!D398</f>
        <v>289</v>
      </c>
      <c r="E398" s="90">
        <f>'10'!E398</f>
        <v>650</v>
      </c>
      <c r="F398" s="116" t="s">
        <v>879</v>
      </c>
      <c r="G398" s="116" t="s">
        <v>582</v>
      </c>
      <c r="H398" s="116">
        <v>2</v>
      </c>
      <c r="I398" s="116">
        <v>47</v>
      </c>
      <c r="J398" s="116">
        <v>23</v>
      </c>
      <c r="K398" s="116">
        <v>32</v>
      </c>
      <c r="L398" s="12">
        <f t="shared" si="32"/>
        <v>70</v>
      </c>
      <c r="M398" s="12">
        <f t="shared" si="33"/>
        <v>102</v>
      </c>
      <c r="N398" s="20">
        <f t="shared" si="34"/>
        <v>0.13019390581717452</v>
      </c>
      <c r="O398" s="20">
        <f t="shared" si="35"/>
        <v>7.9584775086505188E-2</v>
      </c>
      <c r="P398" s="20">
        <f t="shared" si="36"/>
        <v>0.1076923076923077</v>
      </c>
    </row>
    <row r="399" spans="1:16" x14ac:dyDescent="0.25">
      <c r="A399" s="9" t="str">
        <f>'10'!A399</f>
        <v>South Eastern SD</v>
      </c>
      <c r="B399" s="10" t="str">
        <f>'10'!B399</f>
        <v>York</v>
      </c>
      <c r="C399" s="90">
        <f>'10'!C399</f>
        <v>628</v>
      </c>
      <c r="D399" s="90">
        <f>'10'!D399</f>
        <v>459</v>
      </c>
      <c r="E399" s="90">
        <f>'10'!E399</f>
        <v>1087</v>
      </c>
      <c r="F399" s="116" t="s">
        <v>873</v>
      </c>
      <c r="G399" s="116" t="s">
        <v>874</v>
      </c>
      <c r="H399" s="116">
        <v>2</v>
      </c>
      <c r="I399" s="116">
        <v>39</v>
      </c>
      <c r="J399" s="116">
        <v>16</v>
      </c>
      <c r="K399" s="116">
        <v>25</v>
      </c>
      <c r="L399" s="12">
        <f t="shared" si="32"/>
        <v>55</v>
      </c>
      <c r="M399" s="12">
        <f t="shared" si="33"/>
        <v>80</v>
      </c>
      <c r="N399" s="20">
        <f t="shared" si="34"/>
        <v>6.2101910828025478E-2</v>
      </c>
      <c r="O399" s="20">
        <f t="shared" si="35"/>
        <v>3.4858387799564274E-2</v>
      </c>
      <c r="P399" s="20">
        <f t="shared" si="36"/>
        <v>5.0597976080956765E-2</v>
      </c>
    </row>
    <row r="400" spans="1:16" x14ac:dyDescent="0.25">
      <c r="A400" s="9" t="str">
        <f>'10'!A400</f>
        <v>South Fayette Township SD</v>
      </c>
      <c r="B400" s="10" t="str">
        <f>'10'!B400</f>
        <v>Allegheny</v>
      </c>
      <c r="C400" s="90">
        <f>'10'!C400</f>
        <v>438</v>
      </c>
      <c r="D400" s="90">
        <f>'10'!D400</f>
        <v>549</v>
      </c>
      <c r="E400" s="90">
        <f>'10'!E400</f>
        <v>987</v>
      </c>
      <c r="F400" s="116" t="s">
        <v>856</v>
      </c>
      <c r="G400" s="116" t="s">
        <v>538</v>
      </c>
      <c r="H400" s="116">
        <v>2</v>
      </c>
      <c r="I400" s="116">
        <v>82</v>
      </c>
      <c r="J400" s="116">
        <v>15</v>
      </c>
      <c r="K400" s="116">
        <v>27</v>
      </c>
      <c r="L400" s="12">
        <f t="shared" si="32"/>
        <v>97</v>
      </c>
      <c r="M400" s="12">
        <f t="shared" si="33"/>
        <v>124</v>
      </c>
      <c r="N400" s="20">
        <f t="shared" si="34"/>
        <v>0.18721461187214611</v>
      </c>
      <c r="O400" s="20">
        <f t="shared" si="35"/>
        <v>2.7322404371584699E-2</v>
      </c>
      <c r="P400" s="20">
        <f t="shared" si="36"/>
        <v>9.8277608915906783E-2</v>
      </c>
    </row>
    <row r="401" spans="1:16" x14ac:dyDescent="0.25">
      <c r="A401" s="9" t="str">
        <f>'10'!A401</f>
        <v>South Middleton SD</v>
      </c>
      <c r="B401" s="10" t="str">
        <f>'10'!B401</f>
        <v>Cumberland</v>
      </c>
      <c r="C401" s="90">
        <f>'10'!C401</f>
        <v>447</v>
      </c>
      <c r="D401" s="90">
        <f>'10'!D401</f>
        <v>308</v>
      </c>
      <c r="E401" s="90">
        <f>'10'!E401</f>
        <v>755</v>
      </c>
      <c r="F401" s="116" t="s">
        <v>875</v>
      </c>
      <c r="G401" s="116" t="s">
        <v>876</v>
      </c>
      <c r="H401" s="116">
        <v>2</v>
      </c>
      <c r="I401" s="116">
        <v>31</v>
      </c>
      <c r="J401" s="116">
        <v>37</v>
      </c>
      <c r="K401" s="116">
        <v>34</v>
      </c>
      <c r="L401" s="12">
        <f t="shared" si="32"/>
        <v>68</v>
      </c>
      <c r="M401" s="12">
        <f t="shared" si="33"/>
        <v>102</v>
      </c>
      <c r="N401" s="20">
        <f t="shared" si="34"/>
        <v>6.9351230425055935E-2</v>
      </c>
      <c r="O401" s="20">
        <f t="shared" si="35"/>
        <v>0.12012987012987013</v>
      </c>
      <c r="P401" s="20">
        <f t="shared" si="36"/>
        <v>9.006622516556291E-2</v>
      </c>
    </row>
    <row r="402" spans="1:16" x14ac:dyDescent="0.25">
      <c r="A402" s="9" t="str">
        <f>'10'!A402</f>
        <v>South Park SD</v>
      </c>
      <c r="B402" s="10" t="str">
        <f>'10'!B402</f>
        <v>Allegheny</v>
      </c>
      <c r="C402" s="90">
        <f>'10'!C402</f>
        <v>399</v>
      </c>
      <c r="D402" s="90">
        <f>'10'!D402</f>
        <v>174</v>
      </c>
      <c r="E402" s="90">
        <f>'10'!E402</f>
        <v>573</v>
      </c>
      <c r="F402" s="116" t="s">
        <v>856</v>
      </c>
      <c r="G402" s="116" t="s">
        <v>538</v>
      </c>
      <c r="H402" s="116">
        <v>2</v>
      </c>
      <c r="I402" s="116">
        <v>83</v>
      </c>
      <c r="J402" s="116">
        <v>22</v>
      </c>
      <c r="K402" s="116">
        <v>14</v>
      </c>
      <c r="L402" s="12">
        <f t="shared" si="32"/>
        <v>105</v>
      </c>
      <c r="M402" s="12">
        <f t="shared" si="33"/>
        <v>119</v>
      </c>
      <c r="N402" s="20">
        <f t="shared" si="34"/>
        <v>0.20802005012531327</v>
      </c>
      <c r="O402" s="20">
        <f t="shared" si="35"/>
        <v>0.12643678160919541</v>
      </c>
      <c r="P402" s="20">
        <f t="shared" si="36"/>
        <v>0.18324607329842932</v>
      </c>
    </row>
    <row r="403" spans="1:16" x14ac:dyDescent="0.25">
      <c r="A403" s="9" t="str">
        <f>'10'!A403</f>
        <v>South Side Area SD</v>
      </c>
      <c r="B403" s="10" t="str">
        <f>'10'!B403</f>
        <v>Beaver</v>
      </c>
      <c r="C403" s="90">
        <f>'10'!C403</f>
        <v>163</v>
      </c>
      <c r="D403" s="90">
        <f>'10'!D403</f>
        <v>153</v>
      </c>
      <c r="E403" s="90">
        <f>'10'!E403</f>
        <v>316</v>
      </c>
      <c r="F403" s="116" t="s">
        <v>855</v>
      </c>
      <c r="G403" s="116" t="s">
        <v>564</v>
      </c>
      <c r="H403" s="116">
        <v>2</v>
      </c>
      <c r="I403" s="116">
        <v>22</v>
      </c>
      <c r="J403" s="116">
        <v>25</v>
      </c>
      <c r="K403" s="116">
        <v>13</v>
      </c>
      <c r="L403" s="12">
        <f t="shared" si="32"/>
        <v>47</v>
      </c>
      <c r="M403" s="12">
        <f t="shared" si="33"/>
        <v>60</v>
      </c>
      <c r="N403" s="20">
        <f t="shared" si="34"/>
        <v>0.13496932515337423</v>
      </c>
      <c r="O403" s="20">
        <f t="shared" si="35"/>
        <v>0.16339869281045752</v>
      </c>
      <c r="P403" s="20">
        <f t="shared" si="36"/>
        <v>0.14873417721518986</v>
      </c>
    </row>
    <row r="404" spans="1:16" x14ac:dyDescent="0.25">
      <c r="A404" s="9" t="str">
        <f>'10'!A404</f>
        <v>South Western SD</v>
      </c>
      <c r="B404" s="10" t="str">
        <f>'10'!B404</f>
        <v>York</v>
      </c>
      <c r="C404" s="90">
        <f>'10'!C404</f>
        <v>991</v>
      </c>
      <c r="D404" s="90">
        <f>'10'!D404</f>
        <v>656</v>
      </c>
      <c r="E404" s="90">
        <f>'10'!E404</f>
        <v>1647</v>
      </c>
      <c r="F404" s="116" t="s">
        <v>873</v>
      </c>
      <c r="G404" s="116" t="s">
        <v>874</v>
      </c>
      <c r="H404" s="116">
        <v>2</v>
      </c>
      <c r="I404" s="116">
        <v>75</v>
      </c>
      <c r="J404" s="116">
        <v>7</v>
      </c>
      <c r="K404" s="116">
        <v>9</v>
      </c>
      <c r="L404" s="12">
        <f t="shared" si="32"/>
        <v>82</v>
      </c>
      <c r="M404" s="12">
        <f t="shared" si="33"/>
        <v>91</v>
      </c>
      <c r="N404" s="20">
        <f t="shared" si="34"/>
        <v>7.5681130171543889E-2</v>
      </c>
      <c r="O404" s="20">
        <f t="shared" si="35"/>
        <v>1.0670731707317074E-2</v>
      </c>
      <c r="P404" s="20">
        <f t="shared" si="36"/>
        <v>4.9787492410443231E-2</v>
      </c>
    </row>
    <row r="405" spans="1:16" x14ac:dyDescent="0.25">
      <c r="A405" s="9" t="str">
        <f>'10'!A405</f>
        <v>South Williamsport Area SD</v>
      </c>
      <c r="B405" s="10" t="str">
        <f>'10'!B405</f>
        <v>Lycoming</v>
      </c>
      <c r="C405" s="90">
        <f>'10'!C405</f>
        <v>360</v>
      </c>
      <c r="D405" s="90">
        <f>'10'!D405</f>
        <v>198</v>
      </c>
      <c r="E405" s="90">
        <f>'10'!E405</f>
        <v>558</v>
      </c>
      <c r="F405" s="116" t="s">
        <v>863</v>
      </c>
      <c r="G405" s="116" t="s">
        <v>888</v>
      </c>
      <c r="H405" s="116">
        <v>2</v>
      </c>
      <c r="I405" s="116">
        <v>26</v>
      </c>
      <c r="J405" s="116">
        <v>42</v>
      </c>
      <c r="K405" s="116">
        <v>42</v>
      </c>
      <c r="L405" s="12">
        <f t="shared" si="32"/>
        <v>68</v>
      </c>
      <c r="M405" s="12">
        <f t="shared" si="33"/>
        <v>110</v>
      </c>
      <c r="N405" s="20">
        <f t="shared" si="34"/>
        <v>7.2222222222222215E-2</v>
      </c>
      <c r="O405" s="20">
        <f t="shared" si="35"/>
        <v>0.21212121212121213</v>
      </c>
      <c r="P405" s="20">
        <f t="shared" si="36"/>
        <v>0.12186379928315412</v>
      </c>
    </row>
    <row r="406" spans="1:16" x14ac:dyDescent="0.25">
      <c r="A406" s="9" t="str">
        <f>'10'!A406</f>
        <v>Southeast Delco SD</v>
      </c>
      <c r="B406" s="10" t="str">
        <f>'10'!B406</f>
        <v>Delaware</v>
      </c>
      <c r="C406" s="90">
        <f>'10'!C406</f>
        <v>1374</v>
      </c>
      <c r="D406" s="90">
        <f>'10'!D406</f>
        <v>1098</v>
      </c>
      <c r="E406" s="90">
        <f>'10'!E406</f>
        <v>2472</v>
      </c>
      <c r="F406" s="116" t="s">
        <v>883</v>
      </c>
      <c r="G406" s="116" t="s">
        <v>541</v>
      </c>
      <c r="H406" s="116">
        <v>2</v>
      </c>
      <c r="I406" s="116">
        <v>99</v>
      </c>
      <c r="J406" s="116">
        <v>16</v>
      </c>
      <c r="K406" s="116">
        <v>22</v>
      </c>
      <c r="L406" s="12">
        <f t="shared" si="32"/>
        <v>115</v>
      </c>
      <c r="M406" s="12">
        <f t="shared" si="33"/>
        <v>137</v>
      </c>
      <c r="N406" s="20">
        <f t="shared" si="34"/>
        <v>7.2052401746724892E-2</v>
      </c>
      <c r="O406" s="20">
        <f t="shared" si="35"/>
        <v>1.4571948998178506E-2</v>
      </c>
      <c r="P406" s="20">
        <f t="shared" si="36"/>
        <v>4.6521035598705504E-2</v>
      </c>
    </row>
    <row r="407" spans="1:16" x14ac:dyDescent="0.25">
      <c r="A407" s="9" t="str">
        <f>'10'!A407</f>
        <v>Southeastern Greene SD</v>
      </c>
      <c r="B407" s="10" t="str">
        <f>'10'!B407</f>
        <v>Greene</v>
      </c>
      <c r="C407" s="90">
        <f>'10'!C407</f>
        <v>125</v>
      </c>
      <c r="D407" s="90">
        <f>'10'!D407</f>
        <v>102</v>
      </c>
      <c r="E407" s="90">
        <f>'10'!E407</f>
        <v>227</v>
      </c>
      <c r="F407" s="116" t="s">
        <v>854</v>
      </c>
      <c r="G407" s="116" t="s">
        <v>584</v>
      </c>
      <c r="H407" s="116">
        <v>2</v>
      </c>
      <c r="I407" s="116">
        <v>15</v>
      </c>
      <c r="J407" s="116">
        <v>61</v>
      </c>
      <c r="K407" s="116">
        <v>79</v>
      </c>
      <c r="L407" s="12">
        <f t="shared" si="32"/>
        <v>76</v>
      </c>
      <c r="M407" s="12">
        <f t="shared" si="33"/>
        <v>155</v>
      </c>
      <c r="N407" s="20">
        <f t="shared" si="34"/>
        <v>0.12</v>
      </c>
      <c r="O407" s="20">
        <f t="shared" si="35"/>
        <v>0.59803921568627449</v>
      </c>
      <c r="P407" s="20">
        <f t="shared" si="36"/>
        <v>0.33480176211453744</v>
      </c>
    </row>
    <row r="408" spans="1:16" x14ac:dyDescent="0.25">
      <c r="A408" s="9" t="str">
        <f>'10'!A408</f>
        <v>Southern Columbia Area SD</v>
      </c>
      <c r="B408" s="10" t="str">
        <f>'10'!B408</f>
        <v>Columbia</v>
      </c>
      <c r="C408" s="90">
        <f>'10'!C408</f>
        <v>227</v>
      </c>
      <c r="D408" s="90">
        <f>'10'!D408</f>
        <v>162</v>
      </c>
      <c r="E408" s="90">
        <f>'10'!E408</f>
        <v>389</v>
      </c>
      <c r="F408" s="116" t="s">
        <v>871</v>
      </c>
      <c r="G408" s="116" t="s">
        <v>872</v>
      </c>
      <c r="H408" s="116">
        <v>2</v>
      </c>
      <c r="I408" s="116">
        <v>16</v>
      </c>
      <c r="J408" s="116">
        <v>15</v>
      </c>
      <c r="K408" s="116">
        <v>13</v>
      </c>
      <c r="L408" s="12">
        <f t="shared" si="32"/>
        <v>31</v>
      </c>
      <c r="M408" s="12">
        <f t="shared" si="33"/>
        <v>44</v>
      </c>
      <c r="N408" s="20">
        <f t="shared" si="34"/>
        <v>7.0484581497797363E-2</v>
      </c>
      <c r="O408" s="20">
        <f t="shared" si="35"/>
        <v>9.2592592592592587E-2</v>
      </c>
      <c r="P408" s="20">
        <f t="shared" si="36"/>
        <v>7.9691516709511565E-2</v>
      </c>
    </row>
    <row r="409" spans="1:16" x14ac:dyDescent="0.25">
      <c r="A409" s="9" t="str">
        <f>'10'!A409</f>
        <v>Southern Fulton SD</v>
      </c>
      <c r="B409" s="10" t="str">
        <f>'10'!B409</f>
        <v>Fulton</v>
      </c>
      <c r="C409" s="90">
        <f>'10'!C409</f>
        <v>127</v>
      </c>
      <c r="D409" s="90">
        <f>'10'!D409</f>
        <v>90</v>
      </c>
      <c r="E409" s="90">
        <f>'10'!E409</f>
        <v>217</v>
      </c>
      <c r="F409" s="116" t="s">
        <v>880</v>
      </c>
      <c r="G409" s="116" t="s">
        <v>881</v>
      </c>
      <c r="H409" s="116">
        <v>2</v>
      </c>
      <c r="I409" s="116">
        <v>9</v>
      </c>
      <c r="J409" s="116">
        <v>12</v>
      </c>
      <c r="K409" s="116">
        <v>16</v>
      </c>
      <c r="L409" s="12">
        <f t="shared" si="32"/>
        <v>21</v>
      </c>
      <c r="M409" s="12">
        <f t="shared" si="33"/>
        <v>37</v>
      </c>
      <c r="N409" s="20">
        <f t="shared" si="34"/>
        <v>7.0866141732283464E-2</v>
      </c>
      <c r="O409" s="20">
        <f t="shared" si="35"/>
        <v>0.13333333333333333</v>
      </c>
      <c r="P409" s="20">
        <f t="shared" si="36"/>
        <v>9.6774193548387094E-2</v>
      </c>
    </row>
    <row r="410" spans="1:16" x14ac:dyDescent="0.25">
      <c r="A410" s="9" t="str">
        <f>'10'!A410</f>
        <v>Southern Huntingdon County SD</v>
      </c>
      <c r="B410" s="10" t="str">
        <f>'10'!B410</f>
        <v>Huntingdon</v>
      </c>
      <c r="C410" s="90">
        <f>'10'!C410</f>
        <v>257</v>
      </c>
      <c r="D410" s="90">
        <f>'10'!D410</f>
        <v>210</v>
      </c>
      <c r="E410" s="90">
        <f>'10'!E410</f>
        <v>467</v>
      </c>
      <c r="F410" s="116" t="s">
        <v>880</v>
      </c>
      <c r="G410" s="116" t="s">
        <v>895</v>
      </c>
      <c r="H410" s="116">
        <v>2</v>
      </c>
      <c r="I410" s="116">
        <v>13</v>
      </c>
      <c r="J410" s="116">
        <v>7</v>
      </c>
      <c r="K410" s="116">
        <v>12</v>
      </c>
      <c r="L410" s="12">
        <f t="shared" si="32"/>
        <v>20</v>
      </c>
      <c r="M410" s="12">
        <f t="shared" si="33"/>
        <v>32</v>
      </c>
      <c r="N410" s="20">
        <f t="shared" si="34"/>
        <v>5.0583657587548639E-2</v>
      </c>
      <c r="O410" s="20">
        <f t="shared" si="35"/>
        <v>3.3333333333333333E-2</v>
      </c>
      <c r="P410" s="20">
        <f t="shared" si="36"/>
        <v>4.2826552462526764E-2</v>
      </c>
    </row>
    <row r="411" spans="1:16" x14ac:dyDescent="0.25">
      <c r="A411" s="9" t="str">
        <f>'10'!A411</f>
        <v>Southern Lehigh SD</v>
      </c>
      <c r="B411" s="10" t="str">
        <f>'10'!B411</f>
        <v>Lehigh</v>
      </c>
      <c r="C411" s="90">
        <f>'10'!C411</f>
        <v>389</v>
      </c>
      <c r="D411" s="90">
        <f>'10'!D411</f>
        <v>565</v>
      </c>
      <c r="E411" s="90">
        <f>'10'!E411</f>
        <v>954</v>
      </c>
      <c r="F411" s="116" t="s">
        <v>858</v>
      </c>
      <c r="G411" s="116" t="s">
        <v>536</v>
      </c>
      <c r="H411" s="116">
        <v>2</v>
      </c>
      <c r="I411" s="116">
        <v>89</v>
      </c>
      <c r="J411" s="116">
        <v>11</v>
      </c>
      <c r="K411" s="116">
        <v>23</v>
      </c>
      <c r="L411" s="12">
        <f t="shared" si="32"/>
        <v>100</v>
      </c>
      <c r="M411" s="12">
        <f t="shared" si="33"/>
        <v>123</v>
      </c>
      <c r="N411" s="20">
        <f t="shared" si="34"/>
        <v>0.22879177377892032</v>
      </c>
      <c r="O411" s="20">
        <f t="shared" si="35"/>
        <v>1.9469026548672566E-2</v>
      </c>
      <c r="P411" s="20">
        <f t="shared" si="36"/>
        <v>0.10482180293501048</v>
      </c>
    </row>
    <row r="412" spans="1:16" x14ac:dyDescent="0.25">
      <c r="A412" s="9" t="str">
        <f>'10'!A412</f>
        <v>Southern Tioga SD</v>
      </c>
      <c r="B412" s="10" t="str">
        <f>'10'!B412</f>
        <v>Tioga</v>
      </c>
      <c r="C412" s="90">
        <f>'10'!C412</f>
        <v>490</v>
      </c>
      <c r="D412" s="90">
        <f>'10'!D412</f>
        <v>352</v>
      </c>
      <c r="E412" s="90">
        <f>'10'!E412</f>
        <v>842</v>
      </c>
      <c r="F412" s="116" t="s">
        <v>863</v>
      </c>
      <c r="G412" s="116" t="s">
        <v>605</v>
      </c>
      <c r="H412" s="116">
        <v>2</v>
      </c>
      <c r="I412" s="116">
        <v>43</v>
      </c>
      <c r="J412" s="116">
        <v>46</v>
      </c>
      <c r="K412" s="116">
        <v>46</v>
      </c>
      <c r="L412" s="12">
        <f t="shared" si="32"/>
        <v>89</v>
      </c>
      <c r="M412" s="12">
        <f t="shared" si="33"/>
        <v>135</v>
      </c>
      <c r="N412" s="20">
        <f t="shared" si="34"/>
        <v>8.7755102040816324E-2</v>
      </c>
      <c r="O412" s="20">
        <f t="shared" si="35"/>
        <v>0.13068181818181818</v>
      </c>
      <c r="P412" s="20">
        <f t="shared" si="36"/>
        <v>0.10570071258907364</v>
      </c>
    </row>
    <row r="413" spans="1:16" x14ac:dyDescent="0.25">
      <c r="A413" s="9" t="str">
        <f>'10'!A413</f>
        <v>Southern York County SD</v>
      </c>
      <c r="B413" s="10" t="str">
        <f>'10'!B413</f>
        <v>York</v>
      </c>
      <c r="C413" s="90">
        <f>'10'!C413</f>
        <v>594</v>
      </c>
      <c r="D413" s="90">
        <f>'10'!D413</f>
        <v>511</v>
      </c>
      <c r="E413" s="90">
        <f>'10'!E413</f>
        <v>1105</v>
      </c>
      <c r="F413" s="116" t="s">
        <v>873</v>
      </c>
      <c r="G413" s="116" t="s">
        <v>874</v>
      </c>
      <c r="H413" s="116">
        <v>2</v>
      </c>
      <c r="I413" s="116">
        <v>53</v>
      </c>
      <c r="J413" s="116">
        <v>27</v>
      </c>
      <c r="K413" s="116">
        <v>39</v>
      </c>
      <c r="L413" s="12">
        <f t="shared" si="32"/>
        <v>80</v>
      </c>
      <c r="M413" s="12">
        <f t="shared" si="33"/>
        <v>119</v>
      </c>
      <c r="N413" s="20">
        <f t="shared" si="34"/>
        <v>8.9225589225589222E-2</v>
      </c>
      <c r="O413" s="20">
        <f t="shared" si="35"/>
        <v>5.2837573385518588E-2</v>
      </c>
      <c r="P413" s="20">
        <f t="shared" si="36"/>
        <v>7.2398190045248875E-2</v>
      </c>
    </row>
    <row r="414" spans="1:16" x14ac:dyDescent="0.25">
      <c r="A414" s="9" t="str">
        <f>'10'!A414</f>
        <v>Southmoreland SD</v>
      </c>
      <c r="B414" s="10" t="str">
        <f>'10'!B414</f>
        <v>Westmoreland</v>
      </c>
      <c r="C414" s="90">
        <f>'10'!C414</f>
        <v>360</v>
      </c>
      <c r="D414" s="90">
        <f>'10'!D414</f>
        <v>227</v>
      </c>
      <c r="E414" s="90">
        <f>'10'!E414</f>
        <v>587</v>
      </c>
      <c r="F414" s="116" t="s">
        <v>869</v>
      </c>
      <c r="G414" s="116" t="s">
        <v>571</v>
      </c>
      <c r="H414" s="116">
        <v>2</v>
      </c>
      <c r="I414" s="116">
        <v>42</v>
      </c>
      <c r="J414" s="116">
        <v>25</v>
      </c>
      <c r="K414" s="116">
        <v>40</v>
      </c>
      <c r="L414" s="12">
        <f t="shared" si="32"/>
        <v>67</v>
      </c>
      <c r="M414" s="12">
        <f t="shared" si="33"/>
        <v>107</v>
      </c>
      <c r="N414" s="20">
        <f t="shared" si="34"/>
        <v>0.11666666666666667</v>
      </c>
      <c r="O414" s="20">
        <f t="shared" si="35"/>
        <v>0.11013215859030837</v>
      </c>
      <c r="P414" s="20">
        <f t="shared" si="36"/>
        <v>0.11413969335604771</v>
      </c>
    </row>
    <row r="415" spans="1:16" x14ac:dyDescent="0.25">
      <c r="A415" s="9" t="str">
        <f>'10'!A415</f>
        <v>Spring Cove SD</v>
      </c>
      <c r="B415" s="10" t="str">
        <f>'10'!B415</f>
        <v>Blair</v>
      </c>
      <c r="C415" s="90">
        <f>'10'!C415</f>
        <v>531</v>
      </c>
      <c r="D415" s="90">
        <f>'10'!D415</f>
        <v>456</v>
      </c>
      <c r="E415" s="90">
        <f>'10'!E415</f>
        <v>987</v>
      </c>
      <c r="F415" s="116" t="s">
        <v>868</v>
      </c>
      <c r="G415" s="116" t="s">
        <v>537</v>
      </c>
      <c r="H415" s="116">
        <v>2</v>
      </c>
      <c r="I415" s="116">
        <v>43</v>
      </c>
      <c r="J415" s="116">
        <v>35</v>
      </c>
      <c r="K415" s="116">
        <v>38</v>
      </c>
      <c r="L415" s="12">
        <f t="shared" si="32"/>
        <v>78</v>
      </c>
      <c r="M415" s="12">
        <f t="shared" si="33"/>
        <v>116</v>
      </c>
      <c r="N415" s="20">
        <f t="shared" si="34"/>
        <v>8.0979284369114876E-2</v>
      </c>
      <c r="O415" s="20">
        <f t="shared" si="35"/>
        <v>7.6754385964912283E-2</v>
      </c>
      <c r="P415" s="20">
        <f t="shared" si="36"/>
        <v>7.9027355623100301E-2</v>
      </c>
    </row>
    <row r="416" spans="1:16" x14ac:dyDescent="0.25">
      <c r="A416" s="9" t="str">
        <f>'10'!A416</f>
        <v>Spring Grove Area SD</v>
      </c>
      <c r="B416" s="10" t="str">
        <f>'10'!B416</f>
        <v>York</v>
      </c>
      <c r="C416" s="90">
        <f>'10'!C416</f>
        <v>944</v>
      </c>
      <c r="D416" s="90">
        <f>'10'!D416</f>
        <v>475</v>
      </c>
      <c r="E416" s="90">
        <f>'10'!E416</f>
        <v>1419</v>
      </c>
      <c r="F416" s="116" t="s">
        <v>873</v>
      </c>
      <c r="G416" s="116" t="s">
        <v>874</v>
      </c>
      <c r="H416" s="116">
        <v>2</v>
      </c>
      <c r="I416" s="116">
        <v>70</v>
      </c>
      <c r="J416" s="116">
        <v>21</v>
      </c>
      <c r="K416" s="116">
        <v>30</v>
      </c>
      <c r="L416" s="12">
        <f t="shared" si="32"/>
        <v>91</v>
      </c>
      <c r="M416" s="12">
        <f t="shared" si="33"/>
        <v>121</v>
      </c>
      <c r="N416" s="20">
        <f t="shared" si="34"/>
        <v>7.4152542372881353E-2</v>
      </c>
      <c r="O416" s="20">
        <f t="shared" si="35"/>
        <v>4.4210526315789471E-2</v>
      </c>
      <c r="P416" s="20">
        <f t="shared" si="36"/>
        <v>6.4129668780831567E-2</v>
      </c>
    </row>
    <row r="417" spans="1:16" x14ac:dyDescent="0.25">
      <c r="A417" s="9" t="str">
        <f>'10'!A417</f>
        <v>Springfield SD</v>
      </c>
      <c r="B417" s="10" t="str">
        <f>'10'!B417</f>
        <v>Delaware</v>
      </c>
      <c r="C417" s="90">
        <f>'10'!C417</f>
        <v>881</v>
      </c>
      <c r="D417" s="90">
        <f>'10'!D417</f>
        <v>570</v>
      </c>
      <c r="E417" s="90">
        <f>'10'!E417</f>
        <v>1451</v>
      </c>
      <c r="F417" s="116" t="s">
        <v>883</v>
      </c>
      <c r="G417" s="116" t="s">
        <v>541</v>
      </c>
      <c r="H417" s="116">
        <v>2</v>
      </c>
      <c r="I417" s="116">
        <v>101</v>
      </c>
      <c r="J417" s="116">
        <v>39</v>
      </c>
      <c r="K417" s="116">
        <v>36</v>
      </c>
      <c r="L417" s="12">
        <f t="shared" si="32"/>
        <v>140</v>
      </c>
      <c r="M417" s="12">
        <f t="shared" si="33"/>
        <v>176</v>
      </c>
      <c r="N417" s="20">
        <f t="shared" si="34"/>
        <v>0.11464245175936436</v>
      </c>
      <c r="O417" s="20">
        <f t="shared" si="35"/>
        <v>6.8421052631578952E-2</v>
      </c>
      <c r="P417" s="20">
        <f t="shared" si="36"/>
        <v>9.648518263266713E-2</v>
      </c>
    </row>
    <row r="418" spans="1:16" x14ac:dyDescent="0.25">
      <c r="A418" s="9" t="str">
        <f>'10'!A418</f>
        <v>Springfield Township SD</v>
      </c>
      <c r="B418" s="10" t="str">
        <f>'10'!B418</f>
        <v>Montgomery</v>
      </c>
      <c r="C418" s="90">
        <f>'10'!C418</f>
        <v>721</v>
      </c>
      <c r="D418" s="90">
        <f>'10'!D418</f>
        <v>488</v>
      </c>
      <c r="E418" s="90">
        <f>'10'!E418</f>
        <v>1209</v>
      </c>
      <c r="F418" s="116" t="s">
        <v>853</v>
      </c>
      <c r="G418" s="116" t="s">
        <v>549</v>
      </c>
      <c r="H418" s="116">
        <v>2</v>
      </c>
      <c r="I418" s="116">
        <v>76</v>
      </c>
      <c r="J418" s="116">
        <v>51</v>
      </c>
      <c r="K418" s="116">
        <v>63</v>
      </c>
      <c r="L418" s="12">
        <f t="shared" si="32"/>
        <v>127</v>
      </c>
      <c r="M418" s="12">
        <f t="shared" si="33"/>
        <v>190</v>
      </c>
      <c r="N418" s="20">
        <f t="shared" si="34"/>
        <v>0.10540915395284327</v>
      </c>
      <c r="O418" s="20">
        <f t="shared" si="35"/>
        <v>0.10450819672131148</v>
      </c>
      <c r="P418" s="20">
        <f t="shared" si="36"/>
        <v>0.10504549214226634</v>
      </c>
    </row>
    <row r="419" spans="1:16" x14ac:dyDescent="0.25">
      <c r="A419" s="9" t="str">
        <f>'10'!A419</f>
        <v>Spring-Ford Area SD</v>
      </c>
      <c r="B419" s="10" t="str">
        <f>'10'!B419</f>
        <v>Montgomery</v>
      </c>
      <c r="C419" s="90">
        <f>'10'!C419</f>
        <v>1749</v>
      </c>
      <c r="D419" s="90">
        <f>'10'!D419</f>
        <v>1356</v>
      </c>
      <c r="E419" s="90">
        <f>'10'!E419</f>
        <v>3105</v>
      </c>
      <c r="F419" s="116" t="s">
        <v>853</v>
      </c>
      <c r="G419" s="116" t="s">
        <v>549</v>
      </c>
      <c r="H419" s="116">
        <v>2</v>
      </c>
      <c r="I419" s="116">
        <v>159</v>
      </c>
      <c r="J419" s="116">
        <v>44</v>
      </c>
      <c r="K419" s="116">
        <v>38</v>
      </c>
      <c r="L419" s="12">
        <f t="shared" si="32"/>
        <v>203</v>
      </c>
      <c r="M419" s="12">
        <f t="shared" si="33"/>
        <v>241</v>
      </c>
      <c r="N419" s="20">
        <f t="shared" si="34"/>
        <v>9.0909090909090912E-2</v>
      </c>
      <c r="O419" s="20">
        <f t="shared" si="35"/>
        <v>3.2448377581120944E-2</v>
      </c>
      <c r="P419" s="20">
        <f t="shared" si="36"/>
        <v>6.5378421900161035E-2</v>
      </c>
    </row>
    <row r="420" spans="1:16" x14ac:dyDescent="0.25">
      <c r="A420" s="9" t="str">
        <f>'10'!A420</f>
        <v>St. Marys Area SD</v>
      </c>
      <c r="B420" s="10" t="str">
        <f>'10'!B420</f>
        <v>Elk</v>
      </c>
      <c r="C420" s="90">
        <f>'10'!C420</f>
        <v>420</v>
      </c>
      <c r="D420" s="90">
        <f>'10'!D420</f>
        <v>533</v>
      </c>
      <c r="E420" s="90">
        <f>'10'!E420</f>
        <v>953</v>
      </c>
      <c r="F420" s="116" t="s">
        <v>864</v>
      </c>
      <c r="G420" s="116" t="s">
        <v>562</v>
      </c>
      <c r="H420" s="116">
        <v>2</v>
      </c>
      <c r="I420" s="116">
        <v>44</v>
      </c>
      <c r="J420" s="116">
        <v>110</v>
      </c>
      <c r="K420" s="116">
        <v>128</v>
      </c>
      <c r="L420" s="12">
        <f t="shared" si="32"/>
        <v>154</v>
      </c>
      <c r="M420" s="12">
        <f t="shared" si="33"/>
        <v>282</v>
      </c>
      <c r="N420" s="20">
        <f t="shared" si="34"/>
        <v>0.10476190476190476</v>
      </c>
      <c r="O420" s="20">
        <f t="shared" si="35"/>
        <v>0.20637898686679174</v>
      </c>
      <c r="P420" s="20">
        <f t="shared" si="36"/>
        <v>0.16159496327387199</v>
      </c>
    </row>
    <row r="421" spans="1:16" x14ac:dyDescent="0.25">
      <c r="A421" s="9" t="str">
        <f>'10'!A421</f>
        <v>State College Area SD</v>
      </c>
      <c r="B421" s="10" t="str">
        <f>'10'!B421</f>
        <v>Centre</v>
      </c>
      <c r="C421" s="90">
        <f>'10'!C421</f>
        <v>1900</v>
      </c>
      <c r="D421" s="90">
        <f>'10'!D421</f>
        <v>1187</v>
      </c>
      <c r="E421" s="90">
        <f>'10'!E421</f>
        <v>3087</v>
      </c>
      <c r="F421" s="116" t="s">
        <v>866</v>
      </c>
      <c r="G421" s="116" t="s">
        <v>553</v>
      </c>
      <c r="H421" s="116">
        <v>2</v>
      </c>
      <c r="I421" s="116">
        <v>176</v>
      </c>
      <c r="J421" s="116">
        <v>64</v>
      </c>
      <c r="K421" s="116">
        <v>75</v>
      </c>
      <c r="L421" s="12">
        <f t="shared" si="32"/>
        <v>240</v>
      </c>
      <c r="M421" s="12">
        <f t="shared" si="33"/>
        <v>315</v>
      </c>
      <c r="N421" s="20">
        <f t="shared" si="34"/>
        <v>9.2631578947368426E-2</v>
      </c>
      <c r="O421" s="20">
        <f t="shared" si="35"/>
        <v>5.3917438921651219E-2</v>
      </c>
      <c r="P421" s="20">
        <f t="shared" si="36"/>
        <v>7.7745383867832848E-2</v>
      </c>
    </row>
    <row r="422" spans="1:16" x14ac:dyDescent="0.25">
      <c r="A422" s="9" t="str">
        <f>'10'!A422</f>
        <v>Steel Valley SD</v>
      </c>
      <c r="B422" s="10" t="str">
        <f>'10'!B422</f>
        <v>Allegheny</v>
      </c>
      <c r="C422" s="90">
        <f>'10'!C422</f>
        <v>494</v>
      </c>
      <c r="D422" s="90">
        <f>'10'!D422</f>
        <v>277</v>
      </c>
      <c r="E422" s="90">
        <f>'10'!E422</f>
        <v>771</v>
      </c>
      <c r="F422" s="116" t="s">
        <v>856</v>
      </c>
      <c r="G422" s="116" t="s">
        <v>538</v>
      </c>
      <c r="H422" s="116">
        <v>2</v>
      </c>
      <c r="I422" s="116">
        <v>59</v>
      </c>
      <c r="J422" s="116">
        <v>49</v>
      </c>
      <c r="K422" s="116">
        <v>40</v>
      </c>
      <c r="L422" s="12">
        <f t="shared" si="32"/>
        <v>108</v>
      </c>
      <c r="M422" s="12">
        <f t="shared" si="33"/>
        <v>148</v>
      </c>
      <c r="N422" s="20">
        <f t="shared" si="34"/>
        <v>0.1194331983805668</v>
      </c>
      <c r="O422" s="20">
        <f t="shared" si="35"/>
        <v>0.17689530685920576</v>
      </c>
      <c r="P422" s="20">
        <f t="shared" si="36"/>
        <v>0.14007782101167315</v>
      </c>
    </row>
    <row r="423" spans="1:16" x14ac:dyDescent="0.25">
      <c r="A423" s="9" t="str">
        <f>'10'!A423</f>
        <v>Steelton-Highspire SD</v>
      </c>
      <c r="B423" s="10" t="str">
        <f>'10'!B423</f>
        <v>Dauphin</v>
      </c>
      <c r="C423" s="90">
        <f>'10'!C423</f>
        <v>293</v>
      </c>
      <c r="D423" s="90">
        <f>'10'!D423</f>
        <v>377</v>
      </c>
      <c r="E423" s="90">
        <f>'10'!E423</f>
        <v>670</v>
      </c>
      <c r="F423" s="116" t="s">
        <v>875</v>
      </c>
      <c r="G423" s="116" t="s">
        <v>543</v>
      </c>
      <c r="H423" s="116">
        <v>2</v>
      </c>
      <c r="I423" s="116">
        <v>46</v>
      </c>
      <c r="J423" s="116">
        <v>19</v>
      </c>
      <c r="K423" s="116">
        <v>27</v>
      </c>
      <c r="L423" s="12">
        <f t="shared" si="32"/>
        <v>65</v>
      </c>
      <c r="M423" s="12">
        <f t="shared" si="33"/>
        <v>92</v>
      </c>
      <c r="N423" s="20">
        <f t="shared" si="34"/>
        <v>0.15699658703071673</v>
      </c>
      <c r="O423" s="20">
        <f t="shared" si="35"/>
        <v>5.0397877984084884E-2</v>
      </c>
      <c r="P423" s="20">
        <f t="shared" si="36"/>
        <v>9.7014925373134331E-2</v>
      </c>
    </row>
    <row r="424" spans="1:16" x14ac:dyDescent="0.25">
      <c r="A424" s="9" t="str">
        <f>'10'!A424</f>
        <v>Sto-Rox SD</v>
      </c>
      <c r="B424" s="10" t="str">
        <f>'10'!B424</f>
        <v>Allegheny</v>
      </c>
      <c r="C424" s="90">
        <f>'10'!C424</f>
        <v>486</v>
      </c>
      <c r="D424" s="90">
        <f>'10'!D424</f>
        <v>391</v>
      </c>
      <c r="E424" s="90">
        <f>'10'!E424</f>
        <v>877</v>
      </c>
      <c r="F424" s="116" t="s">
        <v>856</v>
      </c>
      <c r="G424" s="116" t="s">
        <v>538</v>
      </c>
      <c r="H424" s="116">
        <v>2</v>
      </c>
      <c r="I424" s="116">
        <v>49</v>
      </c>
      <c r="J424" s="116">
        <v>33</v>
      </c>
      <c r="K424" s="116">
        <v>41</v>
      </c>
      <c r="L424" s="12">
        <f t="shared" si="32"/>
        <v>82</v>
      </c>
      <c r="M424" s="12">
        <f t="shared" si="33"/>
        <v>123</v>
      </c>
      <c r="N424" s="20">
        <f t="shared" si="34"/>
        <v>0.10082304526748971</v>
      </c>
      <c r="O424" s="20">
        <f t="shared" si="35"/>
        <v>8.4398976982097182E-2</v>
      </c>
      <c r="P424" s="20">
        <f t="shared" si="36"/>
        <v>9.350057012542759E-2</v>
      </c>
    </row>
    <row r="425" spans="1:16" x14ac:dyDescent="0.25">
      <c r="A425" s="9" t="str">
        <f>'10'!A425</f>
        <v>Stroudsburg Area SD</v>
      </c>
      <c r="B425" s="10" t="str">
        <f>'10'!B425</f>
        <v>Monroe</v>
      </c>
      <c r="C425" s="90">
        <f>'10'!C425</f>
        <v>884</v>
      </c>
      <c r="D425" s="90">
        <f>'10'!D425</f>
        <v>725</v>
      </c>
      <c r="E425" s="90">
        <f>'10'!E425</f>
        <v>1609</v>
      </c>
      <c r="F425" s="116" t="s">
        <v>867</v>
      </c>
      <c r="G425" s="116" t="s">
        <v>593</v>
      </c>
      <c r="H425" s="116">
        <v>2</v>
      </c>
      <c r="I425" s="116">
        <v>58</v>
      </c>
      <c r="J425" s="116">
        <v>56</v>
      </c>
      <c r="K425" s="116">
        <v>51</v>
      </c>
      <c r="L425" s="12">
        <f t="shared" si="32"/>
        <v>114</v>
      </c>
      <c r="M425" s="12">
        <f t="shared" si="33"/>
        <v>165</v>
      </c>
      <c r="N425" s="20">
        <f t="shared" si="34"/>
        <v>6.561085972850679E-2</v>
      </c>
      <c r="O425" s="20">
        <f t="shared" si="35"/>
        <v>7.7241379310344832E-2</v>
      </c>
      <c r="P425" s="20">
        <f t="shared" si="36"/>
        <v>7.0851460534493468E-2</v>
      </c>
    </row>
    <row r="426" spans="1:16" x14ac:dyDescent="0.25">
      <c r="A426" s="9" t="str">
        <f>'10'!A426</f>
        <v>Sullivan County SD</v>
      </c>
      <c r="B426" s="10" t="str">
        <f>'10'!B426</f>
        <v>Sullivan</v>
      </c>
      <c r="C426" s="90">
        <f>'10'!C426</f>
        <v>97</v>
      </c>
      <c r="D426" s="90">
        <f>'10'!D426</f>
        <v>107</v>
      </c>
      <c r="E426" s="90">
        <f>'10'!E426</f>
        <v>204</v>
      </c>
      <c r="F426" s="116" t="s">
        <v>863</v>
      </c>
      <c r="G426" s="116" t="s">
        <v>606</v>
      </c>
      <c r="H426" s="116">
        <v>2</v>
      </c>
      <c r="I426" s="116">
        <v>13</v>
      </c>
      <c r="J426" s="116">
        <v>12</v>
      </c>
      <c r="K426" s="116">
        <v>16</v>
      </c>
      <c r="L426" s="12">
        <f t="shared" si="32"/>
        <v>25</v>
      </c>
      <c r="M426" s="12">
        <f t="shared" si="33"/>
        <v>41</v>
      </c>
      <c r="N426" s="20">
        <f t="shared" si="34"/>
        <v>0.13402061855670103</v>
      </c>
      <c r="O426" s="20">
        <f t="shared" si="35"/>
        <v>0.11214953271028037</v>
      </c>
      <c r="P426" s="20">
        <f t="shared" si="36"/>
        <v>0.12254901960784313</v>
      </c>
    </row>
    <row r="427" spans="1:16" x14ac:dyDescent="0.25">
      <c r="A427" s="9" t="str">
        <f>'10'!A427</f>
        <v>Susquehanna Community SD</v>
      </c>
      <c r="B427" s="10" t="str">
        <f>'10'!B427</f>
        <v>Susquehanna</v>
      </c>
      <c r="C427" s="90">
        <f>'10'!C427</f>
        <v>187</v>
      </c>
      <c r="D427" s="90">
        <f>'10'!D427</f>
        <v>127</v>
      </c>
      <c r="E427" s="90">
        <f>'10'!E427</f>
        <v>314</v>
      </c>
      <c r="F427" s="116" t="s">
        <v>851</v>
      </c>
      <c r="G427" s="116" t="s">
        <v>852</v>
      </c>
      <c r="H427" s="116">
        <v>2</v>
      </c>
      <c r="I427" s="116">
        <v>13</v>
      </c>
      <c r="J427" s="116">
        <v>12</v>
      </c>
      <c r="K427" s="116">
        <v>18</v>
      </c>
      <c r="L427" s="12">
        <f t="shared" si="32"/>
        <v>25</v>
      </c>
      <c r="M427" s="12">
        <f t="shared" si="33"/>
        <v>43</v>
      </c>
      <c r="N427" s="20">
        <f t="shared" si="34"/>
        <v>6.9518716577540107E-2</v>
      </c>
      <c r="O427" s="20">
        <f t="shared" si="35"/>
        <v>9.4488188976377951E-2</v>
      </c>
      <c r="P427" s="20">
        <f t="shared" si="36"/>
        <v>7.9617834394904455E-2</v>
      </c>
    </row>
    <row r="428" spans="1:16" x14ac:dyDescent="0.25">
      <c r="A428" s="9" t="str">
        <f>'10'!A428</f>
        <v>Susquehanna Township SD</v>
      </c>
      <c r="B428" s="10" t="str">
        <f>'10'!B428</f>
        <v>Dauphin</v>
      </c>
      <c r="C428" s="90">
        <f>'10'!C428</f>
        <v>752</v>
      </c>
      <c r="D428" s="90">
        <f>'10'!D428</f>
        <v>580</v>
      </c>
      <c r="E428" s="90">
        <f>'10'!E428</f>
        <v>1332</v>
      </c>
      <c r="F428" s="116" t="s">
        <v>875</v>
      </c>
      <c r="G428" s="116" t="s">
        <v>543</v>
      </c>
      <c r="H428" s="116">
        <v>2</v>
      </c>
      <c r="I428" s="116">
        <v>98</v>
      </c>
      <c r="J428" s="116">
        <v>36</v>
      </c>
      <c r="K428" s="116">
        <v>36</v>
      </c>
      <c r="L428" s="12">
        <f t="shared" si="32"/>
        <v>134</v>
      </c>
      <c r="M428" s="12">
        <f t="shared" si="33"/>
        <v>170</v>
      </c>
      <c r="N428" s="20">
        <f t="shared" si="34"/>
        <v>0.13031914893617022</v>
      </c>
      <c r="O428" s="20">
        <f t="shared" si="35"/>
        <v>6.2068965517241378E-2</v>
      </c>
      <c r="P428" s="20">
        <f t="shared" si="36"/>
        <v>0.1006006006006006</v>
      </c>
    </row>
    <row r="429" spans="1:16" x14ac:dyDescent="0.25">
      <c r="A429" s="9" t="str">
        <f>'10'!A429</f>
        <v>Susquenita SD</v>
      </c>
      <c r="B429" s="10" t="str">
        <f>'10'!B429</f>
        <v>Perry</v>
      </c>
      <c r="C429" s="90">
        <f>'10'!C429</f>
        <v>393</v>
      </c>
      <c r="D429" s="90">
        <f>'10'!D429</f>
        <v>330</v>
      </c>
      <c r="E429" s="90">
        <f>'10'!E429</f>
        <v>723</v>
      </c>
      <c r="F429" s="116" t="s">
        <v>875</v>
      </c>
      <c r="G429" s="116" t="s">
        <v>876</v>
      </c>
      <c r="H429" s="116">
        <v>2</v>
      </c>
      <c r="I429" s="116">
        <v>40</v>
      </c>
      <c r="J429" s="116">
        <v>17</v>
      </c>
      <c r="K429" s="116">
        <v>29</v>
      </c>
      <c r="L429" s="12">
        <f t="shared" si="32"/>
        <v>57</v>
      </c>
      <c r="M429" s="12">
        <f t="shared" si="33"/>
        <v>86</v>
      </c>
      <c r="N429" s="20">
        <f t="shared" si="34"/>
        <v>0.10178117048346055</v>
      </c>
      <c r="O429" s="20">
        <f t="shared" si="35"/>
        <v>5.1515151515151514E-2</v>
      </c>
      <c r="P429" s="20">
        <f t="shared" si="36"/>
        <v>7.8838174273858919E-2</v>
      </c>
    </row>
    <row r="430" spans="1:16" x14ac:dyDescent="0.25">
      <c r="A430" s="9" t="str">
        <f>'10'!A430</f>
        <v>Tamaqua Area SD</v>
      </c>
      <c r="B430" s="10" t="str">
        <f>'10'!B430</f>
        <v>Schuylkill</v>
      </c>
      <c r="C430" s="90">
        <f>'10'!C430</f>
        <v>583</v>
      </c>
      <c r="D430" s="90">
        <f>'10'!D430</f>
        <v>396</v>
      </c>
      <c r="E430" s="90">
        <f>'10'!E430</f>
        <v>979</v>
      </c>
      <c r="F430" s="116" t="s">
        <v>877</v>
      </c>
      <c r="G430" s="116" t="s">
        <v>578</v>
      </c>
      <c r="H430" s="116">
        <v>2</v>
      </c>
      <c r="I430" s="116">
        <v>41</v>
      </c>
      <c r="J430" s="116">
        <v>57</v>
      </c>
      <c r="K430" s="116">
        <v>56</v>
      </c>
      <c r="L430" s="12">
        <f t="shared" si="32"/>
        <v>98</v>
      </c>
      <c r="M430" s="12">
        <f t="shared" si="33"/>
        <v>154</v>
      </c>
      <c r="N430" s="20">
        <f t="shared" si="34"/>
        <v>7.0325900514579764E-2</v>
      </c>
      <c r="O430" s="20">
        <f t="shared" si="35"/>
        <v>0.14393939393939395</v>
      </c>
      <c r="P430" s="20">
        <f t="shared" si="36"/>
        <v>0.10010214504596528</v>
      </c>
    </row>
    <row r="431" spans="1:16" ht="22.5" x14ac:dyDescent="0.25">
      <c r="A431" s="9" t="str">
        <f>'10'!A431</f>
        <v>Titusville Area SD</v>
      </c>
      <c r="B431" s="10" t="str">
        <f>'10'!B431</f>
        <v>Venango</v>
      </c>
      <c r="C431" s="90">
        <f>'10'!C431</f>
        <v>593</v>
      </c>
      <c r="D431" s="90">
        <f>'10'!D431</f>
        <v>316</v>
      </c>
      <c r="E431" s="90">
        <f>'10'!E431</f>
        <v>909</v>
      </c>
      <c r="F431" s="116" t="s">
        <v>899</v>
      </c>
      <c r="G431" s="116" t="s">
        <v>590</v>
      </c>
      <c r="H431" s="116">
        <v>3</v>
      </c>
      <c r="I431" s="116">
        <v>47</v>
      </c>
      <c r="J431" s="116">
        <v>42</v>
      </c>
      <c r="K431" s="116">
        <v>47</v>
      </c>
      <c r="L431" s="12">
        <f t="shared" si="32"/>
        <v>89</v>
      </c>
      <c r="M431" s="12">
        <f t="shared" si="33"/>
        <v>136</v>
      </c>
      <c r="N431" s="20">
        <f t="shared" si="34"/>
        <v>7.9258010118043842E-2</v>
      </c>
      <c r="O431" s="20">
        <f t="shared" si="35"/>
        <v>0.13291139240506328</v>
      </c>
      <c r="P431" s="20">
        <f t="shared" si="36"/>
        <v>9.790979097909791E-2</v>
      </c>
    </row>
    <row r="432" spans="1:16" x14ac:dyDescent="0.25">
      <c r="A432" s="9" t="str">
        <f>'10'!A432</f>
        <v>Towanda Area SD</v>
      </c>
      <c r="B432" s="10" t="str">
        <f>'10'!B432</f>
        <v>Bradford</v>
      </c>
      <c r="C432" s="90">
        <f>'10'!C432</f>
        <v>405</v>
      </c>
      <c r="D432" s="90">
        <f>'10'!D432</f>
        <v>294</v>
      </c>
      <c r="E432" s="90">
        <f>'10'!E432</f>
        <v>699</v>
      </c>
      <c r="F432" s="116" t="s">
        <v>863</v>
      </c>
      <c r="G432" s="116" t="s">
        <v>567</v>
      </c>
      <c r="H432" s="116">
        <v>2</v>
      </c>
      <c r="I432" s="116">
        <v>36</v>
      </c>
      <c r="J432" s="116">
        <v>24</v>
      </c>
      <c r="K432" s="116">
        <v>37</v>
      </c>
      <c r="L432" s="12">
        <f t="shared" si="32"/>
        <v>60</v>
      </c>
      <c r="M432" s="12">
        <f t="shared" si="33"/>
        <v>97</v>
      </c>
      <c r="N432" s="20">
        <f t="shared" si="34"/>
        <v>8.8888888888888892E-2</v>
      </c>
      <c r="O432" s="20">
        <f t="shared" si="35"/>
        <v>8.1632653061224483E-2</v>
      </c>
      <c r="P432" s="20">
        <f t="shared" si="36"/>
        <v>8.5836909871244635E-2</v>
      </c>
    </row>
    <row r="433" spans="1:16" x14ac:dyDescent="0.25">
      <c r="A433" s="9" t="str">
        <f>'10'!A433</f>
        <v>Tredyffrin-Easttown SD</v>
      </c>
      <c r="B433" s="10" t="str">
        <f>'10'!B433</f>
        <v>Chester</v>
      </c>
      <c r="C433" s="90">
        <f>'10'!C433</f>
        <v>1055</v>
      </c>
      <c r="D433" s="90">
        <f>'10'!D433</f>
        <v>624</v>
      </c>
      <c r="E433" s="90">
        <f>'10'!E433</f>
        <v>1679</v>
      </c>
      <c r="F433" s="116" t="s">
        <v>865</v>
      </c>
      <c r="G433" s="116" t="s">
        <v>540</v>
      </c>
      <c r="H433" s="116">
        <v>2</v>
      </c>
      <c r="I433" s="116">
        <v>59</v>
      </c>
      <c r="J433" s="116">
        <v>78</v>
      </c>
      <c r="K433" s="116">
        <v>116</v>
      </c>
      <c r="L433" s="12">
        <f t="shared" si="32"/>
        <v>137</v>
      </c>
      <c r="M433" s="12">
        <f t="shared" si="33"/>
        <v>253</v>
      </c>
      <c r="N433" s="20">
        <f t="shared" si="34"/>
        <v>5.5924170616113746E-2</v>
      </c>
      <c r="O433" s="20">
        <f t="shared" si="35"/>
        <v>0.125</v>
      </c>
      <c r="P433" s="20">
        <f t="shared" si="36"/>
        <v>8.1596188207266232E-2</v>
      </c>
    </row>
    <row r="434" spans="1:16" x14ac:dyDescent="0.25">
      <c r="A434" s="9" t="str">
        <f>'10'!A434</f>
        <v>Trinity Area SD</v>
      </c>
      <c r="B434" s="10" t="str">
        <f>'10'!B434</f>
        <v>Washington</v>
      </c>
      <c r="C434" s="90">
        <f>'10'!C434</f>
        <v>673</v>
      </c>
      <c r="D434" s="90">
        <f>'10'!D434</f>
        <v>630</v>
      </c>
      <c r="E434" s="90">
        <f>'10'!E434</f>
        <v>1303</v>
      </c>
      <c r="F434" s="116" t="s">
        <v>854</v>
      </c>
      <c r="G434" s="116" t="s">
        <v>569</v>
      </c>
      <c r="H434" s="116">
        <v>2</v>
      </c>
      <c r="I434" s="116">
        <v>104</v>
      </c>
      <c r="J434" s="116">
        <v>49</v>
      </c>
      <c r="K434" s="116">
        <v>35</v>
      </c>
      <c r="L434" s="12">
        <f t="shared" si="32"/>
        <v>153</v>
      </c>
      <c r="M434" s="12">
        <f t="shared" si="33"/>
        <v>188</v>
      </c>
      <c r="N434" s="20">
        <f t="shared" si="34"/>
        <v>0.15453194650817237</v>
      </c>
      <c r="O434" s="20">
        <f t="shared" si="35"/>
        <v>7.7777777777777779E-2</v>
      </c>
      <c r="P434" s="20">
        <f t="shared" si="36"/>
        <v>0.11742133537989255</v>
      </c>
    </row>
    <row r="435" spans="1:16" x14ac:dyDescent="0.25">
      <c r="A435" s="9" t="str">
        <f>'10'!A435</f>
        <v>Tri-Valley SD</v>
      </c>
      <c r="B435" s="10" t="str">
        <f>'10'!B435</f>
        <v>Schuylkill</v>
      </c>
      <c r="C435" s="90">
        <f>'10'!C435</f>
        <v>196</v>
      </c>
      <c r="D435" s="90">
        <f>'10'!D435</f>
        <v>128</v>
      </c>
      <c r="E435" s="90">
        <f>'10'!E435</f>
        <v>324</v>
      </c>
      <c r="F435" s="116" t="s">
        <v>877</v>
      </c>
      <c r="G435" s="116" t="s">
        <v>578</v>
      </c>
      <c r="H435" s="116">
        <v>2</v>
      </c>
      <c r="I435" s="116">
        <v>12</v>
      </c>
      <c r="J435" s="116">
        <v>4</v>
      </c>
      <c r="K435" s="116">
        <v>17</v>
      </c>
      <c r="L435" s="12">
        <f t="shared" si="32"/>
        <v>16</v>
      </c>
      <c r="M435" s="12">
        <f t="shared" si="33"/>
        <v>33</v>
      </c>
      <c r="N435" s="20">
        <f t="shared" si="34"/>
        <v>6.1224489795918366E-2</v>
      </c>
      <c r="O435" s="20">
        <f t="shared" si="35"/>
        <v>3.125E-2</v>
      </c>
      <c r="P435" s="20">
        <f t="shared" si="36"/>
        <v>4.9382716049382713E-2</v>
      </c>
    </row>
    <row r="436" spans="1:16" x14ac:dyDescent="0.25">
      <c r="A436" s="9" t="str">
        <f>'10'!A436</f>
        <v>Troy Area SD</v>
      </c>
      <c r="B436" s="10" t="str">
        <f>'10'!B436</f>
        <v>Bradford</v>
      </c>
      <c r="C436" s="90">
        <f>'10'!C436</f>
        <v>384</v>
      </c>
      <c r="D436" s="90">
        <f>'10'!D436</f>
        <v>235</v>
      </c>
      <c r="E436" s="90">
        <f>'10'!E436</f>
        <v>619</v>
      </c>
      <c r="F436" s="116" t="s">
        <v>863</v>
      </c>
      <c r="G436" s="116" t="s">
        <v>567</v>
      </c>
      <c r="H436" s="116">
        <v>2</v>
      </c>
      <c r="I436" s="116">
        <v>34</v>
      </c>
      <c r="J436" s="116">
        <v>25</v>
      </c>
      <c r="K436" s="116">
        <v>24</v>
      </c>
      <c r="L436" s="12">
        <f t="shared" si="32"/>
        <v>59</v>
      </c>
      <c r="M436" s="12">
        <f t="shared" si="33"/>
        <v>83</v>
      </c>
      <c r="N436" s="20">
        <f t="shared" si="34"/>
        <v>8.8541666666666671E-2</v>
      </c>
      <c r="O436" s="20">
        <f t="shared" si="35"/>
        <v>0.10638297872340426</v>
      </c>
      <c r="P436" s="20">
        <f t="shared" si="36"/>
        <v>9.5315024232633286E-2</v>
      </c>
    </row>
    <row r="437" spans="1:16" x14ac:dyDescent="0.25">
      <c r="A437" s="9" t="str">
        <f>'10'!A437</f>
        <v>Tulpehocken Area SD</v>
      </c>
      <c r="B437" s="10" t="str">
        <f>'10'!B437</f>
        <v>Berks</v>
      </c>
      <c r="C437" s="90">
        <f>'10'!C437</f>
        <v>511</v>
      </c>
      <c r="D437" s="90">
        <f>'10'!D437</f>
        <v>339</v>
      </c>
      <c r="E437" s="90">
        <f>'10'!E437</f>
        <v>850</v>
      </c>
      <c r="F437" s="116" t="s">
        <v>861</v>
      </c>
      <c r="G437" s="116" t="s">
        <v>551</v>
      </c>
      <c r="H437" s="116">
        <v>2</v>
      </c>
      <c r="I437" s="116">
        <v>34</v>
      </c>
      <c r="J437" s="116">
        <v>22</v>
      </c>
      <c r="K437" s="116">
        <v>26</v>
      </c>
      <c r="L437" s="12">
        <f t="shared" si="32"/>
        <v>56</v>
      </c>
      <c r="M437" s="12">
        <f t="shared" si="33"/>
        <v>82</v>
      </c>
      <c r="N437" s="20">
        <f t="shared" si="34"/>
        <v>6.6536203522504889E-2</v>
      </c>
      <c r="O437" s="20">
        <f t="shared" si="35"/>
        <v>6.4896755162241887E-2</v>
      </c>
      <c r="P437" s="20">
        <f t="shared" si="36"/>
        <v>6.5882352941176475E-2</v>
      </c>
    </row>
    <row r="438" spans="1:16" x14ac:dyDescent="0.25">
      <c r="A438" s="9" t="str">
        <f>'10'!A438</f>
        <v>Tunkhannock Area SD</v>
      </c>
      <c r="B438" s="10" t="str">
        <f>'10'!B438</f>
        <v>Wyoming</v>
      </c>
      <c r="C438" s="90">
        <f>'10'!C438</f>
        <v>616</v>
      </c>
      <c r="D438" s="90">
        <f>'10'!D438</f>
        <v>339</v>
      </c>
      <c r="E438" s="90">
        <f>'10'!E438</f>
        <v>955</v>
      </c>
      <c r="F438" s="116" t="s">
        <v>885</v>
      </c>
      <c r="G438" s="116" t="s">
        <v>886</v>
      </c>
      <c r="H438" s="116">
        <v>2</v>
      </c>
      <c r="I438" s="116">
        <v>13</v>
      </c>
      <c r="J438" s="116">
        <v>24</v>
      </c>
      <c r="K438" s="116">
        <v>33</v>
      </c>
      <c r="L438" s="12">
        <f t="shared" si="32"/>
        <v>37</v>
      </c>
      <c r="M438" s="12">
        <f t="shared" si="33"/>
        <v>70</v>
      </c>
      <c r="N438" s="20">
        <f t="shared" si="34"/>
        <v>2.1103896103896104E-2</v>
      </c>
      <c r="O438" s="20">
        <f t="shared" si="35"/>
        <v>7.0796460176991149E-2</v>
      </c>
      <c r="P438" s="20">
        <f t="shared" si="36"/>
        <v>3.8743455497382201E-2</v>
      </c>
    </row>
    <row r="439" spans="1:16" x14ac:dyDescent="0.25">
      <c r="A439" s="9" t="str">
        <f>'10'!A439</f>
        <v>Turkeyfoot Valley Area SD</v>
      </c>
      <c r="B439" s="10" t="str">
        <f>'10'!B439</f>
        <v>Somerset</v>
      </c>
      <c r="C439" s="90">
        <f>'10'!C439</f>
        <v>97</v>
      </c>
      <c r="D439" s="90">
        <f>'10'!D439</f>
        <v>58</v>
      </c>
      <c r="E439" s="90">
        <f>'10'!E439</f>
        <v>155</v>
      </c>
      <c r="F439" s="116" t="s">
        <v>868</v>
      </c>
      <c r="G439" s="116" t="s">
        <v>574</v>
      </c>
      <c r="H439" s="116">
        <v>2</v>
      </c>
      <c r="I439" s="116">
        <v>10</v>
      </c>
      <c r="J439" s="116">
        <v>6</v>
      </c>
      <c r="K439" s="116">
        <v>4</v>
      </c>
      <c r="L439" s="12">
        <f t="shared" si="32"/>
        <v>16</v>
      </c>
      <c r="M439" s="12">
        <f t="shared" si="33"/>
        <v>20</v>
      </c>
      <c r="N439" s="20">
        <f t="shared" si="34"/>
        <v>0.10309278350515463</v>
      </c>
      <c r="O439" s="20">
        <f t="shared" si="35"/>
        <v>0.10344827586206896</v>
      </c>
      <c r="P439" s="20">
        <f t="shared" si="36"/>
        <v>0.1032258064516129</v>
      </c>
    </row>
    <row r="440" spans="1:16" x14ac:dyDescent="0.25">
      <c r="A440" s="9" t="str">
        <f>'10'!A440</f>
        <v>Tuscarora SD</v>
      </c>
      <c r="B440" s="10" t="str">
        <f>'10'!B440</f>
        <v>Franklin</v>
      </c>
      <c r="C440" s="90">
        <f>'10'!C440</f>
        <v>552</v>
      </c>
      <c r="D440" s="90">
        <f>'10'!D440</f>
        <v>422</v>
      </c>
      <c r="E440" s="90">
        <f>'10'!E440</f>
        <v>974</v>
      </c>
      <c r="F440" s="116" t="s">
        <v>873</v>
      </c>
      <c r="G440" s="116" t="s">
        <v>881</v>
      </c>
      <c r="H440" s="116">
        <v>2</v>
      </c>
      <c r="I440" s="116">
        <v>43</v>
      </c>
      <c r="J440" s="116">
        <v>21</v>
      </c>
      <c r="K440" s="116">
        <v>32</v>
      </c>
      <c r="L440" s="12">
        <f t="shared" si="32"/>
        <v>64</v>
      </c>
      <c r="M440" s="12">
        <f t="shared" si="33"/>
        <v>96</v>
      </c>
      <c r="N440" s="20">
        <f t="shared" si="34"/>
        <v>7.789855072463768E-2</v>
      </c>
      <c r="O440" s="20">
        <f t="shared" si="35"/>
        <v>4.9763033175355451E-2</v>
      </c>
      <c r="P440" s="20">
        <f t="shared" si="36"/>
        <v>6.5708418891170434E-2</v>
      </c>
    </row>
    <row r="441" spans="1:16" x14ac:dyDescent="0.25">
      <c r="A441" s="9" t="str">
        <f>'10'!A441</f>
        <v>Tussey Mountain SD</v>
      </c>
      <c r="B441" s="10" t="str">
        <f>'10'!B441</f>
        <v>Bedford</v>
      </c>
      <c r="C441" s="90">
        <f>'10'!C441</f>
        <v>223</v>
      </c>
      <c r="D441" s="90">
        <f>'10'!D441</f>
        <v>128</v>
      </c>
      <c r="E441" s="90">
        <f>'10'!E441</f>
        <v>351</v>
      </c>
      <c r="F441" s="116" t="s">
        <v>868</v>
      </c>
      <c r="G441" s="116" t="s">
        <v>570</v>
      </c>
      <c r="H441" s="116">
        <v>2</v>
      </c>
      <c r="I441" s="116">
        <v>11</v>
      </c>
      <c r="J441" s="116">
        <v>14</v>
      </c>
      <c r="K441" s="116">
        <v>15</v>
      </c>
      <c r="L441" s="12">
        <f t="shared" si="32"/>
        <v>25</v>
      </c>
      <c r="M441" s="12">
        <f t="shared" si="33"/>
        <v>40</v>
      </c>
      <c r="N441" s="20">
        <f t="shared" si="34"/>
        <v>4.9327354260089683E-2</v>
      </c>
      <c r="O441" s="20">
        <f t="shared" si="35"/>
        <v>0.109375</v>
      </c>
      <c r="P441" s="20">
        <f t="shared" si="36"/>
        <v>7.1225071225071226E-2</v>
      </c>
    </row>
    <row r="442" spans="1:16" x14ac:dyDescent="0.25">
      <c r="A442" s="9" t="str">
        <f>'10'!A442</f>
        <v>Twin Valley SD</v>
      </c>
      <c r="B442" s="10" t="str">
        <f>'10'!B442</f>
        <v>Berks</v>
      </c>
      <c r="C442" s="90">
        <f>'10'!C442</f>
        <v>959</v>
      </c>
      <c r="D442" s="90">
        <f>'10'!D442</f>
        <v>633</v>
      </c>
      <c r="E442" s="90">
        <f>'10'!E442</f>
        <v>1592</v>
      </c>
      <c r="F442" s="116" t="s">
        <v>861</v>
      </c>
      <c r="G442" s="116" t="s">
        <v>551</v>
      </c>
      <c r="H442" s="116">
        <v>2</v>
      </c>
      <c r="I442" s="116">
        <v>46</v>
      </c>
      <c r="J442" s="116">
        <v>25</v>
      </c>
      <c r="K442" s="116">
        <v>47</v>
      </c>
      <c r="L442" s="12">
        <f t="shared" si="32"/>
        <v>71</v>
      </c>
      <c r="M442" s="12">
        <f t="shared" si="33"/>
        <v>118</v>
      </c>
      <c r="N442" s="20">
        <f t="shared" si="34"/>
        <v>4.7966631908237745E-2</v>
      </c>
      <c r="O442" s="20">
        <f t="shared" si="35"/>
        <v>3.9494470774091628E-2</v>
      </c>
      <c r="P442" s="20">
        <f t="shared" si="36"/>
        <v>4.4597989949748743E-2</v>
      </c>
    </row>
    <row r="443" spans="1:16" ht="22.5" x14ac:dyDescent="0.25">
      <c r="A443" s="9" t="str">
        <f>'10'!A443</f>
        <v>Tyrone Area SD</v>
      </c>
      <c r="B443" s="10" t="str">
        <f>'10'!B443</f>
        <v>Blair</v>
      </c>
      <c r="C443" s="90">
        <f>'10'!C443</f>
        <v>504</v>
      </c>
      <c r="D443" s="90">
        <f>'10'!D443</f>
        <v>334</v>
      </c>
      <c r="E443" s="90">
        <f>'10'!E443</f>
        <v>838</v>
      </c>
      <c r="F443" s="116" t="s">
        <v>900</v>
      </c>
      <c r="G443" s="116" t="s">
        <v>537</v>
      </c>
      <c r="H443" s="116">
        <v>3</v>
      </c>
      <c r="I443" s="116">
        <v>42</v>
      </c>
      <c r="J443" s="116">
        <v>24</v>
      </c>
      <c r="K443" s="116">
        <v>31</v>
      </c>
      <c r="L443" s="12">
        <f t="shared" si="32"/>
        <v>66</v>
      </c>
      <c r="M443" s="12">
        <f t="shared" si="33"/>
        <v>97</v>
      </c>
      <c r="N443" s="20">
        <f t="shared" si="34"/>
        <v>8.3333333333333329E-2</v>
      </c>
      <c r="O443" s="20">
        <f t="shared" si="35"/>
        <v>7.1856287425149698E-2</v>
      </c>
      <c r="P443" s="20">
        <f t="shared" si="36"/>
        <v>7.8758949880668255E-2</v>
      </c>
    </row>
    <row r="444" spans="1:16" ht="22.5" x14ac:dyDescent="0.25">
      <c r="A444" s="9" t="str">
        <f>'10'!A444</f>
        <v>Union Area SD</v>
      </c>
      <c r="B444" s="10" t="str">
        <f>'10'!B444</f>
        <v>Lawrence</v>
      </c>
      <c r="C444" s="90">
        <f>'10'!C444</f>
        <v>244</v>
      </c>
      <c r="D444" s="90">
        <f>'10'!D444</f>
        <v>99</v>
      </c>
      <c r="E444" s="90">
        <f>'10'!E444</f>
        <v>343</v>
      </c>
      <c r="F444" s="116" t="s">
        <v>901</v>
      </c>
      <c r="G444" s="116" t="s">
        <v>548</v>
      </c>
      <c r="H444" s="116">
        <v>3</v>
      </c>
      <c r="I444" s="116">
        <v>8</v>
      </c>
      <c r="J444" s="116">
        <v>9</v>
      </c>
      <c r="K444" s="116">
        <v>13</v>
      </c>
      <c r="L444" s="12">
        <f t="shared" si="32"/>
        <v>17</v>
      </c>
      <c r="M444" s="12">
        <f t="shared" si="33"/>
        <v>30</v>
      </c>
      <c r="N444" s="20">
        <f t="shared" si="34"/>
        <v>3.2786885245901641E-2</v>
      </c>
      <c r="O444" s="20">
        <f t="shared" si="35"/>
        <v>9.0909090909090912E-2</v>
      </c>
      <c r="P444" s="20">
        <f t="shared" si="36"/>
        <v>4.9562682215743441E-2</v>
      </c>
    </row>
    <row r="445" spans="1:16" x14ac:dyDescent="0.25">
      <c r="A445" s="9" t="str">
        <f>'10'!A445</f>
        <v>Union City Area SD</v>
      </c>
      <c r="B445" s="10" t="str">
        <f>'10'!B445</f>
        <v>Erie</v>
      </c>
      <c r="C445" s="90">
        <f>'10'!C445</f>
        <v>257</v>
      </c>
      <c r="D445" s="90">
        <f>'10'!D445</f>
        <v>168</v>
      </c>
      <c r="E445" s="90">
        <f>'10'!E445</f>
        <v>425</v>
      </c>
      <c r="F445" s="116" t="s">
        <v>884</v>
      </c>
      <c r="G445" s="116" t="s">
        <v>542</v>
      </c>
      <c r="H445" s="116">
        <v>2</v>
      </c>
      <c r="I445" s="116">
        <v>28</v>
      </c>
      <c r="J445" s="116">
        <v>19</v>
      </c>
      <c r="K445" s="116">
        <v>27</v>
      </c>
      <c r="L445" s="12">
        <f t="shared" si="32"/>
        <v>47</v>
      </c>
      <c r="M445" s="12">
        <f t="shared" si="33"/>
        <v>74</v>
      </c>
      <c r="N445" s="20">
        <f t="shared" si="34"/>
        <v>0.10894941634241245</v>
      </c>
      <c r="O445" s="20">
        <f t="shared" si="35"/>
        <v>0.1130952380952381</v>
      </c>
      <c r="P445" s="20">
        <f t="shared" si="36"/>
        <v>0.11058823529411765</v>
      </c>
    </row>
    <row r="446" spans="1:16" x14ac:dyDescent="0.25">
      <c r="A446" s="9" t="str">
        <f>'10'!A446</f>
        <v>Union SD</v>
      </c>
      <c r="B446" s="10" t="str">
        <f>'10'!B446</f>
        <v>Clarion</v>
      </c>
      <c r="C446" s="90">
        <f>'10'!C446</f>
        <v>126</v>
      </c>
      <c r="D446" s="90">
        <f>'10'!D446</f>
        <v>71</v>
      </c>
      <c r="E446" s="90">
        <f>'10'!E446</f>
        <v>197</v>
      </c>
      <c r="F446" s="116" t="s">
        <v>857</v>
      </c>
      <c r="G446" s="116" t="s">
        <v>563</v>
      </c>
      <c r="H446" s="116">
        <v>2</v>
      </c>
      <c r="I446" s="116">
        <v>11</v>
      </c>
      <c r="J446" s="116">
        <v>13</v>
      </c>
      <c r="K446" s="116">
        <v>16</v>
      </c>
      <c r="L446" s="12">
        <f t="shared" si="32"/>
        <v>24</v>
      </c>
      <c r="M446" s="12">
        <f t="shared" si="33"/>
        <v>40</v>
      </c>
      <c r="N446" s="20">
        <f t="shared" si="34"/>
        <v>8.7301587301587297E-2</v>
      </c>
      <c r="O446" s="20">
        <f t="shared" si="35"/>
        <v>0.18309859154929578</v>
      </c>
      <c r="P446" s="20">
        <f t="shared" si="36"/>
        <v>0.12182741116751269</v>
      </c>
    </row>
    <row r="447" spans="1:16" x14ac:dyDescent="0.25">
      <c r="A447" s="9" t="str">
        <f>'10'!A447</f>
        <v>Uniontown Area SD</v>
      </c>
      <c r="B447" s="10" t="str">
        <f>'10'!B447</f>
        <v>Fayette</v>
      </c>
      <c r="C447" s="90">
        <f>'10'!C447</f>
        <v>856</v>
      </c>
      <c r="D447" s="90">
        <f>'10'!D447</f>
        <v>431</v>
      </c>
      <c r="E447" s="90">
        <f>'10'!E447</f>
        <v>1287</v>
      </c>
      <c r="F447" s="116" t="s">
        <v>854</v>
      </c>
      <c r="G447" s="116" t="s">
        <v>565</v>
      </c>
      <c r="H447" s="116">
        <v>2</v>
      </c>
      <c r="I447" s="116">
        <v>101</v>
      </c>
      <c r="J447" s="116">
        <v>56</v>
      </c>
      <c r="K447" s="116">
        <v>44</v>
      </c>
      <c r="L447" s="12">
        <f t="shared" si="32"/>
        <v>157</v>
      </c>
      <c r="M447" s="12">
        <f t="shared" si="33"/>
        <v>201</v>
      </c>
      <c r="N447" s="20">
        <f t="shared" si="34"/>
        <v>0.11799065420560748</v>
      </c>
      <c r="O447" s="20">
        <f t="shared" si="35"/>
        <v>0.12993039443155452</v>
      </c>
      <c r="P447" s="20">
        <f t="shared" si="36"/>
        <v>0.12198912198912198</v>
      </c>
    </row>
    <row r="448" spans="1:16" x14ac:dyDescent="0.25">
      <c r="A448" s="9" t="str">
        <f>'10'!A448</f>
        <v>Unionville-Chadds Ford SD</v>
      </c>
      <c r="B448" s="10" t="str">
        <f>'10'!B448</f>
        <v>Chester</v>
      </c>
      <c r="C448" s="90">
        <f>'10'!C448</f>
        <v>367</v>
      </c>
      <c r="D448" s="90">
        <f>'10'!D448</f>
        <v>471</v>
      </c>
      <c r="E448" s="90">
        <f>'10'!E448</f>
        <v>838</v>
      </c>
      <c r="F448" s="116" t="s">
        <v>865</v>
      </c>
      <c r="G448" s="116" t="s">
        <v>540</v>
      </c>
      <c r="H448" s="116">
        <v>2</v>
      </c>
      <c r="I448" s="116">
        <v>28</v>
      </c>
      <c r="J448" s="116">
        <v>42</v>
      </c>
      <c r="K448" s="116">
        <v>28</v>
      </c>
      <c r="L448" s="12">
        <f t="shared" si="32"/>
        <v>70</v>
      </c>
      <c r="M448" s="12">
        <f t="shared" si="33"/>
        <v>98</v>
      </c>
      <c r="N448" s="20">
        <f t="shared" si="34"/>
        <v>7.6294277929155316E-2</v>
      </c>
      <c r="O448" s="20">
        <f t="shared" si="35"/>
        <v>8.9171974522292988E-2</v>
      </c>
      <c r="P448" s="20">
        <f t="shared" si="36"/>
        <v>8.3532219570405727E-2</v>
      </c>
    </row>
    <row r="449" spans="1:16" x14ac:dyDescent="0.25">
      <c r="A449" s="9" t="str">
        <f>'10'!A449</f>
        <v>United SD</v>
      </c>
      <c r="B449" s="10" t="str">
        <f>'10'!B449</f>
        <v>Indiana</v>
      </c>
      <c r="C449" s="90">
        <f>'10'!C449</f>
        <v>250</v>
      </c>
      <c r="D449" s="90">
        <f>'10'!D449</f>
        <v>113</v>
      </c>
      <c r="E449" s="90">
        <f>'10'!E449</f>
        <v>363</v>
      </c>
      <c r="F449" s="116" t="s">
        <v>862</v>
      </c>
      <c r="G449" s="116" t="s">
        <v>577</v>
      </c>
      <c r="H449" s="116">
        <v>2</v>
      </c>
      <c r="I449" s="116">
        <v>14</v>
      </c>
      <c r="J449" s="116">
        <v>22</v>
      </c>
      <c r="K449" s="116">
        <v>29</v>
      </c>
      <c r="L449" s="12">
        <f t="shared" si="32"/>
        <v>36</v>
      </c>
      <c r="M449" s="12">
        <f t="shared" si="33"/>
        <v>65</v>
      </c>
      <c r="N449" s="20">
        <f t="shared" si="34"/>
        <v>5.6000000000000001E-2</v>
      </c>
      <c r="O449" s="20">
        <f t="shared" si="35"/>
        <v>0.19469026548672566</v>
      </c>
      <c r="P449" s="20">
        <f t="shared" si="36"/>
        <v>9.9173553719008267E-2</v>
      </c>
    </row>
    <row r="450" spans="1:16" x14ac:dyDescent="0.25">
      <c r="A450" s="9" t="str">
        <f>'10'!A450</f>
        <v>Upper Adams SD</v>
      </c>
      <c r="B450" s="10" t="str">
        <f>'10'!B450</f>
        <v>Adams</v>
      </c>
      <c r="C450" s="90">
        <f>'10'!C450</f>
        <v>391</v>
      </c>
      <c r="D450" s="90">
        <f>'10'!D450</f>
        <v>253</v>
      </c>
      <c r="E450" s="90">
        <f>'10'!E450</f>
        <v>644</v>
      </c>
      <c r="F450" s="116" t="s">
        <v>873</v>
      </c>
      <c r="G450" s="116" t="s">
        <v>874</v>
      </c>
      <c r="H450" s="116">
        <v>2</v>
      </c>
      <c r="I450" s="116">
        <v>33</v>
      </c>
      <c r="J450" s="116">
        <v>12</v>
      </c>
      <c r="K450" s="116">
        <v>19</v>
      </c>
      <c r="L450" s="12">
        <f t="shared" si="32"/>
        <v>45</v>
      </c>
      <c r="M450" s="12">
        <f t="shared" si="33"/>
        <v>64</v>
      </c>
      <c r="N450" s="20">
        <f t="shared" si="34"/>
        <v>8.4398976982097182E-2</v>
      </c>
      <c r="O450" s="20">
        <f t="shared" si="35"/>
        <v>4.7430830039525688E-2</v>
      </c>
      <c r="P450" s="20">
        <f t="shared" si="36"/>
        <v>6.9875776397515521E-2</v>
      </c>
    </row>
    <row r="451" spans="1:16" x14ac:dyDescent="0.25">
      <c r="A451" s="9" t="str">
        <f>'10'!A451</f>
        <v>Upper Darby SD</v>
      </c>
      <c r="B451" s="10" t="str">
        <f>'10'!B451</f>
        <v>Delaware</v>
      </c>
      <c r="C451" s="90">
        <f>'10'!C451</f>
        <v>4285</v>
      </c>
      <c r="D451" s="90">
        <f>'10'!D451</f>
        <v>2673</v>
      </c>
      <c r="E451" s="90">
        <f>'10'!E451</f>
        <v>6958</v>
      </c>
      <c r="F451" s="116" t="s">
        <v>883</v>
      </c>
      <c r="G451" s="116" t="s">
        <v>541</v>
      </c>
      <c r="H451" s="116">
        <v>2</v>
      </c>
      <c r="I451" s="116">
        <v>312</v>
      </c>
      <c r="J451" s="116">
        <v>169</v>
      </c>
      <c r="K451" s="116">
        <v>198</v>
      </c>
      <c r="L451" s="12">
        <f t="shared" si="32"/>
        <v>481</v>
      </c>
      <c r="M451" s="12">
        <f t="shared" si="33"/>
        <v>679</v>
      </c>
      <c r="N451" s="20">
        <f t="shared" si="34"/>
        <v>7.2812135355892649E-2</v>
      </c>
      <c r="O451" s="20">
        <f t="shared" si="35"/>
        <v>6.3224841002618784E-2</v>
      </c>
      <c r="P451" s="20">
        <f t="shared" si="36"/>
        <v>6.9129060074734114E-2</v>
      </c>
    </row>
    <row r="452" spans="1:16" x14ac:dyDescent="0.25">
      <c r="A452" s="9" t="str">
        <f>'10'!A452</f>
        <v>Upper Dauphin Area SD</v>
      </c>
      <c r="B452" s="10" t="str">
        <f>'10'!B452</f>
        <v>Dauphin</v>
      </c>
      <c r="C452" s="90">
        <f>'10'!C452</f>
        <v>412</v>
      </c>
      <c r="D452" s="90">
        <f>'10'!D452</f>
        <v>281</v>
      </c>
      <c r="E452" s="90">
        <f>'10'!E452</f>
        <v>693</v>
      </c>
      <c r="F452" s="116" t="s">
        <v>875</v>
      </c>
      <c r="G452" s="116" t="s">
        <v>543</v>
      </c>
      <c r="H452" s="116">
        <v>2</v>
      </c>
      <c r="I452" s="116">
        <v>22</v>
      </c>
      <c r="J452" s="116">
        <v>14</v>
      </c>
      <c r="K452" s="116">
        <v>20</v>
      </c>
      <c r="L452" s="12">
        <f t="shared" si="32"/>
        <v>36</v>
      </c>
      <c r="M452" s="12">
        <f t="shared" si="33"/>
        <v>56</v>
      </c>
      <c r="N452" s="20">
        <f t="shared" si="34"/>
        <v>5.3398058252427182E-2</v>
      </c>
      <c r="O452" s="20">
        <f t="shared" si="35"/>
        <v>4.9822064056939501E-2</v>
      </c>
      <c r="P452" s="20">
        <f t="shared" si="36"/>
        <v>5.1948051948051951E-2</v>
      </c>
    </row>
    <row r="453" spans="1:16" x14ac:dyDescent="0.25">
      <c r="A453" s="9" t="str">
        <f>'10'!A453</f>
        <v>Upper Dublin SD</v>
      </c>
      <c r="B453" s="10" t="str">
        <f>'10'!B453</f>
        <v>Montgomery</v>
      </c>
      <c r="C453" s="90">
        <f>'10'!C453</f>
        <v>794</v>
      </c>
      <c r="D453" s="90">
        <f>'10'!D453</f>
        <v>501</v>
      </c>
      <c r="E453" s="90">
        <f>'10'!E453</f>
        <v>1295</v>
      </c>
      <c r="F453" s="116" t="s">
        <v>853</v>
      </c>
      <c r="G453" s="116" t="s">
        <v>549</v>
      </c>
      <c r="H453" s="116">
        <v>2</v>
      </c>
      <c r="I453" s="116">
        <v>82</v>
      </c>
      <c r="J453" s="116">
        <v>37</v>
      </c>
      <c r="K453" s="116">
        <v>46</v>
      </c>
      <c r="L453" s="12">
        <f t="shared" ref="L453:L503" si="37">I453+J453</f>
        <v>119</v>
      </c>
      <c r="M453" s="12">
        <f t="shared" ref="M453:M503" si="38">I453+J453+K453</f>
        <v>165</v>
      </c>
      <c r="N453" s="20">
        <f t="shared" ref="N453:N503" si="39">I453/C453</f>
        <v>0.10327455919395466</v>
      </c>
      <c r="O453" s="20">
        <f t="shared" ref="O453:O503" si="40">J453/D453</f>
        <v>7.3852295409181631E-2</v>
      </c>
      <c r="P453" s="20">
        <f t="shared" ref="P453:P503" si="41">L453/E453</f>
        <v>9.1891891891891897E-2</v>
      </c>
    </row>
    <row r="454" spans="1:16" x14ac:dyDescent="0.25">
      <c r="A454" s="9" t="str">
        <f>'10'!A454</f>
        <v>Upper Merion Area SD</v>
      </c>
      <c r="B454" s="10" t="str">
        <f>'10'!B454</f>
        <v>Montgomery</v>
      </c>
      <c r="C454" s="90">
        <f>'10'!C454</f>
        <v>1154</v>
      </c>
      <c r="D454" s="90">
        <f>'10'!D454</f>
        <v>772</v>
      </c>
      <c r="E454" s="90">
        <f>'10'!E454</f>
        <v>1926</v>
      </c>
      <c r="F454" s="116" t="s">
        <v>853</v>
      </c>
      <c r="G454" s="116" t="s">
        <v>549</v>
      </c>
      <c r="H454" s="116">
        <v>2</v>
      </c>
      <c r="I454" s="116">
        <v>126</v>
      </c>
      <c r="J454" s="116">
        <v>87</v>
      </c>
      <c r="K454" s="116">
        <v>62</v>
      </c>
      <c r="L454" s="12">
        <f t="shared" si="37"/>
        <v>213</v>
      </c>
      <c r="M454" s="12">
        <f t="shared" si="38"/>
        <v>275</v>
      </c>
      <c r="N454" s="20">
        <f t="shared" si="39"/>
        <v>0.10918544194107452</v>
      </c>
      <c r="O454" s="20">
        <f t="shared" si="40"/>
        <v>0.11269430051813471</v>
      </c>
      <c r="P454" s="20">
        <f t="shared" si="41"/>
        <v>0.11059190031152648</v>
      </c>
    </row>
    <row r="455" spans="1:16" x14ac:dyDescent="0.25">
      <c r="A455" s="9" t="str">
        <f>'10'!A455</f>
        <v>Upper Moreland Township SD</v>
      </c>
      <c r="B455" s="10" t="str">
        <f>'10'!B455</f>
        <v>Montgomery</v>
      </c>
      <c r="C455" s="90">
        <f>'10'!C455</f>
        <v>910</v>
      </c>
      <c r="D455" s="90">
        <f>'10'!D455</f>
        <v>425</v>
      </c>
      <c r="E455" s="90">
        <f>'10'!E455</f>
        <v>1335</v>
      </c>
      <c r="F455" s="116" t="s">
        <v>853</v>
      </c>
      <c r="G455" s="116" t="s">
        <v>549</v>
      </c>
      <c r="H455" s="116">
        <v>2</v>
      </c>
      <c r="I455" s="116">
        <v>71</v>
      </c>
      <c r="J455" s="116">
        <v>38</v>
      </c>
      <c r="K455" s="116">
        <v>35</v>
      </c>
      <c r="L455" s="12">
        <f t="shared" si="37"/>
        <v>109</v>
      </c>
      <c r="M455" s="12">
        <f t="shared" si="38"/>
        <v>144</v>
      </c>
      <c r="N455" s="20">
        <f t="shared" si="39"/>
        <v>7.8021978021978022E-2</v>
      </c>
      <c r="O455" s="20">
        <f t="shared" si="40"/>
        <v>8.9411764705882357E-2</v>
      </c>
      <c r="P455" s="20">
        <f t="shared" si="41"/>
        <v>8.1647940074906361E-2</v>
      </c>
    </row>
    <row r="456" spans="1:16" x14ac:dyDescent="0.25">
      <c r="A456" s="9" t="str">
        <f>'10'!A456</f>
        <v>Upper Perkiomen SD</v>
      </c>
      <c r="B456" s="10" t="str">
        <f>'10'!B456</f>
        <v>Montgomery</v>
      </c>
      <c r="C456" s="90">
        <f>'10'!C456</f>
        <v>930</v>
      </c>
      <c r="D456" s="90">
        <f>'10'!D456</f>
        <v>637</v>
      </c>
      <c r="E456" s="90">
        <f>'10'!E456</f>
        <v>1567</v>
      </c>
      <c r="F456" s="116" t="s">
        <v>853</v>
      </c>
      <c r="G456" s="116" t="s">
        <v>549</v>
      </c>
      <c r="H456" s="116">
        <v>2</v>
      </c>
      <c r="I456" s="116">
        <v>88</v>
      </c>
      <c r="J456" s="116">
        <v>46</v>
      </c>
      <c r="K456" s="116">
        <v>50</v>
      </c>
      <c r="L456" s="12">
        <f t="shared" si="37"/>
        <v>134</v>
      </c>
      <c r="M456" s="12">
        <f t="shared" si="38"/>
        <v>184</v>
      </c>
      <c r="N456" s="20">
        <f t="shared" si="39"/>
        <v>9.4623655913978491E-2</v>
      </c>
      <c r="O456" s="20">
        <f t="shared" si="40"/>
        <v>7.2213500784929358E-2</v>
      </c>
      <c r="P456" s="20">
        <f t="shared" si="41"/>
        <v>8.5513720485003192E-2</v>
      </c>
    </row>
    <row r="457" spans="1:16" x14ac:dyDescent="0.25">
      <c r="A457" s="9" t="str">
        <f>'10'!A457</f>
        <v>Upper Saint Clair SD</v>
      </c>
      <c r="B457" s="10" t="str">
        <f>'10'!B457</f>
        <v>Allegheny</v>
      </c>
      <c r="C457" s="90">
        <f>'10'!C457</f>
        <v>580</v>
      </c>
      <c r="D457" s="90">
        <f>'10'!D457</f>
        <v>482</v>
      </c>
      <c r="E457" s="90">
        <f>'10'!E457</f>
        <v>1062</v>
      </c>
      <c r="F457" s="116" t="s">
        <v>856</v>
      </c>
      <c r="G457" s="116" t="s">
        <v>538</v>
      </c>
      <c r="H457" s="116">
        <v>2</v>
      </c>
      <c r="I457" s="116">
        <v>77</v>
      </c>
      <c r="J457" s="116">
        <v>32</v>
      </c>
      <c r="K457" s="116">
        <v>37</v>
      </c>
      <c r="L457" s="12">
        <f t="shared" si="37"/>
        <v>109</v>
      </c>
      <c r="M457" s="12">
        <f t="shared" si="38"/>
        <v>146</v>
      </c>
      <c r="N457" s="20">
        <f t="shared" si="39"/>
        <v>0.13275862068965516</v>
      </c>
      <c r="O457" s="20">
        <f t="shared" si="40"/>
        <v>6.6390041493775934E-2</v>
      </c>
      <c r="P457" s="20">
        <f t="shared" si="41"/>
        <v>0.10263653483992467</v>
      </c>
    </row>
    <row r="458" spans="1:16" x14ac:dyDescent="0.25">
      <c r="A458" s="9" t="str">
        <f>'10'!A458</f>
        <v>Valley Grove SD</v>
      </c>
      <c r="B458" s="10" t="str">
        <f>'10'!B458</f>
        <v>Venango</v>
      </c>
      <c r="C458" s="90">
        <f>'10'!C458</f>
        <v>226</v>
      </c>
      <c r="D458" s="90">
        <f>'10'!D458</f>
        <v>104</v>
      </c>
      <c r="E458" s="90">
        <f>'10'!E458</f>
        <v>330</v>
      </c>
      <c r="F458" s="116" t="s">
        <v>857</v>
      </c>
      <c r="G458" s="116" t="s">
        <v>590</v>
      </c>
      <c r="H458" s="116">
        <v>2</v>
      </c>
      <c r="I458" s="116">
        <v>16</v>
      </c>
      <c r="J458" s="116">
        <v>16</v>
      </c>
      <c r="K458" s="116">
        <v>12</v>
      </c>
      <c r="L458" s="12">
        <f t="shared" si="37"/>
        <v>32</v>
      </c>
      <c r="M458" s="12">
        <f t="shared" si="38"/>
        <v>44</v>
      </c>
      <c r="N458" s="20">
        <f t="shared" si="39"/>
        <v>7.0796460176991149E-2</v>
      </c>
      <c r="O458" s="20">
        <f t="shared" si="40"/>
        <v>0.15384615384615385</v>
      </c>
      <c r="P458" s="20">
        <f t="shared" si="41"/>
        <v>9.696969696969697E-2</v>
      </c>
    </row>
    <row r="459" spans="1:16" x14ac:dyDescent="0.25">
      <c r="A459" s="9" t="str">
        <f>'10'!A459</f>
        <v>Valley View SD</v>
      </c>
      <c r="B459" s="10" t="str">
        <f>'10'!B459</f>
        <v>Lackawanna</v>
      </c>
      <c r="C459" s="90">
        <f>'10'!C459</f>
        <v>542</v>
      </c>
      <c r="D459" s="90">
        <f>'10'!D459</f>
        <v>358</v>
      </c>
      <c r="E459" s="90">
        <f>'10'!E459</f>
        <v>900</v>
      </c>
      <c r="F459" s="116" t="s">
        <v>851</v>
      </c>
      <c r="G459" s="116" t="s">
        <v>852</v>
      </c>
      <c r="H459" s="116">
        <v>2</v>
      </c>
      <c r="I459" s="116">
        <v>64</v>
      </c>
      <c r="J459" s="116">
        <v>41</v>
      </c>
      <c r="K459" s="116">
        <v>40</v>
      </c>
      <c r="L459" s="12">
        <f t="shared" si="37"/>
        <v>105</v>
      </c>
      <c r="M459" s="12">
        <f t="shared" si="38"/>
        <v>145</v>
      </c>
      <c r="N459" s="20">
        <f t="shared" si="39"/>
        <v>0.11808118081180811</v>
      </c>
      <c r="O459" s="20">
        <f t="shared" si="40"/>
        <v>0.11452513966480447</v>
      </c>
      <c r="P459" s="20">
        <f t="shared" si="41"/>
        <v>0.11666666666666667</v>
      </c>
    </row>
    <row r="460" spans="1:16" x14ac:dyDescent="0.25">
      <c r="A460" s="9" t="str">
        <f>'10'!A460</f>
        <v>Wallenpaupack Area SD</v>
      </c>
      <c r="B460" s="10" t="str">
        <f>'10'!B460</f>
        <v>Pike</v>
      </c>
      <c r="C460" s="90">
        <f>'10'!C460</f>
        <v>529</v>
      </c>
      <c r="D460" s="90">
        <f>'10'!D460</f>
        <v>416</v>
      </c>
      <c r="E460" s="90">
        <f>'10'!E460</f>
        <v>945</v>
      </c>
      <c r="F460" s="116" t="s">
        <v>902</v>
      </c>
      <c r="G460" s="116" t="s">
        <v>592</v>
      </c>
      <c r="H460" s="116">
        <v>2</v>
      </c>
      <c r="I460" s="116">
        <v>54</v>
      </c>
      <c r="J460" s="116">
        <v>61</v>
      </c>
      <c r="K460" s="116">
        <v>60</v>
      </c>
      <c r="L460" s="12">
        <f t="shared" si="37"/>
        <v>115</v>
      </c>
      <c r="M460" s="12">
        <f t="shared" si="38"/>
        <v>175</v>
      </c>
      <c r="N460" s="20">
        <f t="shared" si="39"/>
        <v>0.10207939508506617</v>
      </c>
      <c r="O460" s="20">
        <f t="shared" si="40"/>
        <v>0.14663461538461539</v>
      </c>
      <c r="P460" s="20">
        <f t="shared" si="41"/>
        <v>0.12169312169312169</v>
      </c>
    </row>
    <row r="461" spans="1:16" x14ac:dyDescent="0.25">
      <c r="A461" s="9" t="str">
        <f>'10'!A461</f>
        <v>Wallingford-Swarthmore SD</v>
      </c>
      <c r="B461" s="10" t="str">
        <f>'10'!B461</f>
        <v>Delaware</v>
      </c>
      <c r="C461" s="90">
        <f>'10'!C461</f>
        <v>600</v>
      </c>
      <c r="D461" s="90">
        <f>'10'!D461</f>
        <v>463</v>
      </c>
      <c r="E461" s="90">
        <f>'10'!E461</f>
        <v>1063</v>
      </c>
      <c r="F461" s="116" t="s">
        <v>883</v>
      </c>
      <c r="G461" s="116" t="s">
        <v>541</v>
      </c>
      <c r="H461" s="116">
        <v>2</v>
      </c>
      <c r="I461" s="116">
        <v>68</v>
      </c>
      <c r="J461" s="116">
        <v>30</v>
      </c>
      <c r="K461" s="116">
        <v>44</v>
      </c>
      <c r="L461" s="12">
        <f t="shared" si="37"/>
        <v>98</v>
      </c>
      <c r="M461" s="12">
        <f t="shared" si="38"/>
        <v>142</v>
      </c>
      <c r="N461" s="20">
        <f t="shared" si="39"/>
        <v>0.11333333333333333</v>
      </c>
      <c r="O461" s="20">
        <f t="shared" si="40"/>
        <v>6.4794816414686832E-2</v>
      </c>
      <c r="P461" s="20">
        <f t="shared" si="41"/>
        <v>9.2191909689557858E-2</v>
      </c>
    </row>
    <row r="462" spans="1:16" x14ac:dyDescent="0.25">
      <c r="A462" s="9" t="str">
        <f>'10'!A462</f>
        <v>Warren County SD</v>
      </c>
      <c r="B462" s="10" t="str">
        <f>'10'!B462</f>
        <v>Warren</v>
      </c>
      <c r="C462" s="90">
        <f>'10'!C462</f>
        <v>984</v>
      </c>
      <c r="D462" s="90">
        <f>'10'!D462</f>
        <v>857</v>
      </c>
      <c r="E462" s="90">
        <f>'10'!E462</f>
        <v>1841</v>
      </c>
      <c r="F462" s="116" t="s">
        <v>884</v>
      </c>
      <c r="G462" s="116" t="s">
        <v>892</v>
      </c>
      <c r="H462" s="116">
        <v>2</v>
      </c>
      <c r="I462" s="116">
        <v>160</v>
      </c>
      <c r="J462" s="116">
        <v>79</v>
      </c>
      <c r="K462" s="116">
        <v>78</v>
      </c>
      <c r="L462" s="12">
        <f t="shared" si="37"/>
        <v>239</v>
      </c>
      <c r="M462" s="12">
        <f t="shared" si="38"/>
        <v>317</v>
      </c>
      <c r="N462" s="20">
        <f t="shared" si="39"/>
        <v>0.16260162601626016</v>
      </c>
      <c r="O462" s="20">
        <f t="shared" si="40"/>
        <v>9.2182030338389731E-2</v>
      </c>
      <c r="P462" s="20">
        <f t="shared" si="41"/>
        <v>0.12982074959261272</v>
      </c>
    </row>
    <row r="463" spans="1:16" x14ac:dyDescent="0.25">
      <c r="A463" s="9" t="str">
        <f>'10'!A463</f>
        <v>Warrior Run SD</v>
      </c>
      <c r="B463" s="10" t="str">
        <f>'10'!B463</f>
        <v>Northumberland</v>
      </c>
      <c r="C463" s="90">
        <f>'10'!C463</f>
        <v>470</v>
      </c>
      <c r="D463" s="90">
        <f>'10'!D463</f>
        <v>365</v>
      </c>
      <c r="E463" s="90">
        <f>'10'!E463</f>
        <v>835</v>
      </c>
      <c r="F463" s="116" t="s">
        <v>871</v>
      </c>
      <c r="G463" s="116" t="s">
        <v>602</v>
      </c>
      <c r="H463" s="116">
        <v>2</v>
      </c>
      <c r="I463" s="116">
        <v>31</v>
      </c>
      <c r="J463" s="116">
        <v>22</v>
      </c>
      <c r="K463" s="116">
        <v>29</v>
      </c>
      <c r="L463" s="12">
        <f t="shared" si="37"/>
        <v>53</v>
      </c>
      <c r="M463" s="12">
        <f t="shared" si="38"/>
        <v>82</v>
      </c>
      <c r="N463" s="20">
        <f t="shared" si="39"/>
        <v>6.5957446808510636E-2</v>
      </c>
      <c r="O463" s="20">
        <f t="shared" si="40"/>
        <v>6.0273972602739728E-2</v>
      </c>
      <c r="P463" s="20">
        <f t="shared" si="41"/>
        <v>6.3473053892215567E-2</v>
      </c>
    </row>
    <row r="464" spans="1:16" x14ac:dyDescent="0.25">
      <c r="A464" s="9" t="str">
        <f>'10'!A464</f>
        <v>Warwick SD</v>
      </c>
      <c r="B464" s="10" t="str">
        <f>'10'!B464</f>
        <v>Lancaster</v>
      </c>
      <c r="C464" s="90">
        <f>'10'!C464</f>
        <v>1217</v>
      </c>
      <c r="D464" s="90">
        <f>'10'!D464</f>
        <v>751</v>
      </c>
      <c r="E464" s="90">
        <f>'10'!E464</f>
        <v>1968</v>
      </c>
      <c r="F464" s="116" t="s">
        <v>860</v>
      </c>
      <c r="G464" s="116" t="s">
        <v>546</v>
      </c>
      <c r="H464" s="116">
        <v>2</v>
      </c>
      <c r="I464" s="116">
        <v>69</v>
      </c>
      <c r="J464" s="116">
        <v>61</v>
      </c>
      <c r="K464" s="116">
        <v>68</v>
      </c>
      <c r="L464" s="12">
        <f t="shared" si="37"/>
        <v>130</v>
      </c>
      <c r="M464" s="12">
        <f t="shared" si="38"/>
        <v>198</v>
      </c>
      <c r="N464" s="20">
        <f t="shared" si="39"/>
        <v>5.6696795398520954E-2</v>
      </c>
      <c r="O464" s="20">
        <f t="shared" si="40"/>
        <v>8.1225033288948076E-2</v>
      </c>
      <c r="P464" s="20">
        <f t="shared" si="41"/>
        <v>6.605691056910569E-2</v>
      </c>
    </row>
    <row r="465" spans="1:16" x14ac:dyDescent="0.25">
      <c r="A465" s="9" t="str">
        <f>'10'!A465</f>
        <v>Washington SD</v>
      </c>
      <c r="B465" s="10" t="str">
        <f>'10'!B465</f>
        <v>Washington</v>
      </c>
      <c r="C465" s="90">
        <f>'10'!C465</f>
        <v>552</v>
      </c>
      <c r="D465" s="90">
        <f>'10'!D465</f>
        <v>296</v>
      </c>
      <c r="E465" s="90">
        <f>'10'!E465</f>
        <v>848</v>
      </c>
      <c r="F465" s="116" t="s">
        <v>854</v>
      </c>
      <c r="G465" s="116" t="s">
        <v>569</v>
      </c>
      <c r="H465" s="116">
        <v>2</v>
      </c>
      <c r="I465" s="116">
        <v>67</v>
      </c>
      <c r="J465" s="116">
        <v>27</v>
      </c>
      <c r="K465" s="116">
        <v>36</v>
      </c>
      <c r="L465" s="12">
        <f t="shared" si="37"/>
        <v>94</v>
      </c>
      <c r="M465" s="12">
        <f t="shared" si="38"/>
        <v>130</v>
      </c>
      <c r="N465" s="20">
        <f t="shared" si="39"/>
        <v>0.1213768115942029</v>
      </c>
      <c r="O465" s="20">
        <f t="shared" si="40"/>
        <v>9.1216216216216214E-2</v>
      </c>
      <c r="P465" s="20">
        <f t="shared" si="41"/>
        <v>0.11084905660377359</v>
      </c>
    </row>
    <row r="466" spans="1:16" x14ac:dyDescent="0.25">
      <c r="A466" s="9" t="str">
        <f>'10'!A466</f>
        <v>Wattsburg Area SD</v>
      </c>
      <c r="B466" s="10" t="str">
        <f>'10'!B466</f>
        <v>Erie</v>
      </c>
      <c r="C466" s="90">
        <f>'10'!C466</f>
        <v>400</v>
      </c>
      <c r="D466" s="90">
        <f>'10'!D466</f>
        <v>181</v>
      </c>
      <c r="E466" s="90">
        <f>'10'!E466</f>
        <v>581</v>
      </c>
      <c r="F466" s="116" t="s">
        <v>884</v>
      </c>
      <c r="G466" s="116" t="s">
        <v>542</v>
      </c>
      <c r="H466" s="116">
        <v>2</v>
      </c>
      <c r="I466" s="116">
        <v>27</v>
      </c>
      <c r="J466" s="116">
        <v>17</v>
      </c>
      <c r="K466" s="116">
        <v>21</v>
      </c>
      <c r="L466" s="12">
        <f t="shared" si="37"/>
        <v>44</v>
      </c>
      <c r="M466" s="12">
        <f t="shared" si="38"/>
        <v>65</v>
      </c>
      <c r="N466" s="20">
        <f t="shared" si="39"/>
        <v>6.7500000000000004E-2</v>
      </c>
      <c r="O466" s="20">
        <f t="shared" si="40"/>
        <v>9.3922651933701654E-2</v>
      </c>
      <c r="P466" s="20">
        <f t="shared" si="41"/>
        <v>7.5731497418244406E-2</v>
      </c>
    </row>
    <row r="467" spans="1:16" x14ac:dyDescent="0.25">
      <c r="A467" s="9" t="str">
        <f>'10'!A467</f>
        <v>Wayne Highlands SD</v>
      </c>
      <c r="B467" s="10" t="str">
        <f>'10'!B467</f>
        <v>Wayne</v>
      </c>
      <c r="C467" s="90">
        <f>'10'!C467</f>
        <v>523</v>
      </c>
      <c r="D467" s="90">
        <f>'10'!D467</f>
        <v>442</v>
      </c>
      <c r="E467" s="90">
        <f>'10'!E467</f>
        <v>965</v>
      </c>
      <c r="F467" s="116" t="s">
        <v>902</v>
      </c>
      <c r="G467" s="116" t="s">
        <v>608</v>
      </c>
      <c r="H467" s="116">
        <v>2</v>
      </c>
      <c r="I467" s="116">
        <v>45</v>
      </c>
      <c r="J467" s="116">
        <v>39</v>
      </c>
      <c r="K467" s="116">
        <v>49</v>
      </c>
      <c r="L467" s="12">
        <f t="shared" si="37"/>
        <v>84</v>
      </c>
      <c r="M467" s="12">
        <f t="shared" si="38"/>
        <v>133</v>
      </c>
      <c r="N467" s="20">
        <f t="shared" si="39"/>
        <v>8.6042065009560229E-2</v>
      </c>
      <c r="O467" s="20">
        <f t="shared" si="40"/>
        <v>8.8235294117647065E-2</v>
      </c>
      <c r="P467" s="20">
        <f t="shared" si="41"/>
        <v>8.7046632124352333E-2</v>
      </c>
    </row>
    <row r="468" spans="1:16" x14ac:dyDescent="0.25">
      <c r="A468" s="9" t="str">
        <f>'10'!A468</f>
        <v>Waynesboro Area SD</v>
      </c>
      <c r="B468" s="10" t="str">
        <f>'10'!B468</f>
        <v>Franklin</v>
      </c>
      <c r="C468" s="90">
        <f>'10'!C468</f>
        <v>1315</v>
      </c>
      <c r="D468" s="90">
        <f>'10'!D468</f>
        <v>839</v>
      </c>
      <c r="E468" s="90">
        <f>'10'!E468</f>
        <v>2154</v>
      </c>
      <c r="F468" s="116" t="s">
        <v>873</v>
      </c>
      <c r="G468" s="116" t="s">
        <v>881</v>
      </c>
      <c r="H468" s="116">
        <v>2</v>
      </c>
      <c r="I468" s="116">
        <v>99</v>
      </c>
      <c r="J468" s="116">
        <v>43</v>
      </c>
      <c r="K468" s="116">
        <v>59</v>
      </c>
      <c r="L468" s="12">
        <f t="shared" si="37"/>
        <v>142</v>
      </c>
      <c r="M468" s="12">
        <f t="shared" si="38"/>
        <v>201</v>
      </c>
      <c r="N468" s="20">
        <f t="shared" si="39"/>
        <v>7.5285171102661599E-2</v>
      </c>
      <c r="O468" s="20">
        <f t="shared" si="40"/>
        <v>5.1251489868891539E-2</v>
      </c>
      <c r="P468" s="20">
        <f t="shared" si="41"/>
        <v>6.5923862581244191E-2</v>
      </c>
    </row>
    <row r="469" spans="1:16" x14ac:dyDescent="0.25">
      <c r="A469" s="9" t="str">
        <f>'10'!A469</f>
        <v>Weatherly Area SD</v>
      </c>
      <c r="B469" s="10" t="str">
        <f>'10'!B469</f>
        <v>Carbon</v>
      </c>
      <c r="C469" s="90">
        <f>'10'!C469</f>
        <v>102</v>
      </c>
      <c r="D469" s="90">
        <f>'10'!D469</f>
        <v>115</v>
      </c>
      <c r="E469" s="90">
        <f>'10'!E469</f>
        <v>217</v>
      </c>
      <c r="F469" s="116" t="s">
        <v>858</v>
      </c>
      <c r="G469" s="116" t="s">
        <v>597</v>
      </c>
      <c r="H469" s="116">
        <v>2</v>
      </c>
      <c r="I469" s="116">
        <v>13</v>
      </c>
      <c r="J469" s="116">
        <v>7</v>
      </c>
      <c r="K469" s="116">
        <v>8</v>
      </c>
      <c r="L469" s="12">
        <f t="shared" si="37"/>
        <v>20</v>
      </c>
      <c r="M469" s="12">
        <f t="shared" si="38"/>
        <v>28</v>
      </c>
      <c r="N469" s="20">
        <f t="shared" si="39"/>
        <v>0.12745098039215685</v>
      </c>
      <c r="O469" s="20">
        <f t="shared" si="40"/>
        <v>6.0869565217391307E-2</v>
      </c>
      <c r="P469" s="20">
        <f t="shared" si="41"/>
        <v>9.2165898617511524E-2</v>
      </c>
    </row>
    <row r="470" spans="1:16" x14ac:dyDescent="0.25">
      <c r="A470" s="9" t="str">
        <f>'10'!A470</f>
        <v>Wellsboro Area SD</v>
      </c>
      <c r="B470" s="10" t="str">
        <f>'10'!B470</f>
        <v>Tioga</v>
      </c>
      <c r="C470" s="90">
        <f>'10'!C470</f>
        <v>479</v>
      </c>
      <c r="D470" s="90">
        <f>'10'!D470</f>
        <v>272</v>
      </c>
      <c r="E470" s="90">
        <f>'10'!E470</f>
        <v>751</v>
      </c>
      <c r="F470" s="116" t="s">
        <v>863</v>
      </c>
      <c r="G470" s="116" t="s">
        <v>605</v>
      </c>
      <c r="H470" s="116">
        <v>2</v>
      </c>
      <c r="I470" s="116">
        <v>34</v>
      </c>
      <c r="J470" s="116">
        <v>22</v>
      </c>
      <c r="K470" s="116">
        <v>22</v>
      </c>
      <c r="L470" s="12">
        <f t="shared" si="37"/>
        <v>56</v>
      </c>
      <c r="M470" s="12">
        <f t="shared" si="38"/>
        <v>78</v>
      </c>
      <c r="N470" s="20">
        <f t="shared" si="39"/>
        <v>7.0981210855949897E-2</v>
      </c>
      <c r="O470" s="20">
        <f t="shared" si="40"/>
        <v>8.0882352941176475E-2</v>
      </c>
      <c r="P470" s="20">
        <f t="shared" si="41"/>
        <v>7.456724367509987E-2</v>
      </c>
    </row>
    <row r="471" spans="1:16" x14ac:dyDescent="0.25">
      <c r="A471" s="9" t="str">
        <f>'10'!A471</f>
        <v>West Allegheny SD</v>
      </c>
      <c r="B471" s="10" t="str">
        <f>'10'!B471</f>
        <v>Allegheny</v>
      </c>
      <c r="C471" s="90">
        <f>'10'!C471</f>
        <v>956</v>
      </c>
      <c r="D471" s="90">
        <f>'10'!D471</f>
        <v>488</v>
      </c>
      <c r="E471" s="90">
        <f>'10'!E471</f>
        <v>1444</v>
      </c>
      <c r="F471" s="116" t="s">
        <v>856</v>
      </c>
      <c r="G471" s="116" t="s">
        <v>538</v>
      </c>
      <c r="H471" s="116">
        <v>2</v>
      </c>
      <c r="I471" s="116">
        <v>95</v>
      </c>
      <c r="J471" s="116">
        <v>34</v>
      </c>
      <c r="K471" s="116">
        <v>32</v>
      </c>
      <c r="L471" s="12">
        <f t="shared" si="37"/>
        <v>129</v>
      </c>
      <c r="M471" s="12">
        <f t="shared" si="38"/>
        <v>161</v>
      </c>
      <c r="N471" s="20">
        <f t="shared" si="39"/>
        <v>9.9372384937238489E-2</v>
      </c>
      <c r="O471" s="20">
        <f t="shared" si="40"/>
        <v>6.9672131147540978E-2</v>
      </c>
      <c r="P471" s="20">
        <f t="shared" si="41"/>
        <v>8.9335180055401656E-2</v>
      </c>
    </row>
    <row r="472" spans="1:16" x14ac:dyDescent="0.25">
      <c r="A472" s="9" t="str">
        <f>'10'!A472</f>
        <v>West Branch Area SD</v>
      </c>
      <c r="B472" s="10" t="str">
        <f>'10'!B472</f>
        <v>Clearfield</v>
      </c>
      <c r="C472" s="90">
        <f>'10'!C472</f>
        <v>212</v>
      </c>
      <c r="D472" s="90">
        <f>'10'!D472</f>
        <v>130</v>
      </c>
      <c r="E472" s="90">
        <f>'10'!E472</f>
        <v>342</v>
      </c>
      <c r="F472" s="116" t="s">
        <v>866</v>
      </c>
      <c r="G472" s="116" t="s">
        <v>878</v>
      </c>
      <c r="H472" s="116">
        <v>2</v>
      </c>
      <c r="I472" s="116">
        <v>9</v>
      </c>
      <c r="J472" s="116">
        <v>19</v>
      </c>
      <c r="K472" s="116">
        <v>31</v>
      </c>
      <c r="L472" s="12">
        <f t="shared" si="37"/>
        <v>28</v>
      </c>
      <c r="M472" s="12">
        <f t="shared" si="38"/>
        <v>59</v>
      </c>
      <c r="N472" s="20">
        <f t="shared" si="39"/>
        <v>4.2452830188679243E-2</v>
      </c>
      <c r="O472" s="20">
        <f t="shared" si="40"/>
        <v>0.14615384615384616</v>
      </c>
      <c r="P472" s="20">
        <f t="shared" si="41"/>
        <v>8.1871345029239762E-2</v>
      </c>
    </row>
    <row r="473" spans="1:16" x14ac:dyDescent="0.25">
      <c r="A473" s="9" t="str">
        <f>'10'!A473</f>
        <v>West Chester Area SD</v>
      </c>
      <c r="B473" s="10" t="str">
        <f>'10'!B473</f>
        <v>Chester</v>
      </c>
      <c r="C473" s="90">
        <f>'10'!C473</f>
        <v>2986</v>
      </c>
      <c r="D473" s="90">
        <f>'10'!D473</f>
        <v>2506</v>
      </c>
      <c r="E473" s="90">
        <f>'10'!E473</f>
        <v>5492</v>
      </c>
      <c r="F473" s="116" t="s">
        <v>865</v>
      </c>
      <c r="G473" s="116" t="s">
        <v>540</v>
      </c>
      <c r="H473" s="116">
        <v>2</v>
      </c>
      <c r="I473" s="116">
        <v>210</v>
      </c>
      <c r="J473" s="116">
        <v>234</v>
      </c>
      <c r="K473" s="116">
        <v>290</v>
      </c>
      <c r="L473" s="12">
        <f t="shared" si="37"/>
        <v>444</v>
      </c>
      <c r="M473" s="12">
        <f t="shared" si="38"/>
        <v>734</v>
      </c>
      <c r="N473" s="20">
        <f t="shared" si="39"/>
        <v>7.0328198258539851E-2</v>
      </c>
      <c r="O473" s="20">
        <f t="shared" si="40"/>
        <v>9.3375897845171585E-2</v>
      </c>
      <c r="P473" s="20">
        <f t="shared" si="41"/>
        <v>8.0844865258557899E-2</v>
      </c>
    </row>
    <row r="474" spans="1:16" x14ac:dyDescent="0.25">
      <c r="A474" s="9" t="str">
        <f>'10'!A474</f>
        <v>West Greene SD</v>
      </c>
      <c r="B474" s="10" t="str">
        <f>'10'!B474</f>
        <v>Greene</v>
      </c>
      <c r="C474" s="90">
        <f>'10'!C474</f>
        <v>129</v>
      </c>
      <c r="D474" s="90">
        <f>'10'!D474</f>
        <v>132</v>
      </c>
      <c r="E474" s="90">
        <f>'10'!E474</f>
        <v>261</v>
      </c>
      <c r="F474" s="116" t="s">
        <v>854</v>
      </c>
      <c r="G474" s="116" t="s">
        <v>584</v>
      </c>
      <c r="H474" s="116">
        <v>2</v>
      </c>
      <c r="I474" s="116">
        <v>26</v>
      </c>
      <c r="J474" s="116">
        <v>11</v>
      </c>
      <c r="K474" s="116">
        <v>13</v>
      </c>
      <c r="L474" s="12">
        <f t="shared" si="37"/>
        <v>37</v>
      </c>
      <c r="M474" s="12">
        <f t="shared" si="38"/>
        <v>50</v>
      </c>
      <c r="N474" s="20">
        <f t="shared" si="39"/>
        <v>0.20155038759689922</v>
      </c>
      <c r="O474" s="20">
        <f t="shared" si="40"/>
        <v>8.3333333333333329E-2</v>
      </c>
      <c r="P474" s="20">
        <f t="shared" si="41"/>
        <v>0.1417624521072797</v>
      </c>
    </row>
    <row r="475" spans="1:16" x14ac:dyDescent="0.25">
      <c r="A475" s="9" t="str">
        <f>'10'!A475</f>
        <v>West Jefferson Hills SD</v>
      </c>
      <c r="B475" s="10" t="str">
        <f>'10'!B475</f>
        <v>Allegheny</v>
      </c>
      <c r="C475" s="90">
        <f>'10'!C475</f>
        <v>584</v>
      </c>
      <c r="D475" s="90">
        <f>'10'!D475</f>
        <v>444</v>
      </c>
      <c r="E475" s="90">
        <f>'10'!E475</f>
        <v>1028</v>
      </c>
      <c r="F475" s="116" t="s">
        <v>856</v>
      </c>
      <c r="G475" s="116" t="s">
        <v>538</v>
      </c>
      <c r="H475" s="116">
        <v>2</v>
      </c>
      <c r="I475" s="116">
        <v>60</v>
      </c>
      <c r="J475" s="116">
        <v>24</v>
      </c>
      <c r="K475" s="116">
        <v>25</v>
      </c>
      <c r="L475" s="12">
        <f t="shared" si="37"/>
        <v>84</v>
      </c>
      <c r="M475" s="12">
        <f t="shared" si="38"/>
        <v>109</v>
      </c>
      <c r="N475" s="20">
        <f t="shared" si="39"/>
        <v>0.10273972602739725</v>
      </c>
      <c r="O475" s="20">
        <f t="shared" si="40"/>
        <v>5.4054054054054057E-2</v>
      </c>
      <c r="P475" s="20">
        <f t="shared" si="41"/>
        <v>8.171206225680934E-2</v>
      </c>
    </row>
    <row r="476" spans="1:16" x14ac:dyDescent="0.25">
      <c r="A476" s="9" t="str">
        <f>'10'!A476</f>
        <v>West Middlesex Area SD</v>
      </c>
      <c r="B476" s="10" t="str">
        <f>'10'!B476</f>
        <v>Mercer</v>
      </c>
      <c r="C476" s="90">
        <f>'10'!C476</f>
        <v>200</v>
      </c>
      <c r="D476" s="90">
        <f>'10'!D476</f>
        <v>116</v>
      </c>
      <c r="E476" s="90">
        <f>'10'!E476</f>
        <v>316</v>
      </c>
      <c r="F476" s="116" t="s">
        <v>879</v>
      </c>
      <c r="G476" s="116" t="s">
        <v>588</v>
      </c>
      <c r="H476" s="116">
        <v>2</v>
      </c>
      <c r="I476" s="116">
        <v>11</v>
      </c>
      <c r="J476" s="116">
        <v>5</v>
      </c>
      <c r="K476" s="116">
        <v>11</v>
      </c>
      <c r="L476" s="12">
        <f t="shared" si="37"/>
        <v>16</v>
      </c>
      <c r="M476" s="12">
        <f t="shared" si="38"/>
        <v>27</v>
      </c>
      <c r="N476" s="20">
        <f t="shared" si="39"/>
        <v>5.5E-2</v>
      </c>
      <c r="O476" s="20">
        <f t="shared" si="40"/>
        <v>4.3103448275862072E-2</v>
      </c>
      <c r="P476" s="20">
        <f t="shared" si="41"/>
        <v>5.0632911392405063E-2</v>
      </c>
    </row>
    <row r="477" spans="1:16" x14ac:dyDescent="0.25">
      <c r="A477" s="9" t="str">
        <f>'10'!A477</f>
        <v>West Mifflin Area SD</v>
      </c>
      <c r="B477" s="10" t="str">
        <f>'10'!B477</f>
        <v>Allegheny</v>
      </c>
      <c r="C477" s="90">
        <f>'10'!C477</f>
        <v>575</v>
      </c>
      <c r="D477" s="90">
        <f>'10'!D477</f>
        <v>240</v>
      </c>
      <c r="E477" s="90">
        <f>'10'!E477</f>
        <v>815</v>
      </c>
      <c r="F477" s="116" t="s">
        <v>856</v>
      </c>
      <c r="G477" s="116" t="s">
        <v>538</v>
      </c>
      <c r="H477" s="116">
        <v>2</v>
      </c>
      <c r="I477" s="116">
        <v>98</v>
      </c>
      <c r="J477" s="116">
        <v>43</v>
      </c>
      <c r="K477" s="116">
        <v>39</v>
      </c>
      <c r="L477" s="12">
        <f t="shared" si="37"/>
        <v>141</v>
      </c>
      <c r="M477" s="12">
        <f t="shared" si="38"/>
        <v>180</v>
      </c>
      <c r="N477" s="20">
        <f t="shared" si="39"/>
        <v>0.17043478260869566</v>
      </c>
      <c r="O477" s="20">
        <f t="shared" si="40"/>
        <v>0.17916666666666667</v>
      </c>
      <c r="P477" s="20">
        <f t="shared" si="41"/>
        <v>0.17300613496932515</v>
      </c>
    </row>
    <row r="478" spans="1:16" x14ac:dyDescent="0.25">
      <c r="A478" s="9" t="str">
        <f>'10'!A478</f>
        <v>West Perry SD</v>
      </c>
      <c r="B478" s="10" t="str">
        <f>'10'!B478</f>
        <v>Perry</v>
      </c>
      <c r="C478" s="90">
        <f>'10'!C478</f>
        <v>687</v>
      </c>
      <c r="D478" s="90">
        <f>'10'!D478</f>
        <v>587</v>
      </c>
      <c r="E478" s="90">
        <f>'10'!E478</f>
        <v>1274</v>
      </c>
      <c r="F478" s="116" t="s">
        <v>875</v>
      </c>
      <c r="G478" s="116" t="s">
        <v>876</v>
      </c>
      <c r="H478" s="116">
        <v>2</v>
      </c>
      <c r="I478" s="116">
        <v>27</v>
      </c>
      <c r="J478" s="116">
        <v>34</v>
      </c>
      <c r="K478" s="116">
        <v>27</v>
      </c>
      <c r="L478" s="12">
        <f t="shared" si="37"/>
        <v>61</v>
      </c>
      <c r="M478" s="12">
        <f t="shared" si="38"/>
        <v>88</v>
      </c>
      <c r="N478" s="20">
        <f t="shared" si="39"/>
        <v>3.9301310043668124E-2</v>
      </c>
      <c r="O478" s="20">
        <f t="shared" si="40"/>
        <v>5.7921635434412269E-2</v>
      </c>
      <c r="P478" s="20">
        <f t="shared" si="41"/>
        <v>4.7880690737833596E-2</v>
      </c>
    </row>
    <row r="479" spans="1:16" x14ac:dyDescent="0.25">
      <c r="A479" s="9" t="str">
        <f>'10'!A479</f>
        <v>West Shore SD</v>
      </c>
      <c r="B479" s="10" t="str">
        <f>'10'!B479</f>
        <v>York</v>
      </c>
      <c r="C479" s="90">
        <f>'10'!C479</f>
        <v>2175</v>
      </c>
      <c r="D479" s="90">
        <f>'10'!D479</f>
        <v>1285</v>
      </c>
      <c r="E479" s="90">
        <f>'10'!E479</f>
        <v>3460</v>
      </c>
      <c r="F479" s="116" t="s">
        <v>875</v>
      </c>
      <c r="G479" s="116" t="s">
        <v>874</v>
      </c>
      <c r="H479" s="116">
        <v>2</v>
      </c>
      <c r="I479" s="116">
        <v>166</v>
      </c>
      <c r="J479" s="116">
        <v>108</v>
      </c>
      <c r="K479" s="116">
        <v>91</v>
      </c>
      <c r="L479" s="12">
        <f t="shared" si="37"/>
        <v>274</v>
      </c>
      <c r="M479" s="12">
        <f t="shared" si="38"/>
        <v>365</v>
      </c>
      <c r="N479" s="20">
        <f t="shared" si="39"/>
        <v>7.6321839080459766E-2</v>
      </c>
      <c r="O479" s="20">
        <f t="shared" si="40"/>
        <v>8.4046692607003898E-2</v>
      </c>
      <c r="P479" s="20">
        <f t="shared" si="41"/>
        <v>7.9190751445086707E-2</v>
      </c>
    </row>
    <row r="480" spans="1:16" x14ac:dyDescent="0.25">
      <c r="A480" s="9" t="str">
        <f>'10'!A480</f>
        <v>West York Area SD</v>
      </c>
      <c r="B480" s="10" t="str">
        <f>'10'!B480</f>
        <v>York</v>
      </c>
      <c r="C480" s="90">
        <f>'10'!C480</f>
        <v>780</v>
      </c>
      <c r="D480" s="90">
        <f>'10'!D480</f>
        <v>597</v>
      </c>
      <c r="E480" s="90">
        <f>'10'!E480</f>
        <v>1377</v>
      </c>
      <c r="F480" s="116" t="s">
        <v>873</v>
      </c>
      <c r="G480" s="116" t="s">
        <v>874</v>
      </c>
      <c r="H480" s="116">
        <v>2</v>
      </c>
      <c r="I480" s="116">
        <v>97</v>
      </c>
      <c r="J480" s="116">
        <v>33</v>
      </c>
      <c r="K480" s="116">
        <v>51</v>
      </c>
      <c r="L480" s="12">
        <f t="shared" si="37"/>
        <v>130</v>
      </c>
      <c r="M480" s="12">
        <f t="shared" si="38"/>
        <v>181</v>
      </c>
      <c r="N480" s="20">
        <f t="shared" si="39"/>
        <v>0.12435897435897436</v>
      </c>
      <c r="O480" s="20">
        <f t="shared" si="40"/>
        <v>5.5276381909547742E-2</v>
      </c>
      <c r="P480" s="20">
        <f t="shared" si="41"/>
        <v>9.4408133623819904E-2</v>
      </c>
    </row>
    <row r="481" spans="1:16" x14ac:dyDescent="0.25">
      <c r="A481" s="9" t="str">
        <f>'10'!A481</f>
        <v>Western Beaver County SD</v>
      </c>
      <c r="B481" s="10" t="str">
        <f>'10'!B481</f>
        <v>Beaver</v>
      </c>
      <c r="C481" s="90">
        <f>'10'!C481</f>
        <v>93</v>
      </c>
      <c r="D481" s="90">
        <f>'10'!D481</f>
        <v>50</v>
      </c>
      <c r="E481" s="90">
        <f>'10'!E481</f>
        <v>143</v>
      </c>
      <c r="F481" s="116" t="s">
        <v>855</v>
      </c>
      <c r="G481" s="116" t="s">
        <v>564</v>
      </c>
      <c r="H481" s="116">
        <v>2</v>
      </c>
      <c r="I481" s="116">
        <v>11</v>
      </c>
      <c r="J481" s="116">
        <v>13</v>
      </c>
      <c r="K481" s="116">
        <v>13</v>
      </c>
      <c r="L481" s="12">
        <f t="shared" si="37"/>
        <v>24</v>
      </c>
      <c r="M481" s="12">
        <f t="shared" si="38"/>
        <v>37</v>
      </c>
      <c r="N481" s="20">
        <f t="shared" si="39"/>
        <v>0.11827956989247312</v>
      </c>
      <c r="O481" s="20">
        <f t="shared" si="40"/>
        <v>0.26</v>
      </c>
      <c r="P481" s="20">
        <f t="shared" si="41"/>
        <v>0.16783216783216784</v>
      </c>
    </row>
    <row r="482" spans="1:16" ht="22.5" x14ac:dyDescent="0.25">
      <c r="A482" s="9" t="str">
        <f>'10'!A482</f>
        <v>Western Wayne SD</v>
      </c>
      <c r="B482" s="10" t="str">
        <f>'10'!B482</f>
        <v>Wayne</v>
      </c>
      <c r="C482" s="90">
        <f>'10'!C482</f>
        <v>306</v>
      </c>
      <c r="D482" s="90">
        <f>'10'!D482</f>
        <v>261</v>
      </c>
      <c r="E482" s="90">
        <f>'10'!E482</f>
        <v>567</v>
      </c>
      <c r="F482" s="116" t="s">
        <v>903</v>
      </c>
      <c r="G482" s="116" t="s">
        <v>608</v>
      </c>
      <c r="H482" s="116">
        <v>3</v>
      </c>
      <c r="I482" s="116">
        <v>33</v>
      </c>
      <c r="J482" s="116">
        <v>39</v>
      </c>
      <c r="K482" s="116">
        <v>35</v>
      </c>
      <c r="L482" s="12">
        <f t="shared" si="37"/>
        <v>72</v>
      </c>
      <c r="M482" s="12">
        <f t="shared" si="38"/>
        <v>107</v>
      </c>
      <c r="N482" s="20">
        <f t="shared" si="39"/>
        <v>0.10784313725490197</v>
      </c>
      <c r="O482" s="20">
        <f t="shared" si="40"/>
        <v>0.14942528735632185</v>
      </c>
      <c r="P482" s="20">
        <f t="shared" si="41"/>
        <v>0.12698412698412698</v>
      </c>
    </row>
    <row r="483" spans="1:16" x14ac:dyDescent="0.25">
      <c r="A483" s="9" t="str">
        <f>'10'!A483</f>
        <v>Westmont Hilltop SD</v>
      </c>
      <c r="B483" s="10" t="str">
        <f>'10'!B483</f>
        <v>Cambria</v>
      </c>
      <c r="C483" s="90">
        <f>'10'!C483</f>
        <v>253</v>
      </c>
      <c r="D483" s="90">
        <f>'10'!D483</f>
        <v>155</v>
      </c>
      <c r="E483" s="90">
        <f>'10'!E483</f>
        <v>408</v>
      </c>
      <c r="F483" s="116" t="s">
        <v>868</v>
      </c>
      <c r="G483" s="116" t="s">
        <v>545</v>
      </c>
      <c r="H483" s="116">
        <v>2</v>
      </c>
      <c r="I483" s="116">
        <v>27</v>
      </c>
      <c r="J483" s="116">
        <v>13</v>
      </c>
      <c r="K483" s="116">
        <v>16</v>
      </c>
      <c r="L483" s="12">
        <f t="shared" si="37"/>
        <v>40</v>
      </c>
      <c r="M483" s="12">
        <f t="shared" si="38"/>
        <v>56</v>
      </c>
      <c r="N483" s="20">
        <f t="shared" si="39"/>
        <v>0.1067193675889328</v>
      </c>
      <c r="O483" s="20">
        <f t="shared" si="40"/>
        <v>8.387096774193549E-2</v>
      </c>
      <c r="P483" s="20">
        <f t="shared" si="41"/>
        <v>9.8039215686274508E-2</v>
      </c>
    </row>
    <row r="484" spans="1:16" x14ac:dyDescent="0.25">
      <c r="A484" s="9" t="str">
        <f>'10'!A484</f>
        <v>Whitehall-Coplay SD</v>
      </c>
      <c r="B484" s="10" t="str">
        <f>'10'!B484</f>
        <v>Lehigh</v>
      </c>
      <c r="C484" s="90">
        <f>'10'!C484</f>
        <v>873</v>
      </c>
      <c r="D484" s="90">
        <f>'10'!D484</f>
        <v>638</v>
      </c>
      <c r="E484" s="90">
        <f>'10'!E484</f>
        <v>1511</v>
      </c>
      <c r="F484" s="116" t="s">
        <v>858</v>
      </c>
      <c r="G484" s="116" t="s">
        <v>536</v>
      </c>
      <c r="H484" s="116">
        <v>2</v>
      </c>
      <c r="I484" s="116">
        <v>172</v>
      </c>
      <c r="J484" s="116">
        <v>77</v>
      </c>
      <c r="K484" s="116">
        <v>68</v>
      </c>
      <c r="L484" s="12">
        <f t="shared" si="37"/>
        <v>249</v>
      </c>
      <c r="M484" s="12">
        <f t="shared" si="38"/>
        <v>317</v>
      </c>
      <c r="N484" s="20">
        <f t="shared" si="39"/>
        <v>0.1970217640320733</v>
      </c>
      <c r="O484" s="20">
        <f t="shared" si="40"/>
        <v>0.1206896551724138</v>
      </c>
      <c r="P484" s="20">
        <f t="shared" si="41"/>
        <v>0.16479152878888154</v>
      </c>
    </row>
    <row r="485" spans="1:16" x14ac:dyDescent="0.25">
      <c r="A485" s="9" t="str">
        <f>'10'!A485</f>
        <v>Wilkes-Barre Area SD</v>
      </c>
      <c r="B485" s="10" t="str">
        <f>'10'!B485</f>
        <v>Luzerne</v>
      </c>
      <c r="C485" s="90">
        <f>'10'!C485</f>
        <v>2097</v>
      </c>
      <c r="D485" s="90">
        <f>'10'!D485</f>
        <v>1326</v>
      </c>
      <c r="E485" s="90">
        <f>'10'!E485</f>
        <v>3423</v>
      </c>
      <c r="F485" s="116" t="s">
        <v>885</v>
      </c>
      <c r="G485" s="116" t="s">
        <v>886</v>
      </c>
      <c r="H485" s="116">
        <v>2</v>
      </c>
      <c r="I485" s="116">
        <v>123</v>
      </c>
      <c r="J485" s="116">
        <v>111</v>
      </c>
      <c r="K485" s="116">
        <v>110</v>
      </c>
      <c r="L485" s="12">
        <f t="shared" si="37"/>
        <v>234</v>
      </c>
      <c r="M485" s="12">
        <f t="shared" si="38"/>
        <v>344</v>
      </c>
      <c r="N485" s="20">
        <f t="shared" si="39"/>
        <v>5.8655221745350504E-2</v>
      </c>
      <c r="O485" s="20">
        <f t="shared" si="40"/>
        <v>8.3710407239818999E-2</v>
      </c>
      <c r="P485" s="20">
        <f t="shared" si="41"/>
        <v>6.8361086765994741E-2</v>
      </c>
    </row>
    <row r="486" spans="1:16" x14ac:dyDescent="0.25">
      <c r="A486" s="9" t="str">
        <f>'10'!A486</f>
        <v>Wilkinsburg Borough SD</v>
      </c>
      <c r="B486" s="10" t="str">
        <f>'10'!B486</f>
        <v>Allegheny</v>
      </c>
      <c r="C486" s="90">
        <f>'10'!C486</f>
        <v>490</v>
      </c>
      <c r="D486" s="90">
        <f>'10'!D486</f>
        <v>258</v>
      </c>
      <c r="E486" s="90">
        <f>'10'!E486</f>
        <v>748</v>
      </c>
      <c r="F486" s="116" t="s">
        <v>856</v>
      </c>
      <c r="G486" s="116" t="s">
        <v>538</v>
      </c>
      <c r="H486" s="116">
        <v>2</v>
      </c>
      <c r="I486" s="116">
        <v>66</v>
      </c>
      <c r="J486" s="116">
        <v>17</v>
      </c>
      <c r="K486" s="116">
        <v>30</v>
      </c>
      <c r="L486" s="12">
        <f t="shared" si="37"/>
        <v>83</v>
      </c>
      <c r="M486" s="12">
        <f t="shared" si="38"/>
        <v>113</v>
      </c>
      <c r="N486" s="20">
        <f t="shared" si="39"/>
        <v>0.13469387755102041</v>
      </c>
      <c r="O486" s="20">
        <f t="shared" si="40"/>
        <v>6.589147286821706E-2</v>
      </c>
      <c r="P486" s="20">
        <f t="shared" si="41"/>
        <v>0.11096256684491979</v>
      </c>
    </row>
    <row r="487" spans="1:16" x14ac:dyDescent="0.25">
      <c r="A487" s="9" t="str">
        <f>'10'!A487</f>
        <v>William Penn SD</v>
      </c>
      <c r="B487" s="10" t="str">
        <f>'10'!B487</f>
        <v>Delaware</v>
      </c>
      <c r="C487" s="90">
        <f>'10'!C487</f>
        <v>1752</v>
      </c>
      <c r="D487" s="90">
        <f>'10'!D487</f>
        <v>959</v>
      </c>
      <c r="E487" s="90">
        <f>'10'!E487</f>
        <v>2711</v>
      </c>
      <c r="F487" s="116" t="s">
        <v>883</v>
      </c>
      <c r="G487" s="116" t="s">
        <v>541</v>
      </c>
      <c r="H487" s="116">
        <v>2</v>
      </c>
      <c r="I487" s="116">
        <v>136</v>
      </c>
      <c r="J487" s="116">
        <v>86</v>
      </c>
      <c r="K487" s="116">
        <v>98</v>
      </c>
      <c r="L487" s="12">
        <f t="shared" si="37"/>
        <v>222</v>
      </c>
      <c r="M487" s="12">
        <f t="shared" si="38"/>
        <v>320</v>
      </c>
      <c r="N487" s="20">
        <f t="shared" si="39"/>
        <v>7.7625570776255703E-2</v>
      </c>
      <c r="O487" s="20">
        <f t="shared" si="40"/>
        <v>8.9676746611053182E-2</v>
      </c>
      <c r="P487" s="20">
        <f t="shared" si="41"/>
        <v>8.1888601991884913E-2</v>
      </c>
    </row>
    <row r="488" spans="1:16" x14ac:dyDescent="0.25">
      <c r="A488" s="9" t="str">
        <f>'10'!A488</f>
        <v>Williams Valley SD</v>
      </c>
      <c r="B488" s="10" t="str">
        <f>'10'!B488</f>
        <v>Schuylkill</v>
      </c>
      <c r="C488" s="90">
        <f>'10'!C488</f>
        <v>208</v>
      </c>
      <c r="D488" s="90">
        <f>'10'!D488</f>
        <v>142</v>
      </c>
      <c r="E488" s="90">
        <f>'10'!E488</f>
        <v>350</v>
      </c>
      <c r="F488" s="116" t="s">
        <v>877</v>
      </c>
      <c r="G488" s="116" t="s">
        <v>578</v>
      </c>
      <c r="H488" s="116">
        <v>2</v>
      </c>
      <c r="I488" s="116">
        <v>13</v>
      </c>
      <c r="J488" s="116">
        <v>15</v>
      </c>
      <c r="K488" s="116">
        <v>12</v>
      </c>
      <c r="L488" s="12">
        <f t="shared" si="37"/>
        <v>28</v>
      </c>
      <c r="M488" s="12">
        <f t="shared" si="38"/>
        <v>40</v>
      </c>
      <c r="N488" s="20">
        <f t="shared" si="39"/>
        <v>6.25E-2</v>
      </c>
      <c r="O488" s="20">
        <f t="shared" si="40"/>
        <v>0.10563380281690141</v>
      </c>
      <c r="P488" s="20">
        <f t="shared" si="41"/>
        <v>0.08</v>
      </c>
    </row>
    <row r="489" spans="1:16" x14ac:dyDescent="0.25">
      <c r="A489" s="9" t="str">
        <f>'10'!A489</f>
        <v>Williamsburg Community SD</v>
      </c>
      <c r="B489" s="10" t="str">
        <f>'10'!B489</f>
        <v>Blair</v>
      </c>
      <c r="C489" s="90">
        <f>'10'!C489</f>
        <v>123</v>
      </c>
      <c r="D489" s="90">
        <f>'10'!D489</f>
        <v>115</v>
      </c>
      <c r="E489" s="90">
        <f>'10'!E489</f>
        <v>238</v>
      </c>
      <c r="F489" s="116" t="s">
        <v>868</v>
      </c>
      <c r="G489" s="116" t="s">
        <v>537</v>
      </c>
      <c r="H489" s="116">
        <v>2</v>
      </c>
      <c r="I489" s="116">
        <v>9</v>
      </c>
      <c r="J489" s="116">
        <v>5</v>
      </c>
      <c r="K489" s="116">
        <v>7</v>
      </c>
      <c r="L489" s="12">
        <f t="shared" si="37"/>
        <v>14</v>
      </c>
      <c r="M489" s="12">
        <f t="shared" si="38"/>
        <v>21</v>
      </c>
      <c r="N489" s="20">
        <f t="shared" si="39"/>
        <v>7.3170731707317069E-2</v>
      </c>
      <c r="O489" s="20">
        <f t="shared" si="40"/>
        <v>4.3478260869565216E-2</v>
      </c>
      <c r="P489" s="20">
        <f t="shared" si="41"/>
        <v>5.8823529411764705E-2</v>
      </c>
    </row>
    <row r="490" spans="1:16" x14ac:dyDescent="0.25">
      <c r="A490" s="9" t="str">
        <f>'10'!A490</f>
        <v>Williamsport Area SD</v>
      </c>
      <c r="B490" s="10" t="str">
        <f>'10'!B490</f>
        <v>Lycoming</v>
      </c>
      <c r="C490" s="90">
        <f>'10'!C490</f>
        <v>1394</v>
      </c>
      <c r="D490" s="90">
        <f>'10'!D490</f>
        <v>962</v>
      </c>
      <c r="E490" s="90">
        <f>'10'!E490</f>
        <v>2356</v>
      </c>
      <c r="F490" s="116" t="s">
        <v>863</v>
      </c>
      <c r="G490" s="116" t="s">
        <v>888</v>
      </c>
      <c r="H490" s="116">
        <v>2</v>
      </c>
      <c r="I490" s="116">
        <v>122</v>
      </c>
      <c r="J490" s="116">
        <v>77</v>
      </c>
      <c r="K490" s="116">
        <v>104</v>
      </c>
      <c r="L490" s="12">
        <f t="shared" si="37"/>
        <v>199</v>
      </c>
      <c r="M490" s="12">
        <f t="shared" si="38"/>
        <v>303</v>
      </c>
      <c r="N490" s="20">
        <f t="shared" si="39"/>
        <v>8.7517934002869446E-2</v>
      </c>
      <c r="O490" s="20">
        <f t="shared" si="40"/>
        <v>8.0041580041580046E-2</v>
      </c>
      <c r="P490" s="20">
        <f t="shared" si="41"/>
        <v>8.4465195246179972E-2</v>
      </c>
    </row>
    <row r="491" spans="1:16" x14ac:dyDescent="0.25">
      <c r="A491" s="9" t="str">
        <f>'10'!A491</f>
        <v>Wilmington Area SD</v>
      </c>
      <c r="B491" s="10" t="str">
        <f>'10'!B491</f>
        <v>Lawrence</v>
      </c>
      <c r="C491" s="90">
        <f>'10'!C491</f>
        <v>321</v>
      </c>
      <c r="D491" s="90">
        <f>'10'!D491</f>
        <v>239</v>
      </c>
      <c r="E491" s="90">
        <f>'10'!E491</f>
        <v>560</v>
      </c>
      <c r="F491" s="116" t="s">
        <v>879</v>
      </c>
      <c r="G491" s="116" t="s">
        <v>548</v>
      </c>
      <c r="H491" s="116">
        <v>2</v>
      </c>
      <c r="I491" s="116">
        <v>16</v>
      </c>
      <c r="J491" s="116">
        <v>16</v>
      </c>
      <c r="K491" s="116">
        <v>14</v>
      </c>
      <c r="L491" s="12">
        <f t="shared" si="37"/>
        <v>32</v>
      </c>
      <c r="M491" s="12">
        <f t="shared" si="38"/>
        <v>46</v>
      </c>
      <c r="N491" s="20">
        <f t="shared" si="39"/>
        <v>4.9844236760124609E-2</v>
      </c>
      <c r="O491" s="20">
        <f t="shared" si="40"/>
        <v>6.6945606694560664E-2</v>
      </c>
      <c r="P491" s="20">
        <f t="shared" si="41"/>
        <v>5.7142857142857141E-2</v>
      </c>
    </row>
    <row r="492" spans="1:16" x14ac:dyDescent="0.25">
      <c r="A492" s="9" t="str">
        <f>'10'!A492</f>
        <v>Wilson Area SD</v>
      </c>
      <c r="B492" s="10" t="str">
        <f>'10'!B492</f>
        <v>Northampton</v>
      </c>
      <c r="C492" s="90">
        <f>'10'!C492</f>
        <v>377</v>
      </c>
      <c r="D492" s="90">
        <f>'10'!D492</f>
        <v>345</v>
      </c>
      <c r="E492" s="90">
        <f>'10'!E492</f>
        <v>722</v>
      </c>
      <c r="F492" s="116" t="s">
        <v>867</v>
      </c>
      <c r="G492" s="116" t="s">
        <v>539</v>
      </c>
      <c r="H492" s="116">
        <v>2</v>
      </c>
      <c r="I492" s="116">
        <v>49</v>
      </c>
      <c r="J492" s="116">
        <v>40</v>
      </c>
      <c r="K492" s="116">
        <v>43</v>
      </c>
      <c r="L492" s="12">
        <f t="shared" si="37"/>
        <v>89</v>
      </c>
      <c r="M492" s="12">
        <f t="shared" si="38"/>
        <v>132</v>
      </c>
      <c r="N492" s="20">
        <f t="shared" si="39"/>
        <v>0.129973474801061</v>
      </c>
      <c r="O492" s="20">
        <f t="shared" si="40"/>
        <v>0.11594202898550725</v>
      </c>
      <c r="P492" s="20">
        <f t="shared" si="41"/>
        <v>0.12326869806094183</v>
      </c>
    </row>
    <row r="493" spans="1:16" x14ac:dyDescent="0.25">
      <c r="A493" s="9" t="str">
        <f>'10'!A493</f>
        <v>Wilson SD</v>
      </c>
      <c r="B493" s="10" t="str">
        <f>'10'!B493</f>
        <v>Berks</v>
      </c>
      <c r="C493" s="90">
        <f>'10'!C493</f>
        <v>1144</v>
      </c>
      <c r="D493" s="90">
        <f>'10'!D493</f>
        <v>917</v>
      </c>
      <c r="E493" s="90">
        <f>'10'!E493</f>
        <v>2061</v>
      </c>
      <c r="F493" s="116" t="s">
        <v>861</v>
      </c>
      <c r="G493" s="116" t="s">
        <v>551</v>
      </c>
      <c r="H493" s="116">
        <v>2</v>
      </c>
      <c r="I493" s="116">
        <v>123</v>
      </c>
      <c r="J493" s="116">
        <v>87</v>
      </c>
      <c r="K493" s="116">
        <v>86</v>
      </c>
      <c r="L493" s="12">
        <f t="shared" si="37"/>
        <v>210</v>
      </c>
      <c r="M493" s="12">
        <f t="shared" si="38"/>
        <v>296</v>
      </c>
      <c r="N493" s="20">
        <f t="shared" si="39"/>
        <v>0.10751748251748251</v>
      </c>
      <c r="O493" s="20">
        <f t="shared" si="40"/>
        <v>9.4874591057797164E-2</v>
      </c>
      <c r="P493" s="20">
        <f t="shared" si="41"/>
        <v>0.10189228529839883</v>
      </c>
    </row>
    <row r="494" spans="1:16" x14ac:dyDescent="0.25">
      <c r="A494" s="9" t="str">
        <f>'10'!A494</f>
        <v>Windber Area SD</v>
      </c>
      <c r="B494" s="10" t="str">
        <f>'10'!B494</f>
        <v>Somerset</v>
      </c>
      <c r="C494" s="90">
        <f>'10'!C494</f>
        <v>337</v>
      </c>
      <c r="D494" s="90">
        <f>'10'!D494</f>
        <v>116</v>
      </c>
      <c r="E494" s="90">
        <f>'10'!E494</f>
        <v>453</v>
      </c>
      <c r="F494" s="116" t="s">
        <v>868</v>
      </c>
      <c r="G494" s="116" t="s">
        <v>574</v>
      </c>
      <c r="H494" s="116">
        <v>2</v>
      </c>
      <c r="I494" s="116">
        <v>30</v>
      </c>
      <c r="J494" s="116">
        <v>12</v>
      </c>
      <c r="K494" s="116">
        <v>30</v>
      </c>
      <c r="L494" s="12">
        <f t="shared" si="37"/>
        <v>42</v>
      </c>
      <c r="M494" s="12">
        <f t="shared" si="38"/>
        <v>72</v>
      </c>
      <c r="N494" s="20">
        <f t="shared" si="39"/>
        <v>8.9020771513353122E-2</v>
      </c>
      <c r="O494" s="20">
        <f t="shared" si="40"/>
        <v>0.10344827586206896</v>
      </c>
      <c r="P494" s="20">
        <f t="shared" si="41"/>
        <v>9.2715231788079472E-2</v>
      </c>
    </row>
    <row r="495" spans="1:16" x14ac:dyDescent="0.25">
      <c r="A495" s="9" t="str">
        <f>'10'!A495</f>
        <v>Wissahickon SD</v>
      </c>
      <c r="B495" s="10" t="str">
        <f>'10'!B495</f>
        <v>Montgomery</v>
      </c>
      <c r="C495" s="90">
        <f>'10'!C495</f>
        <v>871</v>
      </c>
      <c r="D495" s="90">
        <f>'10'!D495</f>
        <v>711</v>
      </c>
      <c r="E495" s="90">
        <f>'10'!E495</f>
        <v>1582</v>
      </c>
      <c r="F495" s="116" t="s">
        <v>853</v>
      </c>
      <c r="G495" s="116" t="s">
        <v>549</v>
      </c>
      <c r="H495" s="116">
        <v>2</v>
      </c>
      <c r="I495" s="116">
        <v>96</v>
      </c>
      <c r="J495" s="116">
        <v>63</v>
      </c>
      <c r="K495" s="116">
        <v>69</v>
      </c>
      <c r="L495" s="12">
        <f t="shared" si="37"/>
        <v>159</v>
      </c>
      <c r="M495" s="12">
        <f t="shared" si="38"/>
        <v>228</v>
      </c>
      <c r="N495" s="20">
        <f t="shared" si="39"/>
        <v>0.11021814006888633</v>
      </c>
      <c r="O495" s="20">
        <f t="shared" si="40"/>
        <v>8.8607594936708861E-2</v>
      </c>
      <c r="P495" s="20">
        <f t="shared" si="41"/>
        <v>0.10050568900126422</v>
      </c>
    </row>
    <row r="496" spans="1:16" x14ac:dyDescent="0.25">
      <c r="A496" s="9" t="str">
        <f>'10'!A496</f>
        <v>Woodland Hills SD</v>
      </c>
      <c r="B496" s="10" t="str">
        <f>'10'!B496</f>
        <v>Allegheny</v>
      </c>
      <c r="C496" s="90">
        <f>'10'!C496</f>
        <v>1547</v>
      </c>
      <c r="D496" s="90">
        <f>'10'!D496</f>
        <v>1127</v>
      </c>
      <c r="E496" s="90">
        <f>'10'!E496</f>
        <v>2674</v>
      </c>
      <c r="F496" s="116" t="s">
        <v>856</v>
      </c>
      <c r="G496" s="116" t="s">
        <v>538</v>
      </c>
      <c r="H496" s="116">
        <v>2</v>
      </c>
      <c r="I496" s="116">
        <v>196</v>
      </c>
      <c r="J496" s="116">
        <v>107</v>
      </c>
      <c r="K496" s="116">
        <v>78</v>
      </c>
      <c r="L496" s="12">
        <f t="shared" si="37"/>
        <v>303</v>
      </c>
      <c r="M496" s="12">
        <f t="shared" si="38"/>
        <v>381</v>
      </c>
      <c r="N496" s="20">
        <f t="shared" si="39"/>
        <v>0.12669683257918551</v>
      </c>
      <c r="O496" s="20">
        <f t="shared" si="40"/>
        <v>9.4942324755989349E-2</v>
      </c>
      <c r="P496" s="20">
        <f t="shared" si="41"/>
        <v>0.11331338818249813</v>
      </c>
    </row>
    <row r="497" spans="1:16" x14ac:dyDescent="0.25">
      <c r="A497" s="9" t="str">
        <f>'10'!A497</f>
        <v>Wyalusing Area SD</v>
      </c>
      <c r="B497" s="10" t="str">
        <f>'10'!B497</f>
        <v>Bradford</v>
      </c>
      <c r="C497" s="90">
        <f>'10'!C497</f>
        <v>313</v>
      </c>
      <c r="D497" s="90">
        <f>'10'!D497</f>
        <v>254</v>
      </c>
      <c r="E497" s="90">
        <f>'10'!E497</f>
        <v>567</v>
      </c>
      <c r="F497" s="116" t="s">
        <v>863</v>
      </c>
      <c r="G497" s="116" t="s">
        <v>567</v>
      </c>
      <c r="H497" s="116">
        <v>2</v>
      </c>
      <c r="I497" s="116">
        <v>26</v>
      </c>
      <c r="J497" s="116">
        <v>19</v>
      </c>
      <c r="K497" s="116">
        <v>23</v>
      </c>
      <c r="L497" s="12">
        <f t="shared" si="37"/>
        <v>45</v>
      </c>
      <c r="M497" s="12">
        <f t="shared" si="38"/>
        <v>68</v>
      </c>
      <c r="N497" s="20">
        <f t="shared" si="39"/>
        <v>8.3067092651757185E-2</v>
      </c>
      <c r="O497" s="20">
        <f t="shared" si="40"/>
        <v>7.4803149606299218E-2</v>
      </c>
      <c r="P497" s="20">
        <f t="shared" si="41"/>
        <v>7.9365079365079361E-2</v>
      </c>
    </row>
    <row r="498" spans="1:16" x14ac:dyDescent="0.25">
      <c r="A498" s="9" t="str">
        <f>'10'!A498</f>
        <v>Wyoming Area SD</v>
      </c>
      <c r="B498" s="10" t="str">
        <f>'10'!B498</f>
        <v>Luzerne</v>
      </c>
      <c r="C498" s="90">
        <f>'10'!C498</f>
        <v>443</v>
      </c>
      <c r="D498" s="90">
        <f>'10'!D498</f>
        <v>370</v>
      </c>
      <c r="E498" s="90">
        <f>'10'!E498</f>
        <v>813</v>
      </c>
      <c r="F498" s="116" t="s">
        <v>885</v>
      </c>
      <c r="G498" s="116" t="s">
        <v>886</v>
      </c>
      <c r="H498" s="116">
        <v>2</v>
      </c>
      <c r="I498" s="116">
        <v>30</v>
      </c>
      <c r="J498" s="116">
        <v>30</v>
      </c>
      <c r="K498" s="116">
        <v>32</v>
      </c>
      <c r="L498" s="12">
        <f t="shared" si="37"/>
        <v>60</v>
      </c>
      <c r="M498" s="12">
        <f t="shared" si="38"/>
        <v>92</v>
      </c>
      <c r="N498" s="20">
        <f t="shared" si="39"/>
        <v>6.772009029345373E-2</v>
      </c>
      <c r="O498" s="20">
        <f t="shared" si="40"/>
        <v>8.1081081081081086E-2</v>
      </c>
      <c r="P498" s="20">
        <f t="shared" si="41"/>
        <v>7.3800738007380073E-2</v>
      </c>
    </row>
    <row r="499" spans="1:16" x14ac:dyDescent="0.25">
      <c r="A499" s="9" t="str">
        <f>'10'!A499</f>
        <v>Wyoming Valley West SD</v>
      </c>
      <c r="B499" s="10" t="str">
        <f>'10'!B499</f>
        <v>Luzerne</v>
      </c>
      <c r="C499" s="90">
        <f>'10'!C499</f>
        <v>1361</v>
      </c>
      <c r="D499" s="90">
        <f>'10'!D499</f>
        <v>1014</v>
      </c>
      <c r="E499" s="90">
        <f>'10'!E499</f>
        <v>2375</v>
      </c>
      <c r="F499" s="116" t="s">
        <v>885</v>
      </c>
      <c r="G499" s="116" t="s">
        <v>886</v>
      </c>
      <c r="H499" s="116">
        <v>2</v>
      </c>
      <c r="I499" s="116">
        <v>87</v>
      </c>
      <c r="J499" s="116">
        <v>83</v>
      </c>
      <c r="K499" s="116">
        <v>102</v>
      </c>
      <c r="L499" s="12">
        <f t="shared" si="37"/>
        <v>170</v>
      </c>
      <c r="M499" s="12">
        <f t="shared" si="38"/>
        <v>272</v>
      </c>
      <c r="N499" s="20">
        <f t="shared" si="39"/>
        <v>6.3923585598824398E-2</v>
      </c>
      <c r="O499" s="20">
        <f t="shared" si="40"/>
        <v>8.1854043392504933E-2</v>
      </c>
      <c r="P499" s="20">
        <f t="shared" si="41"/>
        <v>7.1578947368421048E-2</v>
      </c>
    </row>
    <row r="500" spans="1:16" x14ac:dyDescent="0.25">
      <c r="A500" s="9" t="str">
        <f>'10'!A500</f>
        <v>Wyomissing Area SD</v>
      </c>
      <c r="B500" s="10" t="str">
        <f>'10'!B500</f>
        <v>Berks</v>
      </c>
      <c r="C500" s="90">
        <f>'10'!C500</f>
        <v>344</v>
      </c>
      <c r="D500" s="90">
        <f>'10'!D500</f>
        <v>352</v>
      </c>
      <c r="E500" s="90">
        <f>'10'!E500</f>
        <v>696</v>
      </c>
      <c r="F500" s="116" t="s">
        <v>861</v>
      </c>
      <c r="G500" s="116" t="s">
        <v>551</v>
      </c>
      <c r="H500" s="116">
        <v>2</v>
      </c>
      <c r="I500" s="116">
        <v>55</v>
      </c>
      <c r="J500" s="116">
        <v>30</v>
      </c>
      <c r="K500" s="116">
        <v>29</v>
      </c>
      <c r="L500" s="12">
        <f t="shared" si="37"/>
        <v>85</v>
      </c>
      <c r="M500" s="12">
        <f t="shared" si="38"/>
        <v>114</v>
      </c>
      <c r="N500" s="20">
        <f t="shared" si="39"/>
        <v>0.15988372093023256</v>
      </c>
      <c r="O500" s="20">
        <f t="shared" si="40"/>
        <v>8.5227272727272721E-2</v>
      </c>
      <c r="P500" s="20">
        <f t="shared" si="41"/>
        <v>0.1221264367816092</v>
      </c>
    </row>
    <row r="501" spans="1:16" x14ac:dyDescent="0.25">
      <c r="A501" s="9" t="str">
        <f>'10'!A501</f>
        <v>York City SD</v>
      </c>
      <c r="B501" s="10" t="str">
        <f>'10'!B501</f>
        <v>York</v>
      </c>
      <c r="C501" s="90">
        <f>'10'!C501</f>
        <v>1901</v>
      </c>
      <c r="D501" s="90">
        <f>'10'!D501</f>
        <v>1499</v>
      </c>
      <c r="E501" s="90">
        <f>'10'!E501</f>
        <v>3400</v>
      </c>
      <c r="F501" s="116" t="s">
        <v>873</v>
      </c>
      <c r="G501" s="116" t="s">
        <v>874</v>
      </c>
      <c r="H501" s="116">
        <v>2</v>
      </c>
      <c r="I501" s="116">
        <v>284</v>
      </c>
      <c r="J501" s="116">
        <v>131</v>
      </c>
      <c r="K501" s="116">
        <v>142</v>
      </c>
      <c r="L501" s="12">
        <f t="shared" si="37"/>
        <v>415</v>
      </c>
      <c r="M501" s="12">
        <f t="shared" si="38"/>
        <v>557</v>
      </c>
      <c r="N501" s="20">
        <f t="shared" si="39"/>
        <v>0.14939505523408733</v>
      </c>
      <c r="O501" s="20">
        <f t="shared" si="40"/>
        <v>8.7391594396264177E-2</v>
      </c>
      <c r="P501" s="20">
        <f t="shared" si="41"/>
        <v>0.12205882352941176</v>
      </c>
    </row>
    <row r="502" spans="1:16" x14ac:dyDescent="0.25">
      <c r="A502" s="9" t="str">
        <f>'10'!A502</f>
        <v>York Suburban SD</v>
      </c>
      <c r="B502" s="10" t="str">
        <f>'10'!B502</f>
        <v>York</v>
      </c>
      <c r="C502" s="90">
        <f>'10'!C502</f>
        <v>575</v>
      </c>
      <c r="D502" s="90">
        <f>'10'!D502</f>
        <v>428</v>
      </c>
      <c r="E502" s="90">
        <f>'10'!E502</f>
        <v>1003</v>
      </c>
      <c r="F502" s="116" t="s">
        <v>873</v>
      </c>
      <c r="G502" s="116" t="s">
        <v>874</v>
      </c>
      <c r="H502" s="116">
        <v>2</v>
      </c>
      <c r="I502" s="116">
        <v>56</v>
      </c>
      <c r="J502" s="116">
        <v>37</v>
      </c>
      <c r="K502" s="116">
        <v>29</v>
      </c>
      <c r="L502" s="12">
        <f t="shared" si="37"/>
        <v>93</v>
      </c>
      <c r="M502" s="12">
        <f t="shared" si="38"/>
        <v>122</v>
      </c>
      <c r="N502" s="20">
        <f t="shared" si="39"/>
        <v>9.7391304347826085E-2</v>
      </c>
      <c r="O502" s="20">
        <f t="shared" si="40"/>
        <v>8.6448598130841117E-2</v>
      </c>
      <c r="P502" s="20">
        <f t="shared" si="41"/>
        <v>9.2721834496510475E-2</v>
      </c>
    </row>
    <row r="503" spans="1:16" x14ac:dyDescent="0.25">
      <c r="A503" s="9" t="str">
        <f>'10'!A503</f>
        <v>Yough SD</v>
      </c>
      <c r="B503" s="10" t="str">
        <f>'10'!B503</f>
        <v>Westmoreland</v>
      </c>
      <c r="C503" s="90">
        <f>'10'!C503</f>
        <v>308</v>
      </c>
      <c r="D503" s="90">
        <f>'10'!D503</f>
        <v>259</v>
      </c>
      <c r="E503" s="90">
        <f>'10'!E503</f>
        <v>567</v>
      </c>
      <c r="F503" s="116" t="s">
        <v>869</v>
      </c>
      <c r="G503" s="116" t="s">
        <v>571</v>
      </c>
      <c r="H503" s="116">
        <v>2</v>
      </c>
      <c r="I503" s="116">
        <v>41</v>
      </c>
      <c r="J503" s="116">
        <v>23</v>
      </c>
      <c r="K503" s="116">
        <v>39</v>
      </c>
      <c r="L503" s="12">
        <f t="shared" si="37"/>
        <v>64</v>
      </c>
      <c r="M503" s="12">
        <f t="shared" si="38"/>
        <v>103</v>
      </c>
      <c r="N503" s="20">
        <f t="shared" si="39"/>
        <v>0.13311688311688311</v>
      </c>
      <c r="O503" s="20">
        <f t="shared" si="40"/>
        <v>8.8803088803088806E-2</v>
      </c>
      <c r="P503" s="20">
        <f t="shared" si="41"/>
        <v>0.1128747795414462</v>
      </c>
    </row>
    <row r="504" spans="1:16" x14ac:dyDescent="0.25">
      <c r="A504" s="183" t="s">
        <v>528</v>
      </c>
      <c r="B504" s="195"/>
      <c r="C504" s="47">
        <f>'10'!C504</f>
        <v>419263</v>
      </c>
      <c r="D504" s="47">
        <f>'10'!D504</f>
        <v>295074</v>
      </c>
      <c r="E504" s="47">
        <f>'10'!E504</f>
        <v>714337</v>
      </c>
      <c r="F504" s="14"/>
      <c r="G504" s="14"/>
      <c r="H504" s="77">
        <v>82</v>
      </c>
      <c r="I504" s="77">
        <v>39931</v>
      </c>
      <c r="J504" s="77">
        <v>25512</v>
      </c>
      <c r="K504" s="77">
        <v>28863</v>
      </c>
      <c r="L504" s="77">
        <f>SUM(I504:J504)</f>
        <v>65443</v>
      </c>
      <c r="M504" s="77">
        <f>SUM(I504:K504)</f>
        <v>94306</v>
      </c>
      <c r="N504" s="79">
        <f t="shared" ref="N504" si="42">I504/C504</f>
        <v>9.5240934687773546E-2</v>
      </c>
      <c r="O504" s="79">
        <f t="shared" ref="O504" si="43">J504/D504</f>
        <v>8.6459667744362437E-2</v>
      </c>
      <c r="P504" s="79">
        <f t="shared" ref="P504" si="44">L504/E504</f>
        <v>9.1613622141930209E-2</v>
      </c>
    </row>
    <row r="505" spans="1:16" s="149" customFormat="1" x14ac:dyDescent="0.25">
      <c r="A505" s="5" t="str">
        <f>'1'!A505</f>
        <v>* 2012-2016 American Community Survey</v>
      </c>
      <c r="C505" s="142"/>
      <c r="D505" s="142"/>
      <c r="E505" s="142"/>
      <c r="H505" s="142"/>
      <c r="I505" s="142"/>
      <c r="J505" s="142"/>
      <c r="K505" s="142"/>
      <c r="L505" s="142"/>
      <c r="O505" s="157"/>
    </row>
    <row r="506" spans="1:16" s="161" customFormat="1" x14ac:dyDescent="0.25">
      <c r="A506" s="5" t="s">
        <v>653</v>
      </c>
      <c r="C506" s="162"/>
      <c r="D506" s="162"/>
      <c r="E506" s="162"/>
      <c r="H506" s="162"/>
      <c r="I506" s="162"/>
      <c r="J506" s="162"/>
      <c r="K506" s="162"/>
      <c r="L506" s="162"/>
      <c r="O506" s="163"/>
    </row>
    <row r="507" spans="1:16" s="161" customFormat="1" x14ac:dyDescent="0.25">
      <c r="A507" s="5" t="s">
        <v>674</v>
      </c>
      <c r="C507" s="162"/>
      <c r="D507" s="162"/>
      <c r="E507" s="162"/>
      <c r="H507" s="162"/>
      <c r="I507" s="162"/>
      <c r="J507" s="162"/>
      <c r="K507" s="162"/>
      <c r="L507" s="162"/>
      <c r="O507" s="163"/>
    </row>
  </sheetData>
  <mergeCells count="4">
    <mergeCell ref="A1:P1"/>
    <mergeCell ref="A2:E2"/>
    <mergeCell ref="F2:P2"/>
    <mergeCell ref="A504:B504"/>
  </mergeCells>
  <pageMargins left="0.3" right="0.3" top="0.4" bottom="0.5" header="0.3" footer="0.3"/>
  <pageSetup orientation="landscape" r:id="rId1"/>
  <headerFooter>
    <oddFooter>&amp;L&amp;8Prepared by:  Office of Child Development and Early Learning&amp;C&amp;8&amp;P&amp;R&amp;8Updated 11/1/2011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CCFFFF"/>
  </sheetPr>
  <dimension ref="A1:AC507"/>
  <sheetViews>
    <sheetView zoomScaleNormal="100" workbookViewId="0">
      <pane xSplit="2" ySplit="3" topLeftCell="C4" activePane="bottomRight" state="frozen"/>
      <selection activeCell="C504" sqref="C504:E504"/>
      <selection pane="topRight" activeCell="C504" sqref="C504:E504"/>
      <selection pane="bottomLeft" activeCell="C504" sqref="C504:E504"/>
      <selection pane="bottomRight" sqref="A1:AA1"/>
    </sheetView>
  </sheetViews>
  <sheetFormatPr defaultRowHeight="15" x14ac:dyDescent="0.25"/>
  <cols>
    <col min="1" max="1" width="26.7109375" bestFit="1" customWidth="1"/>
    <col min="2" max="2" width="12" style="88" customWidth="1"/>
    <col min="3" max="5" width="9.140625" style="88"/>
    <col min="6" max="6" width="10.85546875" customWidth="1"/>
    <col min="7" max="9" width="10.7109375" customWidth="1"/>
    <col min="10" max="11" width="11" customWidth="1"/>
    <col min="13" max="13" width="10.5703125" customWidth="1"/>
    <col min="14" max="14" width="11" customWidth="1"/>
    <col min="16" max="16" width="9.140625" bestFit="1" customWidth="1"/>
    <col min="18" max="18" width="9.140625" bestFit="1" customWidth="1"/>
    <col min="19" max="19" width="10.42578125" bestFit="1" customWidth="1"/>
    <col min="20" max="20" width="14" bestFit="1" customWidth="1"/>
    <col min="21" max="21" width="11.140625" bestFit="1" customWidth="1"/>
    <col min="22" max="22" width="11.42578125" bestFit="1" customWidth="1"/>
    <col min="23" max="23" width="12.5703125" style="73" customWidth="1"/>
    <col min="24" max="24" width="13.140625" bestFit="1" customWidth="1"/>
    <col min="25" max="25" width="13.85546875" customWidth="1"/>
    <col min="26" max="27" width="11.140625" bestFit="1" customWidth="1"/>
  </cols>
  <sheetData>
    <row r="1" spans="1:29" x14ac:dyDescent="0.25">
      <c r="A1" s="187" t="str">
        <f>'Table of Contents'!B14&amp;": "&amp;'Table of Contents'!C14</f>
        <v>Tab 9: Keystone STARS Reach Data</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211"/>
      <c r="AB1" s="5"/>
      <c r="AC1" s="5"/>
    </row>
    <row r="2" spans="1:29" x14ac:dyDescent="0.25">
      <c r="A2" s="222" t="s">
        <v>912</v>
      </c>
      <c r="B2" s="223"/>
      <c r="C2" s="223"/>
      <c r="D2" s="223"/>
      <c r="E2" s="224"/>
      <c r="F2" s="225" t="s">
        <v>611</v>
      </c>
      <c r="G2" s="226"/>
      <c r="H2" s="226"/>
      <c r="I2" s="226"/>
      <c r="J2" s="226"/>
      <c r="K2" s="226"/>
      <c r="L2" s="226"/>
      <c r="M2" s="226"/>
      <c r="N2" s="226"/>
      <c r="O2" s="226"/>
      <c r="P2" s="226"/>
      <c r="Q2" s="226"/>
      <c r="R2" s="226"/>
      <c r="S2" s="226"/>
      <c r="T2" s="226"/>
      <c r="U2" s="226"/>
      <c r="V2" s="226"/>
      <c r="W2" s="226"/>
      <c r="X2" s="226"/>
      <c r="Y2" s="226"/>
      <c r="Z2" s="227"/>
      <c r="AA2" s="74"/>
      <c r="AB2" s="5"/>
    </row>
    <row r="3" spans="1:29" ht="60" x14ac:dyDescent="0.25">
      <c r="A3" s="26" t="str">
        <f>'1'!A3</f>
        <v>School District</v>
      </c>
      <c r="B3" s="26" t="str">
        <f>'1'!B3</f>
        <v>County</v>
      </c>
      <c r="C3" s="80" t="str">
        <f>'[2]12'!C2</f>
        <v># of Children Ages 0-2*</v>
      </c>
      <c r="D3" s="80" t="str">
        <f>'[2]12'!D2</f>
        <v># of Children Ages 3-4*</v>
      </c>
      <c r="E3" s="80" t="str">
        <f>'[2]12'!E2</f>
        <v># of Children Under 5*</v>
      </c>
      <c r="F3" s="27" t="s">
        <v>657</v>
      </c>
      <c r="G3" s="27" t="s">
        <v>658</v>
      </c>
      <c r="H3" s="27" t="s">
        <v>659</v>
      </c>
      <c r="I3" s="27" t="s">
        <v>660</v>
      </c>
      <c r="J3" s="27" t="s">
        <v>661</v>
      </c>
      <c r="K3" s="27" t="s">
        <v>662</v>
      </c>
      <c r="L3" s="27" t="s">
        <v>663</v>
      </c>
      <c r="M3" s="27" t="s">
        <v>664</v>
      </c>
      <c r="N3" s="28" t="s">
        <v>665</v>
      </c>
      <c r="O3" s="29" t="s">
        <v>666</v>
      </c>
      <c r="P3" s="29" t="s">
        <v>667</v>
      </c>
      <c r="Q3" s="29" t="s">
        <v>668</v>
      </c>
      <c r="R3" s="29" t="s">
        <v>669</v>
      </c>
      <c r="S3" s="29" t="s">
        <v>670</v>
      </c>
      <c r="T3" s="29" t="s">
        <v>671</v>
      </c>
      <c r="U3" s="30" t="s">
        <v>612</v>
      </c>
      <c r="V3" s="30" t="s">
        <v>613</v>
      </c>
      <c r="W3" s="29" t="s">
        <v>672</v>
      </c>
      <c r="X3" s="31" t="s">
        <v>647</v>
      </c>
      <c r="Y3" s="29" t="s">
        <v>673</v>
      </c>
      <c r="Z3" s="31" t="s">
        <v>614</v>
      </c>
      <c r="AA3" s="5"/>
      <c r="AB3" s="5"/>
    </row>
    <row r="4" spans="1:29" x14ac:dyDescent="0.25">
      <c r="A4" s="9" t="str">
        <f>'10'!A4</f>
        <v>Abington Heights SD</v>
      </c>
      <c r="B4" s="10" t="str">
        <f>'10'!B4</f>
        <v>Lackawanna</v>
      </c>
      <c r="C4" s="90">
        <f>'10'!C4</f>
        <v>625</v>
      </c>
      <c r="D4" s="90">
        <f>'10'!D4</f>
        <v>495</v>
      </c>
      <c r="E4" s="90">
        <f>'10'!E4</f>
        <v>1120</v>
      </c>
      <c r="F4" s="119">
        <v>1</v>
      </c>
      <c r="G4" s="119">
        <v>1</v>
      </c>
      <c r="H4" s="119">
        <v>2</v>
      </c>
      <c r="I4" s="119">
        <v>0</v>
      </c>
      <c r="J4" s="119">
        <v>3</v>
      </c>
      <c r="K4" s="61">
        <f t="shared" ref="K4" si="0">SUM(F4:I4)</f>
        <v>4</v>
      </c>
      <c r="L4" s="75">
        <f>H4+I4</f>
        <v>2</v>
      </c>
      <c r="M4" s="75">
        <f>J4+K4</f>
        <v>7</v>
      </c>
      <c r="N4" s="76">
        <f>K4/M4</f>
        <v>0.5714285714285714</v>
      </c>
      <c r="O4" s="119">
        <v>48</v>
      </c>
      <c r="P4" s="119">
        <v>74</v>
      </c>
      <c r="Q4" s="119">
        <v>90</v>
      </c>
      <c r="R4" s="119">
        <v>64</v>
      </c>
      <c r="S4" s="119">
        <v>159</v>
      </c>
      <c r="T4" s="119">
        <v>106</v>
      </c>
      <c r="U4" s="20">
        <f t="shared" ref="U4" si="1">(O4+P4)/(O4+P4+R4)</f>
        <v>0.65591397849462363</v>
      </c>
      <c r="V4" s="20">
        <f t="shared" ref="V4" si="2">(O4+P4)/E4</f>
        <v>0.10892857142857143</v>
      </c>
      <c r="W4" s="119">
        <v>91</v>
      </c>
      <c r="X4" s="20">
        <f t="shared" ref="X4:X67" si="3">W4/E4</f>
        <v>8.1250000000000003E-2</v>
      </c>
      <c r="Y4" s="119">
        <v>61</v>
      </c>
      <c r="Z4" s="76">
        <f t="shared" ref="Z4:Z67" si="4">Y4/E4</f>
        <v>5.4464285714285715E-2</v>
      </c>
      <c r="AA4" s="5"/>
      <c r="AB4" s="33"/>
    </row>
    <row r="5" spans="1:29" x14ac:dyDescent="0.25">
      <c r="A5" s="9" t="str">
        <f>'10'!A5</f>
        <v>Abington SD</v>
      </c>
      <c r="B5" s="10" t="str">
        <f>'10'!B5</f>
        <v>Montgomery</v>
      </c>
      <c r="C5" s="90">
        <f>'10'!C5</f>
        <v>2106</v>
      </c>
      <c r="D5" s="90">
        <f>'10'!D5</f>
        <v>1445</v>
      </c>
      <c r="E5" s="90">
        <f>'10'!E5</f>
        <v>3551</v>
      </c>
      <c r="F5" s="119">
        <v>2</v>
      </c>
      <c r="G5" s="119">
        <v>2</v>
      </c>
      <c r="H5" s="119">
        <v>10</v>
      </c>
      <c r="I5" s="119">
        <v>4</v>
      </c>
      <c r="J5" s="119">
        <v>19</v>
      </c>
      <c r="K5" s="61">
        <f t="shared" ref="K5:K68" si="5">SUM(F5:I5)</f>
        <v>18</v>
      </c>
      <c r="L5" s="75">
        <f t="shared" ref="L5:L68" si="6">H5+I5</f>
        <v>14</v>
      </c>
      <c r="M5" s="75">
        <f t="shared" ref="M5:M68" si="7">J5+K5</f>
        <v>37</v>
      </c>
      <c r="N5" s="76">
        <f t="shared" ref="N5:N68" si="8">K5/M5</f>
        <v>0.48648648648648651</v>
      </c>
      <c r="O5" s="119">
        <v>245</v>
      </c>
      <c r="P5" s="119">
        <v>350</v>
      </c>
      <c r="Q5" s="119">
        <v>359</v>
      </c>
      <c r="R5" s="119">
        <v>426</v>
      </c>
      <c r="S5" s="119">
        <v>848</v>
      </c>
      <c r="T5" s="119">
        <v>742</v>
      </c>
      <c r="U5" s="20">
        <f t="shared" ref="U5:U68" si="9">(O5+P5)/(O5+P5+R5)</f>
        <v>0.58276199804113615</v>
      </c>
      <c r="V5" s="20">
        <f t="shared" ref="V5:V68" si="10">(O5+P5)/E5</f>
        <v>0.16755843424387495</v>
      </c>
      <c r="W5" s="119">
        <v>529</v>
      </c>
      <c r="X5" s="20">
        <f t="shared" si="3"/>
        <v>0.14897212052942832</v>
      </c>
      <c r="Y5" s="119">
        <v>463</v>
      </c>
      <c r="Z5" s="76">
        <f t="shared" si="4"/>
        <v>0.13038580681498169</v>
      </c>
      <c r="AA5" s="5"/>
      <c r="AB5" s="33"/>
    </row>
    <row r="6" spans="1:29" x14ac:dyDescent="0.25">
      <c r="A6" s="9" t="str">
        <f>'10'!A6</f>
        <v>Albert Gallatin Area SD</v>
      </c>
      <c r="B6" s="10" t="str">
        <f>'10'!B6</f>
        <v>Fayette</v>
      </c>
      <c r="C6" s="90">
        <f>'10'!C6</f>
        <v>710</v>
      </c>
      <c r="D6" s="90">
        <f>'10'!D6</f>
        <v>548</v>
      </c>
      <c r="E6" s="90">
        <f>'10'!E6</f>
        <v>1258</v>
      </c>
      <c r="F6" s="119">
        <v>3</v>
      </c>
      <c r="G6" s="119">
        <v>1</v>
      </c>
      <c r="H6" s="119">
        <v>0</v>
      </c>
      <c r="I6" s="119">
        <v>1</v>
      </c>
      <c r="J6" s="119">
        <v>3</v>
      </c>
      <c r="K6" s="61">
        <f t="shared" si="5"/>
        <v>5</v>
      </c>
      <c r="L6" s="75">
        <f t="shared" si="6"/>
        <v>1</v>
      </c>
      <c r="M6" s="75">
        <f t="shared" si="7"/>
        <v>8</v>
      </c>
      <c r="N6" s="76">
        <f t="shared" si="8"/>
        <v>0.625</v>
      </c>
      <c r="O6" s="119">
        <v>51</v>
      </c>
      <c r="P6" s="119">
        <v>55</v>
      </c>
      <c r="Q6" s="119">
        <v>75</v>
      </c>
      <c r="R6" s="119">
        <v>12</v>
      </c>
      <c r="S6" s="119">
        <v>106</v>
      </c>
      <c r="T6" s="119">
        <v>53</v>
      </c>
      <c r="U6" s="20">
        <f t="shared" si="9"/>
        <v>0.89830508474576276</v>
      </c>
      <c r="V6" s="20">
        <f t="shared" si="10"/>
        <v>8.4260731319554846E-2</v>
      </c>
      <c r="W6" s="119">
        <v>62</v>
      </c>
      <c r="X6" s="20">
        <f t="shared" si="3"/>
        <v>4.9284578696343402E-2</v>
      </c>
      <c r="Y6" s="119">
        <v>31</v>
      </c>
      <c r="Z6" s="76">
        <f t="shared" si="4"/>
        <v>2.4642289348171701E-2</v>
      </c>
      <c r="AA6" s="5"/>
      <c r="AB6" s="33"/>
    </row>
    <row r="7" spans="1:29" x14ac:dyDescent="0.25">
      <c r="A7" s="9" t="str">
        <f>'10'!A7</f>
        <v>Aliquippa SD</v>
      </c>
      <c r="B7" s="10" t="str">
        <f>'10'!B7</f>
        <v>Beaver</v>
      </c>
      <c r="C7" s="90">
        <f>'10'!C7</f>
        <v>350</v>
      </c>
      <c r="D7" s="90">
        <f>'10'!D7</f>
        <v>217</v>
      </c>
      <c r="E7" s="90">
        <f>'10'!E7</f>
        <v>567</v>
      </c>
      <c r="F7" s="119">
        <v>1</v>
      </c>
      <c r="G7" s="119">
        <v>1</v>
      </c>
      <c r="H7" s="119">
        <v>1</v>
      </c>
      <c r="I7" s="119">
        <v>0</v>
      </c>
      <c r="J7" s="119">
        <v>7</v>
      </c>
      <c r="K7" s="61">
        <f t="shared" si="5"/>
        <v>3</v>
      </c>
      <c r="L7" s="75">
        <f t="shared" si="6"/>
        <v>1</v>
      </c>
      <c r="M7" s="75">
        <f t="shared" si="7"/>
        <v>10</v>
      </c>
      <c r="N7" s="76">
        <f t="shared" si="8"/>
        <v>0.3</v>
      </c>
      <c r="O7" s="119">
        <v>33</v>
      </c>
      <c r="P7" s="119">
        <v>42</v>
      </c>
      <c r="Q7" s="119">
        <v>43</v>
      </c>
      <c r="R7" s="119">
        <v>148</v>
      </c>
      <c r="S7" s="119">
        <v>64</v>
      </c>
      <c r="T7" s="119">
        <v>11</v>
      </c>
      <c r="U7" s="20">
        <f t="shared" si="9"/>
        <v>0.33632286995515698</v>
      </c>
      <c r="V7" s="20">
        <f t="shared" si="10"/>
        <v>0.13227513227513227</v>
      </c>
      <c r="W7" s="119">
        <v>41</v>
      </c>
      <c r="X7" s="20">
        <f t="shared" si="3"/>
        <v>7.2310405643738973E-2</v>
      </c>
      <c r="Y7" s="119">
        <v>7</v>
      </c>
      <c r="Z7" s="76">
        <f t="shared" si="4"/>
        <v>1.2345679012345678E-2</v>
      </c>
      <c r="AA7" s="5"/>
      <c r="AB7" s="33"/>
    </row>
    <row r="8" spans="1:29" x14ac:dyDescent="0.25">
      <c r="A8" s="9" t="str">
        <f>'10'!A8</f>
        <v>Allegheny Valley SD</v>
      </c>
      <c r="B8" s="10" t="str">
        <f>'10'!B8</f>
        <v>Allegheny</v>
      </c>
      <c r="C8" s="90">
        <f>'10'!C8</f>
        <v>304</v>
      </c>
      <c r="D8" s="90">
        <f>'10'!D8</f>
        <v>193</v>
      </c>
      <c r="E8" s="90">
        <f>'10'!E8</f>
        <v>497</v>
      </c>
      <c r="F8" s="119">
        <v>1</v>
      </c>
      <c r="G8" s="119">
        <v>0</v>
      </c>
      <c r="H8" s="119">
        <v>0</v>
      </c>
      <c r="I8" s="119">
        <v>1</v>
      </c>
      <c r="J8" s="119">
        <v>2</v>
      </c>
      <c r="K8" s="61">
        <f t="shared" si="5"/>
        <v>2</v>
      </c>
      <c r="L8" s="75">
        <f t="shared" si="6"/>
        <v>1</v>
      </c>
      <c r="M8" s="75">
        <f t="shared" si="7"/>
        <v>4</v>
      </c>
      <c r="N8" s="76">
        <f t="shared" si="8"/>
        <v>0.5</v>
      </c>
      <c r="O8" s="119">
        <v>32</v>
      </c>
      <c r="P8" s="119">
        <v>38</v>
      </c>
      <c r="Q8" s="119">
        <v>36</v>
      </c>
      <c r="R8" s="119">
        <v>38</v>
      </c>
      <c r="S8" s="119">
        <v>53</v>
      </c>
      <c r="T8" s="119">
        <v>53</v>
      </c>
      <c r="U8" s="20">
        <f t="shared" si="9"/>
        <v>0.64814814814814814</v>
      </c>
      <c r="V8" s="20">
        <f t="shared" si="10"/>
        <v>0.14084507042253522</v>
      </c>
      <c r="W8" s="119">
        <v>35</v>
      </c>
      <c r="X8" s="20">
        <f t="shared" si="3"/>
        <v>7.0422535211267609E-2</v>
      </c>
      <c r="Y8" s="119">
        <v>35</v>
      </c>
      <c r="Z8" s="76">
        <f t="shared" si="4"/>
        <v>7.0422535211267609E-2</v>
      </c>
      <c r="AA8" s="5"/>
      <c r="AB8" s="33"/>
    </row>
    <row r="9" spans="1:29" x14ac:dyDescent="0.25">
      <c r="A9" s="9" t="str">
        <f>'10'!A9</f>
        <v>Allegheny-Clarion Valley SD</v>
      </c>
      <c r="B9" s="10" t="str">
        <f>'10'!B9</f>
        <v>Clarion</v>
      </c>
      <c r="C9" s="90">
        <f>'10'!C9</f>
        <v>120</v>
      </c>
      <c r="D9" s="90">
        <f>'10'!D9</f>
        <v>113</v>
      </c>
      <c r="E9" s="90">
        <f>'10'!E9</f>
        <v>233</v>
      </c>
      <c r="F9" s="119">
        <v>0</v>
      </c>
      <c r="G9" s="119">
        <v>0</v>
      </c>
      <c r="H9" s="119">
        <v>0</v>
      </c>
      <c r="I9" s="119">
        <v>0</v>
      </c>
      <c r="J9" s="119">
        <v>2</v>
      </c>
      <c r="K9" s="61">
        <f t="shared" si="5"/>
        <v>0</v>
      </c>
      <c r="L9" s="75">
        <f t="shared" si="6"/>
        <v>0</v>
      </c>
      <c r="M9" s="75">
        <f t="shared" si="7"/>
        <v>2</v>
      </c>
      <c r="N9" s="76">
        <f t="shared" si="8"/>
        <v>0</v>
      </c>
      <c r="O9" s="119">
        <v>0</v>
      </c>
      <c r="P9" s="119">
        <v>0</v>
      </c>
      <c r="Q9" s="119">
        <v>0</v>
      </c>
      <c r="R9" s="119">
        <v>35</v>
      </c>
      <c r="S9" s="119">
        <v>0</v>
      </c>
      <c r="T9" s="119">
        <v>0</v>
      </c>
      <c r="U9" s="20">
        <f t="shared" si="9"/>
        <v>0</v>
      </c>
      <c r="V9" s="20">
        <f t="shared" si="10"/>
        <v>0</v>
      </c>
      <c r="W9" s="119">
        <v>0</v>
      </c>
      <c r="X9" s="20">
        <f t="shared" si="3"/>
        <v>0</v>
      </c>
      <c r="Y9" s="119">
        <v>0</v>
      </c>
      <c r="Z9" s="76">
        <f t="shared" si="4"/>
        <v>0</v>
      </c>
      <c r="AA9" s="5"/>
      <c r="AB9" s="33"/>
    </row>
    <row r="10" spans="1:29" x14ac:dyDescent="0.25">
      <c r="A10" s="9" t="str">
        <f>'10'!A10</f>
        <v>Allentown City SD</v>
      </c>
      <c r="B10" s="10" t="str">
        <f>'10'!B10</f>
        <v>Lehigh</v>
      </c>
      <c r="C10" s="90">
        <f>'10'!C10</f>
        <v>5199</v>
      </c>
      <c r="D10" s="90">
        <f>'10'!D10</f>
        <v>3488</v>
      </c>
      <c r="E10" s="90">
        <f>'10'!E10</f>
        <v>8687</v>
      </c>
      <c r="F10" s="119">
        <v>49</v>
      </c>
      <c r="G10" s="119">
        <v>45</v>
      </c>
      <c r="H10" s="119">
        <v>16</v>
      </c>
      <c r="I10" s="119">
        <v>13</v>
      </c>
      <c r="J10" s="119">
        <v>53</v>
      </c>
      <c r="K10" s="61">
        <f t="shared" si="5"/>
        <v>123</v>
      </c>
      <c r="L10" s="75">
        <f t="shared" si="6"/>
        <v>29</v>
      </c>
      <c r="M10" s="75">
        <f t="shared" si="7"/>
        <v>176</v>
      </c>
      <c r="N10" s="76">
        <f t="shared" si="8"/>
        <v>0.69886363636363635</v>
      </c>
      <c r="O10" s="119">
        <v>558</v>
      </c>
      <c r="P10" s="119">
        <v>802</v>
      </c>
      <c r="Q10" s="119">
        <v>1169</v>
      </c>
      <c r="R10" s="119">
        <v>384</v>
      </c>
      <c r="S10" s="119">
        <v>1552</v>
      </c>
      <c r="T10" s="119">
        <v>691</v>
      </c>
      <c r="U10" s="20">
        <f t="shared" si="9"/>
        <v>0.77981651376146788</v>
      </c>
      <c r="V10" s="20">
        <f t="shared" si="10"/>
        <v>0.15655577299412915</v>
      </c>
      <c r="W10" s="119">
        <v>835</v>
      </c>
      <c r="X10" s="20">
        <f t="shared" si="3"/>
        <v>9.6120640036836652E-2</v>
      </c>
      <c r="Y10" s="119">
        <v>372</v>
      </c>
      <c r="Z10" s="76">
        <f t="shared" si="4"/>
        <v>4.2822608495452975E-2</v>
      </c>
      <c r="AA10" s="5"/>
      <c r="AB10" s="33"/>
    </row>
    <row r="11" spans="1:29" x14ac:dyDescent="0.25">
      <c r="A11" s="9" t="str">
        <f>'10'!A11</f>
        <v>Altoona Area SD</v>
      </c>
      <c r="B11" s="10" t="str">
        <f>'10'!B11</f>
        <v>Blair</v>
      </c>
      <c r="C11" s="90">
        <f>'10'!C11</f>
        <v>1832</v>
      </c>
      <c r="D11" s="90">
        <f>'10'!D11</f>
        <v>1289</v>
      </c>
      <c r="E11" s="90">
        <f>'10'!E11</f>
        <v>3121</v>
      </c>
      <c r="F11" s="119">
        <v>3</v>
      </c>
      <c r="G11" s="119">
        <v>3</v>
      </c>
      <c r="H11" s="119">
        <v>3</v>
      </c>
      <c r="I11" s="119">
        <v>15</v>
      </c>
      <c r="J11" s="119">
        <v>4</v>
      </c>
      <c r="K11" s="61">
        <f t="shared" si="5"/>
        <v>24</v>
      </c>
      <c r="L11" s="75">
        <f t="shared" si="6"/>
        <v>18</v>
      </c>
      <c r="M11" s="75">
        <f t="shared" si="7"/>
        <v>28</v>
      </c>
      <c r="N11" s="76">
        <f t="shared" si="8"/>
        <v>0.8571428571428571</v>
      </c>
      <c r="O11" s="119">
        <v>275</v>
      </c>
      <c r="P11" s="119">
        <v>345</v>
      </c>
      <c r="Q11" s="119">
        <v>484</v>
      </c>
      <c r="R11" s="119">
        <v>116</v>
      </c>
      <c r="S11" s="119">
        <v>987</v>
      </c>
      <c r="T11" s="119">
        <v>870</v>
      </c>
      <c r="U11" s="20">
        <f t="shared" si="9"/>
        <v>0.84239130434782605</v>
      </c>
      <c r="V11" s="20">
        <f t="shared" si="10"/>
        <v>0.19865427747516823</v>
      </c>
      <c r="W11" s="119">
        <v>555</v>
      </c>
      <c r="X11" s="20">
        <f t="shared" si="3"/>
        <v>0.17782761935277155</v>
      </c>
      <c r="Y11" s="119">
        <v>489</v>
      </c>
      <c r="Z11" s="76">
        <f t="shared" si="4"/>
        <v>0.15668055110541493</v>
      </c>
      <c r="AA11" s="5"/>
      <c r="AB11" s="33"/>
    </row>
    <row r="12" spans="1:29" x14ac:dyDescent="0.25">
      <c r="A12" s="9" t="str">
        <f>'10'!A12</f>
        <v>Ambridge Area SD</v>
      </c>
      <c r="B12" s="10" t="str">
        <f>'10'!B12</f>
        <v>Beaver</v>
      </c>
      <c r="C12" s="90">
        <f>'10'!C12</f>
        <v>641</v>
      </c>
      <c r="D12" s="90">
        <f>'10'!D12</f>
        <v>492</v>
      </c>
      <c r="E12" s="90">
        <f>'10'!E12</f>
        <v>1133</v>
      </c>
      <c r="F12" s="119">
        <v>2</v>
      </c>
      <c r="G12" s="119">
        <v>0</v>
      </c>
      <c r="H12" s="119">
        <v>0</v>
      </c>
      <c r="I12" s="119">
        <v>0</v>
      </c>
      <c r="J12" s="119">
        <v>4</v>
      </c>
      <c r="K12" s="61">
        <f t="shared" si="5"/>
        <v>2</v>
      </c>
      <c r="L12" s="75">
        <f t="shared" si="6"/>
        <v>0</v>
      </c>
      <c r="M12" s="75">
        <f t="shared" si="7"/>
        <v>6</v>
      </c>
      <c r="N12" s="76">
        <f t="shared" si="8"/>
        <v>0.33333333333333331</v>
      </c>
      <c r="O12" s="119">
        <v>16</v>
      </c>
      <c r="P12" s="119">
        <v>21</v>
      </c>
      <c r="Q12" s="119">
        <v>21</v>
      </c>
      <c r="R12" s="119">
        <v>135</v>
      </c>
      <c r="S12" s="119">
        <v>0</v>
      </c>
      <c r="T12" s="119">
        <v>0</v>
      </c>
      <c r="U12" s="20">
        <f t="shared" si="9"/>
        <v>0.21511627906976744</v>
      </c>
      <c r="V12" s="20">
        <f t="shared" si="10"/>
        <v>3.265666372462489E-2</v>
      </c>
      <c r="W12" s="119">
        <v>0</v>
      </c>
      <c r="X12" s="20">
        <f t="shared" si="3"/>
        <v>0</v>
      </c>
      <c r="Y12" s="119">
        <v>0</v>
      </c>
      <c r="Z12" s="76">
        <f t="shared" si="4"/>
        <v>0</v>
      </c>
      <c r="AA12" s="5"/>
      <c r="AB12" s="33"/>
    </row>
    <row r="13" spans="1:29" x14ac:dyDescent="0.25">
      <c r="A13" s="9" t="str">
        <f>'10'!A13</f>
        <v>Annville-Cleona SD</v>
      </c>
      <c r="B13" s="10" t="str">
        <f>'10'!B13</f>
        <v>Lebanon</v>
      </c>
      <c r="C13" s="90">
        <f>'10'!C13</f>
        <v>280</v>
      </c>
      <c r="D13" s="90">
        <f>'10'!D13</f>
        <v>217</v>
      </c>
      <c r="E13" s="90">
        <f>'10'!E13</f>
        <v>497</v>
      </c>
      <c r="F13" s="119">
        <v>0</v>
      </c>
      <c r="G13" s="119">
        <v>2</v>
      </c>
      <c r="H13" s="119">
        <v>2</v>
      </c>
      <c r="I13" s="119">
        <v>1</v>
      </c>
      <c r="J13" s="119">
        <v>2</v>
      </c>
      <c r="K13" s="61">
        <f t="shared" si="5"/>
        <v>5</v>
      </c>
      <c r="L13" s="75">
        <f t="shared" si="6"/>
        <v>3</v>
      </c>
      <c r="M13" s="75">
        <f t="shared" si="7"/>
        <v>7</v>
      </c>
      <c r="N13" s="76">
        <f t="shared" si="8"/>
        <v>0.7142857142857143</v>
      </c>
      <c r="O13" s="119">
        <v>61</v>
      </c>
      <c r="P13" s="119">
        <v>86</v>
      </c>
      <c r="Q13" s="119">
        <v>118</v>
      </c>
      <c r="R13" s="119">
        <v>9</v>
      </c>
      <c r="S13" s="119">
        <v>265</v>
      </c>
      <c r="T13" s="119">
        <v>159</v>
      </c>
      <c r="U13" s="20">
        <f t="shared" si="9"/>
        <v>0.94230769230769229</v>
      </c>
      <c r="V13" s="20">
        <f t="shared" si="10"/>
        <v>0.29577464788732394</v>
      </c>
      <c r="W13" s="119">
        <v>147</v>
      </c>
      <c r="X13" s="20">
        <f t="shared" si="3"/>
        <v>0.29577464788732394</v>
      </c>
      <c r="Y13" s="119">
        <v>88</v>
      </c>
      <c r="Z13" s="76">
        <f t="shared" si="4"/>
        <v>0.17706237424547283</v>
      </c>
      <c r="AA13" s="5"/>
      <c r="AB13" s="33"/>
    </row>
    <row r="14" spans="1:29" x14ac:dyDescent="0.25">
      <c r="A14" s="9" t="str">
        <f>'10'!A14</f>
        <v>Antietam SD</v>
      </c>
      <c r="B14" s="10" t="str">
        <f>'10'!B14</f>
        <v>Berks</v>
      </c>
      <c r="C14" s="90">
        <f>'10'!C14</f>
        <v>363</v>
      </c>
      <c r="D14" s="90">
        <f>'10'!D14</f>
        <v>269</v>
      </c>
      <c r="E14" s="90">
        <f>'10'!E14</f>
        <v>632</v>
      </c>
      <c r="F14" s="119">
        <v>1</v>
      </c>
      <c r="G14" s="119">
        <v>0</v>
      </c>
      <c r="H14" s="119">
        <v>0</v>
      </c>
      <c r="I14" s="119">
        <v>1</v>
      </c>
      <c r="J14" s="119">
        <v>0</v>
      </c>
      <c r="K14" s="61">
        <f t="shared" si="5"/>
        <v>2</v>
      </c>
      <c r="L14" s="75">
        <f t="shared" si="6"/>
        <v>1</v>
      </c>
      <c r="M14" s="75">
        <f t="shared" si="7"/>
        <v>2</v>
      </c>
      <c r="N14" s="76">
        <f t="shared" si="8"/>
        <v>1</v>
      </c>
      <c r="O14" s="119">
        <v>24</v>
      </c>
      <c r="P14" s="119">
        <v>36</v>
      </c>
      <c r="Q14" s="119">
        <v>46</v>
      </c>
      <c r="R14" s="119">
        <v>0</v>
      </c>
      <c r="S14" s="119">
        <v>53</v>
      </c>
      <c r="T14" s="119">
        <v>53</v>
      </c>
      <c r="U14" s="20">
        <f t="shared" si="9"/>
        <v>1</v>
      </c>
      <c r="V14" s="20">
        <f t="shared" si="10"/>
        <v>9.49367088607595E-2</v>
      </c>
      <c r="W14" s="119">
        <v>30</v>
      </c>
      <c r="X14" s="20">
        <f t="shared" si="3"/>
        <v>4.746835443037975E-2</v>
      </c>
      <c r="Y14" s="119">
        <v>30</v>
      </c>
      <c r="Z14" s="76">
        <f t="shared" si="4"/>
        <v>4.746835443037975E-2</v>
      </c>
      <c r="AA14" s="5"/>
      <c r="AB14" s="33"/>
    </row>
    <row r="15" spans="1:29" x14ac:dyDescent="0.25">
      <c r="A15" s="9" t="str">
        <f>'10'!A15</f>
        <v>Apollo-Ridge SD</v>
      </c>
      <c r="B15" s="10" t="str">
        <f>'10'!B15</f>
        <v>Armstrong</v>
      </c>
      <c r="C15" s="90">
        <f>'10'!C15</f>
        <v>184</v>
      </c>
      <c r="D15" s="90">
        <f>'10'!D15</f>
        <v>127</v>
      </c>
      <c r="E15" s="90">
        <f>'10'!E15</f>
        <v>311</v>
      </c>
      <c r="F15" s="119">
        <v>0</v>
      </c>
      <c r="G15" s="119">
        <v>2</v>
      </c>
      <c r="H15" s="119">
        <v>1</v>
      </c>
      <c r="I15" s="119">
        <v>0</v>
      </c>
      <c r="J15" s="119">
        <v>0</v>
      </c>
      <c r="K15" s="61">
        <f t="shared" si="5"/>
        <v>3</v>
      </c>
      <c r="L15" s="75">
        <f t="shared" si="6"/>
        <v>1</v>
      </c>
      <c r="M15" s="75">
        <f t="shared" si="7"/>
        <v>3</v>
      </c>
      <c r="N15" s="76">
        <f t="shared" si="8"/>
        <v>1</v>
      </c>
      <c r="O15" s="119">
        <v>41</v>
      </c>
      <c r="P15" s="119">
        <v>59</v>
      </c>
      <c r="Q15" s="119">
        <v>59</v>
      </c>
      <c r="R15" s="119">
        <v>0</v>
      </c>
      <c r="S15" s="119">
        <v>159</v>
      </c>
      <c r="T15" s="119">
        <v>53</v>
      </c>
      <c r="U15" s="20">
        <f t="shared" si="9"/>
        <v>1</v>
      </c>
      <c r="V15" s="20">
        <f t="shared" si="10"/>
        <v>0.32154340836012862</v>
      </c>
      <c r="W15" s="119">
        <v>100</v>
      </c>
      <c r="X15" s="20">
        <f t="shared" si="3"/>
        <v>0.32154340836012862</v>
      </c>
      <c r="Y15" s="119">
        <v>33</v>
      </c>
      <c r="Z15" s="76">
        <f t="shared" si="4"/>
        <v>0.10610932475884244</v>
      </c>
      <c r="AA15" s="5"/>
      <c r="AB15" s="33"/>
    </row>
    <row r="16" spans="1:29" x14ac:dyDescent="0.25">
      <c r="A16" s="9" t="str">
        <f>'10'!A16</f>
        <v>Armstrong SD</v>
      </c>
      <c r="B16" s="10" t="str">
        <f>'10'!B16</f>
        <v>Armstrong</v>
      </c>
      <c r="C16" s="90">
        <f>'10'!C16</f>
        <v>1409</v>
      </c>
      <c r="D16" s="90">
        <f>'10'!D16</f>
        <v>1035</v>
      </c>
      <c r="E16" s="90">
        <f>'10'!E16</f>
        <v>2444</v>
      </c>
      <c r="F16" s="119">
        <v>3</v>
      </c>
      <c r="G16" s="119">
        <v>3</v>
      </c>
      <c r="H16" s="119">
        <v>1</v>
      </c>
      <c r="I16" s="119">
        <v>1</v>
      </c>
      <c r="J16" s="119">
        <v>18</v>
      </c>
      <c r="K16" s="61">
        <f t="shared" si="5"/>
        <v>8</v>
      </c>
      <c r="L16" s="75">
        <f t="shared" si="6"/>
        <v>2</v>
      </c>
      <c r="M16" s="75">
        <f t="shared" si="7"/>
        <v>26</v>
      </c>
      <c r="N16" s="76">
        <f t="shared" si="8"/>
        <v>0.30769230769230771</v>
      </c>
      <c r="O16" s="119">
        <v>49</v>
      </c>
      <c r="P16" s="119">
        <v>71</v>
      </c>
      <c r="Q16" s="119">
        <v>71</v>
      </c>
      <c r="R16" s="119">
        <v>151</v>
      </c>
      <c r="S16" s="119">
        <v>79</v>
      </c>
      <c r="T16" s="119">
        <v>58</v>
      </c>
      <c r="U16" s="20">
        <f t="shared" si="9"/>
        <v>0.44280442804428044</v>
      </c>
      <c r="V16" s="20">
        <f t="shared" si="10"/>
        <v>4.9099836333878884E-2</v>
      </c>
      <c r="W16" s="119">
        <v>50</v>
      </c>
      <c r="X16" s="20">
        <f t="shared" si="3"/>
        <v>2.0458265139116204E-2</v>
      </c>
      <c r="Y16" s="119">
        <v>36</v>
      </c>
      <c r="Z16" s="76">
        <f t="shared" si="4"/>
        <v>1.4729950900163666E-2</v>
      </c>
      <c r="AA16" s="5"/>
      <c r="AB16" s="33"/>
    </row>
    <row r="17" spans="1:28" x14ac:dyDescent="0.25">
      <c r="A17" s="9" t="str">
        <f>'10'!A17</f>
        <v>Athens Area SD</v>
      </c>
      <c r="B17" s="10" t="str">
        <f>'10'!B17</f>
        <v>Bradford</v>
      </c>
      <c r="C17" s="90">
        <f>'10'!C17</f>
        <v>408</v>
      </c>
      <c r="D17" s="90">
        <f>'10'!D17</f>
        <v>356</v>
      </c>
      <c r="E17" s="90">
        <f>'10'!E17</f>
        <v>764</v>
      </c>
      <c r="F17" s="119">
        <v>2</v>
      </c>
      <c r="G17" s="119">
        <v>3</v>
      </c>
      <c r="H17" s="119">
        <v>2</v>
      </c>
      <c r="I17" s="119">
        <v>0</v>
      </c>
      <c r="J17" s="119">
        <v>3</v>
      </c>
      <c r="K17" s="61">
        <f t="shared" si="5"/>
        <v>7</v>
      </c>
      <c r="L17" s="75">
        <f t="shared" si="6"/>
        <v>2</v>
      </c>
      <c r="M17" s="75">
        <f t="shared" si="7"/>
        <v>10</v>
      </c>
      <c r="N17" s="76">
        <f t="shared" si="8"/>
        <v>0.7</v>
      </c>
      <c r="O17" s="119">
        <v>74</v>
      </c>
      <c r="P17" s="119">
        <v>119</v>
      </c>
      <c r="Q17" s="119">
        <v>94</v>
      </c>
      <c r="R17" s="119">
        <v>14</v>
      </c>
      <c r="S17" s="119">
        <v>223</v>
      </c>
      <c r="T17" s="119">
        <v>64</v>
      </c>
      <c r="U17" s="20">
        <f t="shared" si="9"/>
        <v>0.93236714975845414</v>
      </c>
      <c r="V17" s="20">
        <f t="shared" si="10"/>
        <v>0.25261780104712039</v>
      </c>
      <c r="W17" s="119">
        <v>150</v>
      </c>
      <c r="X17" s="20">
        <f t="shared" si="3"/>
        <v>0.19633507853403143</v>
      </c>
      <c r="Y17" s="119">
        <v>43</v>
      </c>
      <c r="Z17" s="76">
        <f t="shared" si="4"/>
        <v>5.6282722513089002E-2</v>
      </c>
      <c r="AA17" s="5"/>
      <c r="AB17" s="33"/>
    </row>
    <row r="18" spans="1:28" x14ac:dyDescent="0.25">
      <c r="A18" s="9" t="str">
        <f>'10'!A18</f>
        <v>Austin Area SD</v>
      </c>
      <c r="B18" s="10" t="str">
        <f>'10'!B18</f>
        <v>Potter</v>
      </c>
      <c r="C18" s="90">
        <f>'10'!C18</f>
        <v>41</v>
      </c>
      <c r="D18" s="90">
        <f>'10'!D18</f>
        <v>16</v>
      </c>
      <c r="E18" s="90">
        <f>'10'!E18</f>
        <v>57</v>
      </c>
      <c r="F18" s="119">
        <v>0</v>
      </c>
      <c r="G18" s="119">
        <v>0</v>
      </c>
      <c r="H18" s="119">
        <v>0</v>
      </c>
      <c r="I18" s="119">
        <v>0</v>
      </c>
      <c r="J18" s="119">
        <v>0</v>
      </c>
      <c r="K18" s="61">
        <f t="shared" si="5"/>
        <v>0</v>
      </c>
      <c r="L18" s="75">
        <f t="shared" si="6"/>
        <v>0</v>
      </c>
      <c r="M18" s="75">
        <f t="shared" si="7"/>
        <v>0</v>
      </c>
      <c r="N18" s="76"/>
      <c r="O18" s="119">
        <v>0</v>
      </c>
      <c r="P18" s="119">
        <v>0</v>
      </c>
      <c r="Q18" s="119">
        <v>0</v>
      </c>
      <c r="R18" s="119">
        <v>0</v>
      </c>
      <c r="S18" s="119">
        <v>0</v>
      </c>
      <c r="T18" s="119">
        <v>0</v>
      </c>
      <c r="U18" s="20"/>
      <c r="V18" s="20">
        <f t="shared" si="10"/>
        <v>0</v>
      </c>
      <c r="W18" s="119">
        <v>0</v>
      </c>
      <c r="X18" s="20">
        <f t="shared" si="3"/>
        <v>0</v>
      </c>
      <c r="Y18" s="119">
        <v>0</v>
      </c>
      <c r="Z18" s="76">
        <f t="shared" si="4"/>
        <v>0</v>
      </c>
      <c r="AA18" s="5"/>
      <c r="AB18" s="33"/>
    </row>
    <row r="19" spans="1:28" x14ac:dyDescent="0.25">
      <c r="A19" s="9" t="str">
        <f>'10'!A19</f>
        <v>Avella Area SD</v>
      </c>
      <c r="B19" s="10" t="str">
        <f>'10'!B19</f>
        <v>Washington</v>
      </c>
      <c r="C19" s="90">
        <f>'10'!C19</f>
        <v>121</v>
      </c>
      <c r="D19" s="90">
        <f>'10'!D19</f>
        <v>52</v>
      </c>
      <c r="E19" s="90">
        <f>'10'!E19</f>
        <v>173</v>
      </c>
      <c r="F19" s="119">
        <v>0</v>
      </c>
      <c r="G19" s="119">
        <v>0</v>
      </c>
      <c r="H19" s="119">
        <v>0</v>
      </c>
      <c r="I19" s="119">
        <v>0</v>
      </c>
      <c r="J19" s="119">
        <v>1</v>
      </c>
      <c r="K19" s="61">
        <f t="shared" si="5"/>
        <v>0</v>
      </c>
      <c r="L19" s="75">
        <f t="shared" si="6"/>
        <v>0</v>
      </c>
      <c r="M19" s="75">
        <f t="shared" si="7"/>
        <v>1</v>
      </c>
      <c r="N19" s="76">
        <f t="shared" si="8"/>
        <v>0</v>
      </c>
      <c r="O19" s="119">
        <v>0</v>
      </c>
      <c r="P19" s="119">
        <v>0</v>
      </c>
      <c r="Q19" s="119">
        <v>0</v>
      </c>
      <c r="R19" s="119">
        <v>32</v>
      </c>
      <c r="S19" s="119">
        <v>0</v>
      </c>
      <c r="T19" s="119">
        <v>0</v>
      </c>
      <c r="U19" s="20">
        <f t="shared" si="9"/>
        <v>0</v>
      </c>
      <c r="V19" s="20">
        <f t="shared" si="10"/>
        <v>0</v>
      </c>
      <c r="W19" s="119">
        <v>0</v>
      </c>
      <c r="X19" s="20">
        <f t="shared" si="3"/>
        <v>0</v>
      </c>
      <c r="Y19" s="119">
        <v>0</v>
      </c>
      <c r="Z19" s="76">
        <f t="shared" si="4"/>
        <v>0</v>
      </c>
      <c r="AA19" s="5"/>
      <c r="AB19" s="33"/>
    </row>
    <row r="20" spans="1:28" x14ac:dyDescent="0.25">
      <c r="A20" s="9" t="str">
        <f>'10'!A20</f>
        <v>Avon Grove SD</v>
      </c>
      <c r="B20" s="10" t="str">
        <f>'10'!B20</f>
        <v>Chester</v>
      </c>
      <c r="C20" s="90">
        <f>'10'!C20</f>
        <v>1264</v>
      </c>
      <c r="D20" s="90">
        <f>'10'!D20</f>
        <v>761</v>
      </c>
      <c r="E20" s="90">
        <f>'10'!E20</f>
        <v>2025</v>
      </c>
      <c r="F20" s="119">
        <v>4</v>
      </c>
      <c r="G20" s="119">
        <v>4</v>
      </c>
      <c r="H20" s="119">
        <v>1</v>
      </c>
      <c r="I20" s="119">
        <v>1</v>
      </c>
      <c r="J20" s="119">
        <v>7</v>
      </c>
      <c r="K20" s="61">
        <f t="shared" si="5"/>
        <v>10</v>
      </c>
      <c r="L20" s="75">
        <f t="shared" si="6"/>
        <v>2</v>
      </c>
      <c r="M20" s="75">
        <f t="shared" si="7"/>
        <v>17</v>
      </c>
      <c r="N20" s="76">
        <f t="shared" si="8"/>
        <v>0.58823529411764708</v>
      </c>
      <c r="O20" s="119">
        <v>131</v>
      </c>
      <c r="P20" s="119">
        <v>192</v>
      </c>
      <c r="Q20" s="119">
        <v>207</v>
      </c>
      <c r="R20" s="119">
        <v>51</v>
      </c>
      <c r="S20" s="119">
        <v>318</v>
      </c>
      <c r="T20" s="119">
        <v>106</v>
      </c>
      <c r="U20" s="20">
        <f t="shared" si="9"/>
        <v>0.86363636363636365</v>
      </c>
      <c r="V20" s="20">
        <f t="shared" si="10"/>
        <v>0.15950617283950616</v>
      </c>
      <c r="W20" s="119">
        <v>194</v>
      </c>
      <c r="X20" s="20">
        <f t="shared" si="3"/>
        <v>9.5802469135802468E-2</v>
      </c>
      <c r="Y20" s="119">
        <v>65</v>
      </c>
      <c r="Z20" s="76">
        <f t="shared" si="4"/>
        <v>3.2098765432098768E-2</v>
      </c>
      <c r="AA20" s="5"/>
      <c r="AB20" s="33"/>
    </row>
    <row r="21" spans="1:28" x14ac:dyDescent="0.25">
      <c r="A21" s="9" t="str">
        <f>'10'!A21</f>
        <v>Avonworth SD</v>
      </c>
      <c r="B21" s="10" t="str">
        <f>'10'!B21</f>
        <v>Allegheny</v>
      </c>
      <c r="C21" s="90">
        <f>'10'!C21</f>
        <v>402</v>
      </c>
      <c r="D21" s="90">
        <f>'10'!D21</f>
        <v>311</v>
      </c>
      <c r="E21" s="90">
        <f>'10'!E21</f>
        <v>713</v>
      </c>
      <c r="F21" s="119">
        <v>0</v>
      </c>
      <c r="G21" s="119">
        <v>2</v>
      </c>
      <c r="H21" s="119">
        <v>0</v>
      </c>
      <c r="I21" s="119">
        <v>0</v>
      </c>
      <c r="J21" s="119">
        <v>4</v>
      </c>
      <c r="K21" s="61">
        <f t="shared" si="5"/>
        <v>2</v>
      </c>
      <c r="L21" s="75">
        <f t="shared" si="6"/>
        <v>0</v>
      </c>
      <c r="M21" s="75">
        <f t="shared" si="7"/>
        <v>6</v>
      </c>
      <c r="N21" s="76">
        <f t="shared" si="8"/>
        <v>0.33333333333333331</v>
      </c>
      <c r="O21" s="119">
        <v>32</v>
      </c>
      <c r="P21" s="119">
        <v>38</v>
      </c>
      <c r="Q21" s="119">
        <v>36</v>
      </c>
      <c r="R21" s="119">
        <v>108</v>
      </c>
      <c r="S21" s="119">
        <v>106</v>
      </c>
      <c r="T21" s="119">
        <v>0</v>
      </c>
      <c r="U21" s="20">
        <f t="shared" si="9"/>
        <v>0.39325842696629215</v>
      </c>
      <c r="V21" s="20">
        <f t="shared" si="10"/>
        <v>9.8176718092566617E-2</v>
      </c>
      <c r="W21" s="119">
        <v>70</v>
      </c>
      <c r="X21" s="20">
        <f t="shared" si="3"/>
        <v>9.8176718092566617E-2</v>
      </c>
      <c r="Y21" s="119">
        <v>0</v>
      </c>
      <c r="Z21" s="76">
        <f t="shared" si="4"/>
        <v>0</v>
      </c>
      <c r="AA21" s="5"/>
      <c r="AB21" s="33"/>
    </row>
    <row r="22" spans="1:28" x14ac:dyDescent="0.25">
      <c r="A22" s="9" t="str">
        <f>'10'!A22</f>
        <v>Bald Eagle Area SD</v>
      </c>
      <c r="B22" s="10" t="str">
        <f>'10'!B22</f>
        <v>Centre</v>
      </c>
      <c r="C22" s="90">
        <f>'10'!C22</f>
        <v>402</v>
      </c>
      <c r="D22" s="90">
        <f>'10'!D22</f>
        <v>221</v>
      </c>
      <c r="E22" s="90">
        <f>'10'!E22</f>
        <v>623</v>
      </c>
      <c r="F22" s="119">
        <v>0</v>
      </c>
      <c r="G22" s="119">
        <v>0</v>
      </c>
      <c r="H22" s="119">
        <v>0</v>
      </c>
      <c r="I22" s="119">
        <v>0</v>
      </c>
      <c r="J22" s="119">
        <v>7</v>
      </c>
      <c r="K22" s="61">
        <f t="shared" si="5"/>
        <v>0</v>
      </c>
      <c r="L22" s="75">
        <f t="shared" si="6"/>
        <v>0</v>
      </c>
      <c r="M22" s="75">
        <f t="shared" si="7"/>
        <v>7</v>
      </c>
      <c r="N22" s="76">
        <f t="shared" si="8"/>
        <v>0</v>
      </c>
      <c r="O22" s="119">
        <v>0</v>
      </c>
      <c r="P22" s="119">
        <v>0</v>
      </c>
      <c r="Q22" s="119">
        <v>0</v>
      </c>
      <c r="R22" s="119">
        <v>56</v>
      </c>
      <c r="S22" s="119">
        <v>0</v>
      </c>
      <c r="T22" s="119">
        <v>0</v>
      </c>
      <c r="U22" s="20">
        <f t="shared" si="9"/>
        <v>0</v>
      </c>
      <c r="V22" s="20">
        <f t="shared" si="10"/>
        <v>0</v>
      </c>
      <c r="W22" s="119">
        <v>0</v>
      </c>
      <c r="X22" s="20">
        <f t="shared" si="3"/>
        <v>0</v>
      </c>
      <c r="Y22" s="119">
        <v>0</v>
      </c>
      <c r="Z22" s="76">
        <f t="shared" si="4"/>
        <v>0</v>
      </c>
      <c r="AA22" s="5"/>
      <c r="AB22" s="33"/>
    </row>
    <row r="23" spans="1:28" x14ac:dyDescent="0.25">
      <c r="A23" s="9" t="str">
        <f>'10'!A23</f>
        <v>Baldwin-Whitehall SD</v>
      </c>
      <c r="B23" s="10" t="str">
        <f>'10'!B23</f>
        <v>Allegheny</v>
      </c>
      <c r="C23" s="90">
        <f>'10'!C23</f>
        <v>1433</v>
      </c>
      <c r="D23" s="90">
        <f>'10'!D23</f>
        <v>678</v>
      </c>
      <c r="E23" s="90">
        <f>'10'!E23</f>
        <v>2111</v>
      </c>
      <c r="F23" s="119">
        <v>1</v>
      </c>
      <c r="G23" s="119">
        <v>3</v>
      </c>
      <c r="H23" s="119">
        <v>0</v>
      </c>
      <c r="I23" s="119">
        <v>1</v>
      </c>
      <c r="J23" s="119">
        <v>9</v>
      </c>
      <c r="K23" s="61">
        <f t="shared" si="5"/>
        <v>5</v>
      </c>
      <c r="L23" s="75">
        <f t="shared" si="6"/>
        <v>1</v>
      </c>
      <c r="M23" s="75">
        <f t="shared" si="7"/>
        <v>14</v>
      </c>
      <c r="N23" s="76">
        <f t="shared" si="8"/>
        <v>0.35714285714285715</v>
      </c>
      <c r="O23" s="119">
        <v>79</v>
      </c>
      <c r="P23" s="119">
        <v>95</v>
      </c>
      <c r="Q23" s="119">
        <v>91</v>
      </c>
      <c r="R23" s="119">
        <v>188</v>
      </c>
      <c r="S23" s="119">
        <v>212</v>
      </c>
      <c r="T23" s="119">
        <v>53</v>
      </c>
      <c r="U23" s="20">
        <f t="shared" si="9"/>
        <v>0.48066298342541436</v>
      </c>
      <c r="V23" s="20">
        <f t="shared" si="10"/>
        <v>8.2425390810042631E-2</v>
      </c>
      <c r="W23" s="119">
        <v>140</v>
      </c>
      <c r="X23" s="20">
        <f t="shared" si="3"/>
        <v>6.6319279962103267E-2</v>
      </c>
      <c r="Y23" s="119">
        <v>35</v>
      </c>
      <c r="Z23" s="76">
        <f t="shared" si="4"/>
        <v>1.6579819990525817E-2</v>
      </c>
      <c r="AA23" s="5"/>
      <c r="AB23" s="33"/>
    </row>
    <row r="24" spans="1:28" x14ac:dyDescent="0.25">
      <c r="A24" s="9" t="str">
        <f>'10'!A24</f>
        <v>Bangor Area SD</v>
      </c>
      <c r="B24" s="10" t="str">
        <f>'10'!B24</f>
        <v>Northampton</v>
      </c>
      <c r="C24" s="90">
        <f>'10'!C24</f>
        <v>642</v>
      </c>
      <c r="D24" s="90">
        <f>'10'!D24</f>
        <v>462</v>
      </c>
      <c r="E24" s="90">
        <f>'10'!E24</f>
        <v>1104</v>
      </c>
      <c r="F24" s="119">
        <v>0</v>
      </c>
      <c r="G24" s="119">
        <v>1</v>
      </c>
      <c r="H24" s="119">
        <v>1</v>
      </c>
      <c r="I24" s="119">
        <v>3</v>
      </c>
      <c r="J24" s="119">
        <v>3</v>
      </c>
      <c r="K24" s="61">
        <f t="shared" si="5"/>
        <v>5</v>
      </c>
      <c r="L24" s="75">
        <f t="shared" si="6"/>
        <v>4</v>
      </c>
      <c r="M24" s="75">
        <f t="shared" si="7"/>
        <v>8</v>
      </c>
      <c r="N24" s="76">
        <f t="shared" si="8"/>
        <v>0.625</v>
      </c>
      <c r="O24" s="119">
        <v>57</v>
      </c>
      <c r="P24" s="119">
        <v>86</v>
      </c>
      <c r="Q24" s="119">
        <v>122</v>
      </c>
      <c r="R24" s="119">
        <v>63</v>
      </c>
      <c r="S24" s="119">
        <v>265</v>
      </c>
      <c r="T24" s="119">
        <v>212</v>
      </c>
      <c r="U24" s="20">
        <f t="shared" si="9"/>
        <v>0.69417475728155342</v>
      </c>
      <c r="V24" s="20">
        <f t="shared" si="10"/>
        <v>0.12952898550724637</v>
      </c>
      <c r="W24" s="119">
        <v>143</v>
      </c>
      <c r="X24" s="20">
        <f t="shared" si="3"/>
        <v>0.12952898550724637</v>
      </c>
      <c r="Y24" s="119">
        <v>114</v>
      </c>
      <c r="Z24" s="76">
        <f t="shared" si="4"/>
        <v>0.10326086956521739</v>
      </c>
      <c r="AA24" s="5"/>
      <c r="AB24" s="33"/>
    </row>
    <row r="25" spans="1:28" x14ac:dyDescent="0.25">
      <c r="A25" s="9" t="str">
        <f>'10'!A25</f>
        <v>Beaver Area SD</v>
      </c>
      <c r="B25" s="10" t="str">
        <f>'10'!B25</f>
        <v>Beaver</v>
      </c>
      <c r="C25" s="90">
        <f>'10'!C25</f>
        <v>511</v>
      </c>
      <c r="D25" s="90">
        <f>'10'!D25</f>
        <v>328</v>
      </c>
      <c r="E25" s="90">
        <f>'10'!E25</f>
        <v>839</v>
      </c>
      <c r="F25" s="119">
        <v>0</v>
      </c>
      <c r="G25" s="119">
        <v>1</v>
      </c>
      <c r="H25" s="119">
        <v>2</v>
      </c>
      <c r="I25" s="119">
        <v>1</v>
      </c>
      <c r="J25" s="119">
        <v>1</v>
      </c>
      <c r="K25" s="61">
        <f t="shared" si="5"/>
        <v>4</v>
      </c>
      <c r="L25" s="75">
        <f t="shared" si="6"/>
        <v>3</v>
      </c>
      <c r="M25" s="75">
        <f t="shared" si="7"/>
        <v>5</v>
      </c>
      <c r="N25" s="76">
        <f t="shared" si="8"/>
        <v>0.8</v>
      </c>
      <c r="O25" s="119">
        <v>59</v>
      </c>
      <c r="P25" s="119">
        <v>76</v>
      </c>
      <c r="Q25" s="119">
        <v>77</v>
      </c>
      <c r="R25" s="119">
        <v>34</v>
      </c>
      <c r="S25" s="119">
        <v>212</v>
      </c>
      <c r="T25" s="119">
        <v>159</v>
      </c>
      <c r="U25" s="20">
        <f t="shared" si="9"/>
        <v>0.79881656804733725</v>
      </c>
      <c r="V25" s="20">
        <f t="shared" si="10"/>
        <v>0.16090584028605484</v>
      </c>
      <c r="W25" s="119">
        <v>135</v>
      </c>
      <c r="X25" s="20">
        <f t="shared" si="3"/>
        <v>0.16090584028605484</v>
      </c>
      <c r="Y25" s="119">
        <v>101</v>
      </c>
      <c r="Z25" s="76">
        <f t="shared" si="4"/>
        <v>0.12038140643623362</v>
      </c>
      <c r="AA25" s="5"/>
      <c r="AB25" s="33"/>
    </row>
    <row r="26" spans="1:28" x14ac:dyDescent="0.25">
      <c r="A26" s="9" t="str">
        <f>'10'!A26</f>
        <v>Bedford Area SD</v>
      </c>
      <c r="B26" s="10" t="str">
        <f>'10'!B26</f>
        <v>Bedford</v>
      </c>
      <c r="C26" s="90">
        <f>'10'!C26</f>
        <v>404</v>
      </c>
      <c r="D26" s="90">
        <f>'10'!D26</f>
        <v>248</v>
      </c>
      <c r="E26" s="90">
        <f>'10'!E26</f>
        <v>652</v>
      </c>
      <c r="F26" s="119">
        <v>1</v>
      </c>
      <c r="G26" s="119">
        <v>0</v>
      </c>
      <c r="H26" s="119">
        <v>4</v>
      </c>
      <c r="I26" s="119">
        <v>1</v>
      </c>
      <c r="J26" s="119">
        <v>2</v>
      </c>
      <c r="K26" s="61">
        <f t="shared" si="5"/>
        <v>6</v>
      </c>
      <c r="L26" s="75">
        <f t="shared" si="6"/>
        <v>5</v>
      </c>
      <c r="M26" s="75">
        <f t="shared" si="7"/>
        <v>8</v>
      </c>
      <c r="N26" s="76">
        <f t="shared" si="8"/>
        <v>0.75</v>
      </c>
      <c r="O26" s="119">
        <v>40</v>
      </c>
      <c r="P26" s="119">
        <v>50</v>
      </c>
      <c r="Q26" s="119">
        <v>60</v>
      </c>
      <c r="R26" s="119">
        <v>64</v>
      </c>
      <c r="S26" s="119">
        <v>97</v>
      </c>
      <c r="T26" s="119">
        <v>97</v>
      </c>
      <c r="U26" s="20">
        <f t="shared" si="9"/>
        <v>0.58441558441558439</v>
      </c>
      <c r="V26" s="20">
        <f t="shared" si="10"/>
        <v>0.13803680981595093</v>
      </c>
      <c r="W26" s="119">
        <v>58</v>
      </c>
      <c r="X26" s="20">
        <f t="shared" si="3"/>
        <v>8.8957055214723926E-2</v>
      </c>
      <c r="Y26" s="119">
        <v>58</v>
      </c>
      <c r="Z26" s="76">
        <f t="shared" si="4"/>
        <v>8.8957055214723926E-2</v>
      </c>
      <c r="AA26" s="5"/>
      <c r="AB26" s="33"/>
    </row>
    <row r="27" spans="1:28" x14ac:dyDescent="0.25">
      <c r="A27" s="9" t="str">
        <f>'10'!A27</f>
        <v>Belle Vernon Area SD</v>
      </c>
      <c r="B27" s="10" t="str">
        <f>'10'!B27</f>
        <v>Westmoreland</v>
      </c>
      <c r="C27" s="90">
        <f>'10'!C27</f>
        <v>459</v>
      </c>
      <c r="D27" s="90">
        <f>'10'!D27</f>
        <v>324</v>
      </c>
      <c r="E27" s="90">
        <f>'10'!E27</f>
        <v>783</v>
      </c>
      <c r="F27" s="119">
        <v>2</v>
      </c>
      <c r="G27" s="119">
        <v>2</v>
      </c>
      <c r="H27" s="119">
        <v>0</v>
      </c>
      <c r="I27" s="119">
        <v>0</v>
      </c>
      <c r="J27" s="119">
        <v>3</v>
      </c>
      <c r="K27" s="61">
        <f t="shared" si="5"/>
        <v>4</v>
      </c>
      <c r="L27" s="75">
        <f t="shared" si="6"/>
        <v>0</v>
      </c>
      <c r="M27" s="75">
        <f t="shared" si="7"/>
        <v>7</v>
      </c>
      <c r="N27" s="76">
        <f t="shared" si="8"/>
        <v>0.5714285714285714</v>
      </c>
      <c r="O27" s="119">
        <v>44</v>
      </c>
      <c r="P27" s="119">
        <v>57</v>
      </c>
      <c r="Q27" s="119">
        <v>63</v>
      </c>
      <c r="R27" s="119">
        <v>98</v>
      </c>
      <c r="S27" s="119">
        <v>106</v>
      </c>
      <c r="T27" s="119">
        <v>0</v>
      </c>
      <c r="U27" s="20">
        <f t="shared" si="9"/>
        <v>0.50753768844221103</v>
      </c>
      <c r="V27" s="20">
        <f t="shared" si="10"/>
        <v>0.12899106002554278</v>
      </c>
      <c r="W27" s="119">
        <v>65</v>
      </c>
      <c r="X27" s="20">
        <f t="shared" si="3"/>
        <v>8.3014048531289908E-2</v>
      </c>
      <c r="Y27" s="119">
        <v>0</v>
      </c>
      <c r="Z27" s="76">
        <f t="shared" si="4"/>
        <v>0</v>
      </c>
      <c r="AA27" s="5"/>
      <c r="AB27" s="33"/>
    </row>
    <row r="28" spans="1:28" x14ac:dyDescent="0.25">
      <c r="A28" s="9" t="str">
        <f>'10'!A28</f>
        <v>Bellefonte Area SD</v>
      </c>
      <c r="B28" s="10" t="str">
        <f>'10'!B28</f>
        <v>Centre</v>
      </c>
      <c r="C28" s="90">
        <f>'10'!C28</f>
        <v>1067</v>
      </c>
      <c r="D28" s="90">
        <f>'10'!D28</f>
        <v>567</v>
      </c>
      <c r="E28" s="90">
        <f>'10'!E28</f>
        <v>1634</v>
      </c>
      <c r="F28" s="119">
        <v>3</v>
      </c>
      <c r="G28" s="119">
        <v>1</v>
      </c>
      <c r="H28" s="119">
        <v>0</v>
      </c>
      <c r="I28" s="119">
        <v>6</v>
      </c>
      <c r="J28" s="119">
        <v>10</v>
      </c>
      <c r="K28" s="61">
        <f t="shared" si="5"/>
        <v>10</v>
      </c>
      <c r="L28" s="75">
        <f t="shared" si="6"/>
        <v>6</v>
      </c>
      <c r="M28" s="75">
        <f t="shared" si="7"/>
        <v>20</v>
      </c>
      <c r="N28" s="76">
        <f t="shared" si="8"/>
        <v>0.5</v>
      </c>
      <c r="O28" s="119">
        <v>101</v>
      </c>
      <c r="P28" s="119">
        <v>173</v>
      </c>
      <c r="Q28" s="119">
        <v>160</v>
      </c>
      <c r="R28" s="119">
        <v>47</v>
      </c>
      <c r="S28" s="119">
        <v>371</v>
      </c>
      <c r="T28" s="119">
        <v>318</v>
      </c>
      <c r="U28" s="20">
        <f t="shared" si="9"/>
        <v>0.85358255451713394</v>
      </c>
      <c r="V28" s="20">
        <f t="shared" si="10"/>
        <v>0.16768665850673195</v>
      </c>
      <c r="W28" s="119">
        <v>234</v>
      </c>
      <c r="X28" s="20">
        <f t="shared" si="3"/>
        <v>0.14320685434516525</v>
      </c>
      <c r="Y28" s="119">
        <v>200</v>
      </c>
      <c r="Z28" s="76">
        <f t="shared" si="4"/>
        <v>0.12239902080783353</v>
      </c>
      <c r="AA28" s="5"/>
      <c r="AB28" s="33"/>
    </row>
    <row r="29" spans="1:28" x14ac:dyDescent="0.25">
      <c r="A29" s="9" t="str">
        <f>'10'!A29</f>
        <v>Bellwood-Antis SD</v>
      </c>
      <c r="B29" s="10" t="str">
        <f>'10'!B29</f>
        <v>Blair</v>
      </c>
      <c r="C29" s="90">
        <f>'10'!C29</f>
        <v>300</v>
      </c>
      <c r="D29" s="90">
        <f>'10'!D29</f>
        <v>150</v>
      </c>
      <c r="E29" s="90">
        <f>'10'!E29</f>
        <v>450</v>
      </c>
      <c r="F29" s="119">
        <v>2</v>
      </c>
      <c r="G29" s="119">
        <v>1</v>
      </c>
      <c r="H29" s="119">
        <v>0</v>
      </c>
      <c r="I29" s="119">
        <v>0</v>
      </c>
      <c r="J29" s="119">
        <v>1</v>
      </c>
      <c r="K29" s="61">
        <f t="shared" si="5"/>
        <v>3</v>
      </c>
      <c r="L29" s="75">
        <f t="shared" si="6"/>
        <v>0</v>
      </c>
      <c r="M29" s="75">
        <f t="shared" si="7"/>
        <v>4</v>
      </c>
      <c r="N29" s="76">
        <f t="shared" si="8"/>
        <v>0.75</v>
      </c>
      <c r="O29" s="119">
        <v>40</v>
      </c>
      <c r="P29" s="119">
        <v>50</v>
      </c>
      <c r="Q29" s="119">
        <v>70</v>
      </c>
      <c r="R29" s="119">
        <v>30</v>
      </c>
      <c r="S29" s="119">
        <v>53</v>
      </c>
      <c r="T29" s="119">
        <v>0</v>
      </c>
      <c r="U29" s="20">
        <f t="shared" si="9"/>
        <v>0.75</v>
      </c>
      <c r="V29" s="20">
        <f t="shared" si="10"/>
        <v>0.2</v>
      </c>
      <c r="W29" s="119">
        <v>30</v>
      </c>
      <c r="X29" s="20">
        <f t="shared" si="3"/>
        <v>6.6666666666666666E-2</v>
      </c>
      <c r="Y29" s="119">
        <v>0</v>
      </c>
      <c r="Z29" s="76">
        <f t="shared" si="4"/>
        <v>0</v>
      </c>
      <c r="AA29" s="5"/>
      <c r="AB29" s="33"/>
    </row>
    <row r="30" spans="1:28" x14ac:dyDescent="0.25">
      <c r="A30" s="9" t="str">
        <f>'10'!A30</f>
        <v>Bensalem Township SD</v>
      </c>
      <c r="B30" s="10" t="str">
        <f>'10'!B30</f>
        <v>Bucks</v>
      </c>
      <c r="C30" s="90">
        <f>'10'!C30</f>
        <v>2280</v>
      </c>
      <c r="D30" s="90">
        <f>'10'!D30</f>
        <v>1224</v>
      </c>
      <c r="E30" s="90">
        <f>'10'!E30</f>
        <v>3504</v>
      </c>
      <c r="F30" s="119">
        <v>3</v>
      </c>
      <c r="G30" s="119">
        <v>4</v>
      </c>
      <c r="H30" s="119">
        <v>6</v>
      </c>
      <c r="I30" s="119">
        <v>6</v>
      </c>
      <c r="J30" s="119">
        <v>4</v>
      </c>
      <c r="K30" s="61">
        <f t="shared" si="5"/>
        <v>19</v>
      </c>
      <c r="L30" s="75">
        <f t="shared" si="6"/>
        <v>12</v>
      </c>
      <c r="M30" s="75">
        <f t="shared" si="7"/>
        <v>23</v>
      </c>
      <c r="N30" s="76">
        <f t="shared" si="8"/>
        <v>0.82608695652173914</v>
      </c>
      <c r="O30" s="119">
        <v>230</v>
      </c>
      <c r="P30" s="119">
        <v>369</v>
      </c>
      <c r="Q30" s="119">
        <v>408</v>
      </c>
      <c r="R30" s="119">
        <v>97</v>
      </c>
      <c r="S30" s="119">
        <v>848</v>
      </c>
      <c r="T30" s="119">
        <v>636</v>
      </c>
      <c r="U30" s="20">
        <f t="shared" si="9"/>
        <v>0.86063218390804597</v>
      </c>
      <c r="V30" s="20">
        <f t="shared" si="10"/>
        <v>0.17094748858447489</v>
      </c>
      <c r="W30" s="119">
        <v>504</v>
      </c>
      <c r="X30" s="20">
        <f t="shared" si="3"/>
        <v>0.14383561643835616</v>
      </c>
      <c r="Y30" s="119">
        <v>378</v>
      </c>
      <c r="Z30" s="76">
        <f t="shared" si="4"/>
        <v>0.10787671232876712</v>
      </c>
      <c r="AA30" s="5"/>
      <c r="AB30" s="33"/>
    </row>
    <row r="31" spans="1:28" x14ac:dyDescent="0.25">
      <c r="A31" s="9" t="str">
        <f>'10'!A31</f>
        <v>Benton Area SD</v>
      </c>
      <c r="B31" s="10" t="str">
        <f>'10'!B31</f>
        <v>Columbia</v>
      </c>
      <c r="C31" s="90">
        <f>'10'!C31</f>
        <v>93</v>
      </c>
      <c r="D31" s="90">
        <f>'10'!D31</f>
        <v>80</v>
      </c>
      <c r="E31" s="90">
        <f>'10'!E31</f>
        <v>173</v>
      </c>
      <c r="F31" s="119">
        <v>0</v>
      </c>
      <c r="G31" s="119">
        <v>0</v>
      </c>
      <c r="H31" s="119">
        <v>0</v>
      </c>
      <c r="I31" s="119">
        <v>0</v>
      </c>
      <c r="J31" s="119">
        <v>0</v>
      </c>
      <c r="K31" s="61">
        <f t="shared" si="5"/>
        <v>0</v>
      </c>
      <c r="L31" s="75">
        <f t="shared" si="6"/>
        <v>0</v>
      </c>
      <c r="M31" s="75">
        <f t="shared" si="7"/>
        <v>0</v>
      </c>
      <c r="N31" s="76"/>
      <c r="O31" s="119">
        <v>0</v>
      </c>
      <c r="P31" s="119">
        <v>0</v>
      </c>
      <c r="Q31" s="119">
        <v>0</v>
      </c>
      <c r="R31" s="119">
        <v>0</v>
      </c>
      <c r="S31" s="119">
        <v>0</v>
      </c>
      <c r="T31" s="119">
        <v>0</v>
      </c>
      <c r="U31" s="20"/>
      <c r="V31" s="20">
        <f t="shared" si="10"/>
        <v>0</v>
      </c>
      <c r="W31" s="119">
        <v>0</v>
      </c>
      <c r="X31" s="20">
        <f t="shared" si="3"/>
        <v>0</v>
      </c>
      <c r="Y31" s="119">
        <v>0</v>
      </c>
      <c r="Z31" s="76">
        <f t="shared" si="4"/>
        <v>0</v>
      </c>
    </row>
    <row r="32" spans="1:28" x14ac:dyDescent="0.25">
      <c r="A32" s="9" t="str">
        <f>'10'!A32</f>
        <v>Bentworth SD</v>
      </c>
      <c r="B32" s="10" t="str">
        <f>'10'!B32</f>
        <v>Washington</v>
      </c>
      <c r="C32" s="90">
        <f>'10'!C32</f>
        <v>253</v>
      </c>
      <c r="D32" s="90">
        <f>'10'!D32</f>
        <v>189</v>
      </c>
      <c r="E32" s="90">
        <f>'10'!E32</f>
        <v>442</v>
      </c>
      <c r="F32" s="119">
        <v>0</v>
      </c>
      <c r="G32" s="119">
        <v>0</v>
      </c>
      <c r="H32" s="119">
        <v>1</v>
      </c>
      <c r="I32" s="119">
        <v>0</v>
      </c>
      <c r="J32" s="119">
        <v>3</v>
      </c>
      <c r="K32" s="61">
        <f t="shared" si="5"/>
        <v>1</v>
      </c>
      <c r="L32" s="75">
        <f t="shared" si="6"/>
        <v>1</v>
      </c>
      <c r="M32" s="75">
        <f t="shared" si="7"/>
        <v>4</v>
      </c>
      <c r="N32" s="76">
        <f t="shared" si="8"/>
        <v>0.25</v>
      </c>
      <c r="O32" s="119">
        <v>14</v>
      </c>
      <c r="P32" s="119">
        <v>19</v>
      </c>
      <c r="Q32" s="119">
        <v>21</v>
      </c>
      <c r="R32" s="119">
        <v>38</v>
      </c>
      <c r="S32" s="119">
        <v>53</v>
      </c>
      <c r="T32" s="119">
        <v>53</v>
      </c>
      <c r="U32" s="20">
        <f t="shared" si="9"/>
        <v>0.46478873239436619</v>
      </c>
      <c r="V32" s="20">
        <f t="shared" si="10"/>
        <v>7.4660633484162894E-2</v>
      </c>
      <c r="W32" s="119">
        <v>32</v>
      </c>
      <c r="X32" s="20">
        <f t="shared" si="3"/>
        <v>7.2398190045248875E-2</v>
      </c>
      <c r="Y32" s="119">
        <v>32</v>
      </c>
      <c r="Z32" s="76">
        <f t="shared" si="4"/>
        <v>7.2398190045248875E-2</v>
      </c>
    </row>
    <row r="33" spans="1:26" x14ac:dyDescent="0.25">
      <c r="A33" s="9" t="str">
        <f>'10'!A33</f>
        <v>Berlin Brothersvalley SD</v>
      </c>
      <c r="B33" s="10" t="str">
        <f>'10'!B33</f>
        <v>Somerset</v>
      </c>
      <c r="C33" s="90">
        <f>'10'!C33</f>
        <v>149</v>
      </c>
      <c r="D33" s="90">
        <f>'10'!D33</f>
        <v>90</v>
      </c>
      <c r="E33" s="90">
        <f>'10'!E33</f>
        <v>239</v>
      </c>
      <c r="F33" s="119">
        <v>0</v>
      </c>
      <c r="G33" s="119">
        <v>0</v>
      </c>
      <c r="H33" s="119">
        <v>0</v>
      </c>
      <c r="I33" s="119">
        <v>0</v>
      </c>
      <c r="J33" s="119">
        <v>1</v>
      </c>
      <c r="K33" s="61">
        <f t="shared" si="5"/>
        <v>0</v>
      </c>
      <c r="L33" s="75">
        <f t="shared" si="6"/>
        <v>0</v>
      </c>
      <c r="M33" s="75">
        <f t="shared" si="7"/>
        <v>1</v>
      </c>
      <c r="N33" s="76">
        <f t="shared" si="8"/>
        <v>0</v>
      </c>
      <c r="O33" s="119">
        <v>0</v>
      </c>
      <c r="P33" s="119">
        <v>0</v>
      </c>
      <c r="Q33" s="119">
        <v>0</v>
      </c>
      <c r="R33" s="119">
        <v>26</v>
      </c>
      <c r="S33" s="119">
        <v>0</v>
      </c>
      <c r="T33" s="119">
        <v>0</v>
      </c>
      <c r="U33" s="20">
        <f t="shared" si="9"/>
        <v>0</v>
      </c>
      <c r="V33" s="20">
        <f t="shared" si="10"/>
        <v>0</v>
      </c>
      <c r="W33" s="119">
        <v>0</v>
      </c>
      <c r="X33" s="20">
        <f t="shared" si="3"/>
        <v>0</v>
      </c>
      <c r="Y33" s="119">
        <v>0</v>
      </c>
      <c r="Z33" s="76">
        <f t="shared" si="4"/>
        <v>0</v>
      </c>
    </row>
    <row r="34" spans="1:26" x14ac:dyDescent="0.25">
      <c r="A34" s="9" t="str">
        <f>'10'!A34</f>
        <v>Bermudian Springs SD</v>
      </c>
      <c r="B34" s="10" t="str">
        <f>'10'!B34</f>
        <v>Adams</v>
      </c>
      <c r="C34" s="90">
        <f>'10'!C34</f>
        <v>335</v>
      </c>
      <c r="D34" s="90">
        <f>'10'!D34</f>
        <v>393</v>
      </c>
      <c r="E34" s="90">
        <f>'10'!E34</f>
        <v>728</v>
      </c>
      <c r="F34" s="119">
        <v>0</v>
      </c>
      <c r="G34" s="119">
        <v>2</v>
      </c>
      <c r="H34" s="119">
        <v>0</v>
      </c>
      <c r="I34" s="119">
        <v>0</v>
      </c>
      <c r="J34" s="119">
        <v>2</v>
      </c>
      <c r="K34" s="61">
        <f t="shared" si="5"/>
        <v>2</v>
      </c>
      <c r="L34" s="75">
        <f t="shared" si="6"/>
        <v>0</v>
      </c>
      <c r="M34" s="75">
        <f t="shared" si="7"/>
        <v>4</v>
      </c>
      <c r="N34" s="76">
        <f t="shared" si="8"/>
        <v>0.5</v>
      </c>
      <c r="O34" s="119">
        <v>28</v>
      </c>
      <c r="P34" s="119">
        <v>45</v>
      </c>
      <c r="Q34" s="119">
        <v>33</v>
      </c>
      <c r="R34" s="119">
        <v>11</v>
      </c>
      <c r="S34" s="119">
        <v>106</v>
      </c>
      <c r="T34" s="119">
        <v>0</v>
      </c>
      <c r="U34" s="20">
        <f t="shared" si="9"/>
        <v>0.86904761904761907</v>
      </c>
      <c r="V34" s="20">
        <f t="shared" si="10"/>
        <v>0.10027472527472528</v>
      </c>
      <c r="W34" s="119">
        <v>73</v>
      </c>
      <c r="X34" s="20">
        <f t="shared" si="3"/>
        <v>0.10027472527472528</v>
      </c>
      <c r="Y34" s="119">
        <v>0</v>
      </c>
      <c r="Z34" s="76">
        <f t="shared" si="4"/>
        <v>0</v>
      </c>
    </row>
    <row r="35" spans="1:26" x14ac:dyDescent="0.25">
      <c r="A35" s="9" t="str">
        <f>'10'!A35</f>
        <v>Berwick Area SD</v>
      </c>
      <c r="B35" s="10" t="str">
        <f>'10'!B35</f>
        <v>Columbia</v>
      </c>
      <c r="C35" s="90">
        <f>'10'!C35</f>
        <v>637</v>
      </c>
      <c r="D35" s="90">
        <f>'10'!D35</f>
        <v>457</v>
      </c>
      <c r="E35" s="90">
        <f>'10'!E35</f>
        <v>1094</v>
      </c>
      <c r="F35" s="119">
        <v>1</v>
      </c>
      <c r="G35" s="119">
        <v>1</v>
      </c>
      <c r="H35" s="119">
        <v>0</v>
      </c>
      <c r="I35" s="119">
        <v>0</v>
      </c>
      <c r="J35" s="119">
        <v>5</v>
      </c>
      <c r="K35" s="61">
        <f t="shared" si="5"/>
        <v>2</v>
      </c>
      <c r="L35" s="75">
        <f t="shared" si="6"/>
        <v>0</v>
      </c>
      <c r="M35" s="75">
        <f t="shared" si="7"/>
        <v>7</v>
      </c>
      <c r="N35" s="76">
        <f t="shared" si="8"/>
        <v>0.2857142857142857</v>
      </c>
      <c r="O35" s="119">
        <v>25</v>
      </c>
      <c r="P35" s="119">
        <v>31</v>
      </c>
      <c r="Q35" s="119">
        <v>51</v>
      </c>
      <c r="R35" s="119">
        <v>70</v>
      </c>
      <c r="S35" s="119">
        <v>53</v>
      </c>
      <c r="T35" s="119">
        <v>0</v>
      </c>
      <c r="U35" s="20">
        <f t="shared" si="9"/>
        <v>0.44444444444444442</v>
      </c>
      <c r="V35" s="20">
        <f t="shared" si="10"/>
        <v>5.1188299817184646E-2</v>
      </c>
      <c r="W35" s="119">
        <v>28</v>
      </c>
      <c r="X35" s="20">
        <f t="shared" si="3"/>
        <v>2.5594149908592323E-2</v>
      </c>
      <c r="Y35" s="119">
        <v>0</v>
      </c>
      <c r="Z35" s="76">
        <f t="shared" si="4"/>
        <v>0</v>
      </c>
    </row>
    <row r="36" spans="1:26" x14ac:dyDescent="0.25">
      <c r="A36" s="9" t="str">
        <f>'10'!A36</f>
        <v>Bethel Park SD</v>
      </c>
      <c r="B36" s="10" t="str">
        <f>'10'!B36</f>
        <v>Allegheny</v>
      </c>
      <c r="C36" s="90">
        <f>'10'!C36</f>
        <v>887</v>
      </c>
      <c r="D36" s="90">
        <f>'10'!D36</f>
        <v>609</v>
      </c>
      <c r="E36" s="90">
        <f>'10'!E36</f>
        <v>1496</v>
      </c>
      <c r="F36" s="119">
        <v>7</v>
      </c>
      <c r="G36" s="119">
        <v>2</v>
      </c>
      <c r="H36" s="119">
        <v>0</v>
      </c>
      <c r="I36" s="119">
        <v>3</v>
      </c>
      <c r="J36" s="119">
        <v>3</v>
      </c>
      <c r="K36" s="61">
        <f t="shared" si="5"/>
        <v>12</v>
      </c>
      <c r="L36" s="75">
        <f t="shared" si="6"/>
        <v>3</v>
      </c>
      <c r="M36" s="75">
        <f t="shared" si="7"/>
        <v>15</v>
      </c>
      <c r="N36" s="76">
        <f t="shared" si="8"/>
        <v>0.8</v>
      </c>
      <c r="O36" s="119">
        <v>176</v>
      </c>
      <c r="P36" s="119">
        <v>211</v>
      </c>
      <c r="Q36" s="119">
        <v>201</v>
      </c>
      <c r="R36" s="119">
        <v>45</v>
      </c>
      <c r="S36" s="119">
        <v>217</v>
      </c>
      <c r="T36" s="119">
        <v>111</v>
      </c>
      <c r="U36" s="20">
        <f t="shared" si="9"/>
        <v>0.89583333333333337</v>
      </c>
      <c r="V36" s="20">
        <f t="shared" si="10"/>
        <v>0.25868983957219249</v>
      </c>
      <c r="W36" s="119">
        <v>143</v>
      </c>
      <c r="X36" s="20">
        <f t="shared" si="3"/>
        <v>9.5588235294117641E-2</v>
      </c>
      <c r="Y36" s="119">
        <v>73</v>
      </c>
      <c r="Z36" s="76">
        <f t="shared" si="4"/>
        <v>4.8796791443850268E-2</v>
      </c>
    </row>
    <row r="37" spans="1:26" x14ac:dyDescent="0.25">
      <c r="A37" s="9" t="str">
        <f>'10'!A37</f>
        <v>Bethlehem Area SD</v>
      </c>
      <c r="B37" s="10" t="str">
        <f>'10'!B37</f>
        <v>Northampton</v>
      </c>
      <c r="C37" s="90">
        <f>'10'!C37</f>
        <v>3721</v>
      </c>
      <c r="D37" s="90">
        <f>'10'!D37</f>
        <v>2313</v>
      </c>
      <c r="E37" s="90">
        <f>'10'!E37</f>
        <v>6034</v>
      </c>
      <c r="F37" s="119">
        <v>14</v>
      </c>
      <c r="G37" s="119">
        <v>7</v>
      </c>
      <c r="H37" s="119">
        <v>12</v>
      </c>
      <c r="I37" s="119">
        <v>6</v>
      </c>
      <c r="J37" s="119">
        <v>20</v>
      </c>
      <c r="K37" s="61">
        <f t="shared" si="5"/>
        <v>39</v>
      </c>
      <c r="L37" s="75">
        <f t="shared" si="6"/>
        <v>18</v>
      </c>
      <c r="M37" s="75">
        <f t="shared" si="7"/>
        <v>59</v>
      </c>
      <c r="N37" s="76">
        <f t="shared" si="8"/>
        <v>0.66101694915254239</v>
      </c>
      <c r="O37" s="119">
        <v>385</v>
      </c>
      <c r="P37" s="119">
        <v>582</v>
      </c>
      <c r="Q37" s="119">
        <v>825</v>
      </c>
      <c r="R37" s="119">
        <v>394</v>
      </c>
      <c r="S37" s="119">
        <v>1193</v>
      </c>
      <c r="T37" s="119">
        <v>864</v>
      </c>
      <c r="U37" s="20">
        <f t="shared" si="9"/>
        <v>0.71050698016164582</v>
      </c>
      <c r="V37" s="20">
        <f t="shared" si="10"/>
        <v>0.16025853496851178</v>
      </c>
      <c r="W37" s="119">
        <v>644</v>
      </c>
      <c r="X37" s="20">
        <f t="shared" si="3"/>
        <v>0.10672853828306264</v>
      </c>
      <c r="Y37" s="119">
        <v>466</v>
      </c>
      <c r="Z37" s="76">
        <f t="shared" si="4"/>
        <v>7.7229035465694401E-2</v>
      </c>
    </row>
    <row r="38" spans="1:26" x14ac:dyDescent="0.25">
      <c r="A38" s="9" t="str">
        <f>'10'!A38</f>
        <v>Bethlehem-Center SD</v>
      </c>
      <c r="B38" s="10" t="str">
        <f>'10'!B38</f>
        <v>Washington</v>
      </c>
      <c r="C38" s="90">
        <f>'10'!C38</f>
        <v>261</v>
      </c>
      <c r="D38" s="90">
        <f>'10'!D38</f>
        <v>163</v>
      </c>
      <c r="E38" s="90">
        <f>'10'!E38</f>
        <v>424</v>
      </c>
      <c r="F38" s="119">
        <v>0</v>
      </c>
      <c r="G38" s="119">
        <v>0</v>
      </c>
      <c r="H38" s="119">
        <v>0</v>
      </c>
      <c r="I38" s="119">
        <v>0</v>
      </c>
      <c r="J38" s="119">
        <v>2</v>
      </c>
      <c r="K38" s="61">
        <f t="shared" si="5"/>
        <v>0</v>
      </c>
      <c r="L38" s="75">
        <f t="shared" si="6"/>
        <v>0</v>
      </c>
      <c r="M38" s="75">
        <f t="shared" si="7"/>
        <v>2</v>
      </c>
      <c r="N38" s="76">
        <f t="shared" si="8"/>
        <v>0</v>
      </c>
      <c r="O38" s="119">
        <v>0</v>
      </c>
      <c r="P38" s="119">
        <v>0</v>
      </c>
      <c r="Q38" s="119">
        <v>0</v>
      </c>
      <c r="R38" s="119">
        <v>39</v>
      </c>
      <c r="S38" s="119">
        <v>0</v>
      </c>
      <c r="T38" s="119">
        <v>0</v>
      </c>
      <c r="U38" s="20">
        <f t="shared" si="9"/>
        <v>0</v>
      </c>
      <c r="V38" s="20">
        <f t="shared" si="10"/>
        <v>0</v>
      </c>
      <c r="W38" s="119">
        <v>0</v>
      </c>
      <c r="X38" s="20">
        <f t="shared" si="3"/>
        <v>0</v>
      </c>
      <c r="Y38" s="119">
        <v>0</v>
      </c>
      <c r="Z38" s="76">
        <f t="shared" si="4"/>
        <v>0</v>
      </c>
    </row>
    <row r="39" spans="1:26" x14ac:dyDescent="0.25">
      <c r="A39" s="9" t="str">
        <f>'10'!A39</f>
        <v>Big Beaver Falls Area SD</v>
      </c>
      <c r="B39" s="10" t="str">
        <f>'10'!B39</f>
        <v>Beaver</v>
      </c>
      <c r="C39" s="90">
        <f>'10'!C39</f>
        <v>418</v>
      </c>
      <c r="D39" s="90">
        <f>'10'!D39</f>
        <v>406</v>
      </c>
      <c r="E39" s="90">
        <f>'10'!E39</f>
        <v>824</v>
      </c>
      <c r="F39" s="119">
        <v>0</v>
      </c>
      <c r="G39" s="119">
        <v>1</v>
      </c>
      <c r="H39" s="119">
        <v>1</v>
      </c>
      <c r="I39" s="119">
        <v>0</v>
      </c>
      <c r="J39" s="119">
        <v>3</v>
      </c>
      <c r="K39" s="61">
        <f t="shared" si="5"/>
        <v>2</v>
      </c>
      <c r="L39" s="75">
        <f t="shared" si="6"/>
        <v>1</v>
      </c>
      <c r="M39" s="75">
        <f t="shared" si="7"/>
        <v>5</v>
      </c>
      <c r="N39" s="76">
        <f t="shared" si="8"/>
        <v>0.4</v>
      </c>
      <c r="O39" s="119">
        <v>30</v>
      </c>
      <c r="P39" s="119">
        <v>38</v>
      </c>
      <c r="Q39" s="119">
        <v>39</v>
      </c>
      <c r="R39" s="119">
        <v>10</v>
      </c>
      <c r="S39" s="119">
        <v>106</v>
      </c>
      <c r="T39" s="119">
        <v>53</v>
      </c>
      <c r="U39" s="20">
        <f t="shared" si="9"/>
        <v>0.87179487179487181</v>
      </c>
      <c r="V39" s="20">
        <f t="shared" si="10"/>
        <v>8.2524271844660199E-2</v>
      </c>
      <c r="W39" s="119">
        <v>67</v>
      </c>
      <c r="X39" s="20">
        <f t="shared" si="3"/>
        <v>8.1310679611650491E-2</v>
      </c>
      <c r="Y39" s="119">
        <v>34</v>
      </c>
      <c r="Z39" s="76">
        <f t="shared" si="4"/>
        <v>4.12621359223301E-2</v>
      </c>
    </row>
    <row r="40" spans="1:26" x14ac:dyDescent="0.25">
      <c r="A40" s="9" t="str">
        <f>'10'!A40</f>
        <v>Big Spring SD</v>
      </c>
      <c r="B40" s="10" t="str">
        <f>'10'!B40</f>
        <v>Cumberland</v>
      </c>
      <c r="C40" s="90">
        <f>'10'!C40</f>
        <v>798</v>
      </c>
      <c r="D40" s="90">
        <f>'10'!D40</f>
        <v>531</v>
      </c>
      <c r="E40" s="90">
        <f>'10'!E40</f>
        <v>1329</v>
      </c>
      <c r="F40" s="119">
        <v>1</v>
      </c>
      <c r="G40" s="119">
        <v>0</v>
      </c>
      <c r="H40" s="119">
        <v>1</v>
      </c>
      <c r="I40" s="119">
        <v>0</v>
      </c>
      <c r="J40" s="119">
        <v>7</v>
      </c>
      <c r="K40" s="61">
        <f t="shared" si="5"/>
        <v>2</v>
      </c>
      <c r="L40" s="75">
        <f t="shared" si="6"/>
        <v>1</v>
      </c>
      <c r="M40" s="75">
        <f t="shared" si="7"/>
        <v>9</v>
      </c>
      <c r="N40" s="76">
        <f t="shared" si="8"/>
        <v>0.22222222222222221</v>
      </c>
      <c r="O40" s="119">
        <v>16</v>
      </c>
      <c r="P40" s="119">
        <v>21</v>
      </c>
      <c r="Q40" s="119">
        <v>21</v>
      </c>
      <c r="R40" s="119">
        <v>114</v>
      </c>
      <c r="S40" s="119">
        <v>53</v>
      </c>
      <c r="T40" s="119">
        <v>53</v>
      </c>
      <c r="U40" s="20">
        <f t="shared" si="9"/>
        <v>0.24503311258278146</v>
      </c>
      <c r="V40" s="20">
        <f t="shared" si="10"/>
        <v>2.784048156508653E-2</v>
      </c>
      <c r="W40" s="119">
        <v>34</v>
      </c>
      <c r="X40" s="20">
        <f t="shared" si="3"/>
        <v>2.5583145221971408E-2</v>
      </c>
      <c r="Y40" s="119">
        <v>34</v>
      </c>
      <c r="Z40" s="76">
        <f t="shared" si="4"/>
        <v>2.5583145221971408E-2</v>
      </c>
    </row>
    <row r="41" spans="1:26" x14ac:dyDescent="0.25">
      <c r="A41" s="9" t="str">
        <f>'10'!A41</f>
        <v>Blackhawk SD</v>
      </c>
      <c r="B41" s="10" t="str">
        <f>'10'!B41</f>
        <v>Beaver</v>
      </c>
      <c r="C41" s="90">
        <f>'10'!C41</f>
        <v>488</v>
      </c>
      <c r="D41" s="90">
        <f>'10'!D41</f>
        <v>266</v>
      </c>
      <c r="E41" s="90">
        <f>'10'!E41</f>
        <v>754</v>
      </c>
      <c r="F41" s="119">
        <v>0</v>
      </c>
      <c r="G41" s="119">
        <v>2</v>
      </c>
      <c r="H41" s="119">
        <v>1</v>
      </c>
      <c r="I41" s="119">
        <v>0</v>
      </c>
      <c r="J41" s="119">
        <v>1</v>
      </c>
      <c r="K41" s="61">
        <f t="shared" si="5"/>
        <v>3</v>
      </c>
      <c r="L41" s="75">
        <f t="shared" si="6"/>
        <v>1</v>
      </c>
      <c r="M41" s="75">
        <f t="shared" si="7"/>
        <v>4</v>
      </c>
      <c r="N41" s="76">
        <f t="shared" si="8"/>
        <v>0.75</v>
      </c>
      <c r="O41" s="119">
        <v>44</v>
      </c>
      <c r="P41" s="119">
        <v>57</v>
      </c>
      <c r="Q41" s="119">
        <v>58</v>
      </c>
      <c r="R41" s="119">
        <v>3</v>
      </c>
      <c r="S41" s="119">
        <v>159</v>
      </c>
      <c r="T41" s="119">
        <v>53</v>
      </c>
      <c r="U41" s="20">
        <f t="shared" si="9"/>
        <v>0.97115384615384615</v>
      </c>
      <c r="V41" s="20">
        <f t="shared" si="10"/>
        <v>0.13395225464190982</v>
      </c>
      <c r="W41" s="119">
        <v>101</v>
      </c>
      <c r="X41" s="20">
        <f t="shared" si="3"/>
        <v>0.13395225464190982</v>
      </c>
      <c r="Y41" s="119">
        <v>34</v>
      </c>
      <c r="Z41" s="76">
        <f t="shared" si="4"/>
        <v>4.5092838196286469E-2</v>
      </c>
    </row>
    <row r="42" spans="1:26" x14ac:dyDescent="0.25">
      <c r="A42" s="9" t="str">
        <f>'10'!A42</f>
        <v>Blacklick Valley SD</v>
      </c>
      <c r="B42" s="10" t="str">
        <f>'10'!B42</f>
        <v>Cambria</v>
      </c>
      <c r="C42" s="90">
        <f>'10'!C42</f>
        <v>168</v>
      </c>
      <c r="D42" s="90">
        <f>'10'!D42</f>
        <v>116</v>
      </c>
      <c r="E42" s="90">
        <f>'10'!E42</f>
        <v>284</v>
      </c>
      <c r="F42" s="119">
        <v>2</v>
      </c>
      <c r="G42" s="119">
        <v>0</v>
      </c>
      <c r="H42" s="119">
        <v>1</v>
      </c>
      <c r="I42" s="119">
        <v>0</v>
      </c>
      <c r="J42" s="119">
        <v>3</v>
      </c>
      <c r="K42" s="61">
        <f t="shared" si="5"/>
        <v>3</v>
      </c>
      <c r="L42" s="75">
        <f t="shared" si="6"/>
        <v>1</v>
      </c>
      <c r="M42" s="75">
        <f t="shared" si="7"/>
        <v>6</v>
      </c>
      <c r="N42" s="76">
        <f t="shared" si="8"/>
        <v>0.5</v>
      </c>
      <c r="O42" s="119">
        <v>8</v>
      </c>
      <c r="P42" s="119">
        <v>9</v>
      </c>
      <c r="Q42" s="119">
        <v>10</v>
      </c>
      <c r="R42" s="119">
        <v>47</v>
      </c>
      <c r="S42" s="119">
        <v>11</v>
      </c>
      <c r="T42" s="119">
        <v>11</v>
      </c>
      <c r="U42" s="20">
        <f t="shared" si="9"/>
        <v>0.265625</v>
      </c>
      <c r="V42" s="20">
        <f t="shared" si="10"/>
        <v>5.9859154929577461E-2</v>
      </c>
      <c r="W42" s="119">
        <v>7</v>
      </c>
      <c r="X42" s="20">
        <f t="shared" si="3"/>
        <v>2.464788732394366E-2</v>
      </c>
      <c r="Y42" s="119">
        <v>7</v>
      </c>
      <c r="Z42" s="76">
        <f t="shared" si="4"/>
        <v>2.464788732394366E-2</v>
      </c>
    </row>
    <row r="43" spans="1:26" x14ac:dyDescent="0.25">
      <c r="A43" s="9" t="str">
        <f>'10'!A43</f>
        <v>Blairsville-Saltsburg SD</v>
      </c>
      <c r="B43" s="10" t="str">
        <f>'10'!B43</f>
        <v>Indiana</v>
      </c>
      <c r="C43" s="90">
        <f>'10'!C43</f>
        <v>478</v>
      </c>
      <c r="D43" s="90">
        <f>'10'!D43</f>
        <v>340</v>
      </c>
      <c r="E43" s="90">
        <f>'10'!E43</f>
        <v>818</v>
      </c>
      <c r="F43" s="119">
        <v>0</v>
      </c>
      <c r="G43" s="119">
        <v>0</v>
      </c>
      <c r="H43" s="119">
        <v>0</v>
      </c>
      <c r="I43" s="119">
        <v>1</v>
      </c>
      <c r="J43" s="119">
        <v>1</v>
      </c>
      <c r="K43" s="61">
        <f t="shared" si="5"/>
        <v>1</v>
      </c>
      <c r="L43" s="75">
        <f t="shared" si="6"/>
        <v>1</v>
      </c>
      <c r="M43" s="75">
        <f t="shared" si="7"/>
        <v>2</v>
      </c>
      <c r="N43" s="76">
        <f t="shared" si="8"/>
        <v>0.5</v>
      </c>
      <c r="O43" s="119">
        <v>13</v>
      </c>
      <c r="P43" s="119">
        <v>20</v>
      </c>
      <c r="Q43" s="119">
        <v>19</v>
      </c>
      <c r="R43" s="119">
        <v>3</v>
      </c>
      <c r="S43" s="119">
        <v>53</v>
      </c>
      <c r="T43" s="119">
        <v>53</v>
      </c>
      <c r="U43" s="20">
        <f t="shared" si="9"/>
        <v>0.91666666666666663</v>
      </c>
      <c r="V43" s="20">
        <f t="shared" si="10"/>
        <v>4.0342298288508556E-2</v>
      </c>
      <c r="W43" s="119">
        <v>34</v>
      </c>
      <c r="X43" s="20">
        <f t="shared" si="3"/>
        <v>4.1564792176039117E-2</v>
      </c>
      <c r="Y43" s="119">
        <v>34</v>
      </c>
      <c r="Z43" s="76">
        <f t="shared" si="4"/>
        <v>4.1564792176039117E-2</v>
      </c>
    </row>
    <row r="44" spans="1:26" x14ac:dyDescent="0.25">
      <c r="A44" s="9" t="str">
        <f>'10'!A44</f>
        <v>Bloomsburg Area SD</v>
      </c>
      <c r="B44" s="10" t="str">
        <f>'10'!B44</f>
        <v>Columbia</v>
      </c>
      <c r="C44" s="90">
        <f>'10'!C44</f>
        <v>528</v>
      </c>
      <c r="D44" s="90">
        <f>'10'!D44</f>
        <v>264</v>
      </c>
      <c r="E44" s="90">
        <f>'10'!E44</f>
        <v>792</v>
      </c>
      <c r="F44" s="119">
        <v>1</v>
      </c>
      <c r="G44" s="119">
        <v>4</v>
      </c>
      <c r="H44" s="119">
        <v>1</v>
      </c>
      <c r="I44" s="119">
        <v>2</v>
      </c>
      <c r="J44" s="119">
        <v>4</v>
      </c>
      <c r="K44" s="61">
        <f t="shared" si="5"/>
        <v>8</v>
      </c>
      <c r="L44" s="75">
        <f t="shared" si="6"/>
        <v>3</v>
      </c>
      <c r="M44" s="75">
        <f t="shared" si="7"/>
        <v>12</v>
      </c>
      <c r="N44" s="76">
        <f t="shared" si="8"/>
        <v>0.66666666666666663</v>
      </c>
      <c r="O44" s="119">
        <v>89</v>
      </c>
      <c r="P44" s="119">
        <v>111</v>
      </c>
      <c r="Q44" s="119">
        <v>182</v>
      </c>
      <c r="R44" s="119">
        <v>36</v>
      </c>
      <c r="S44" s="119">
        <v>329</v>
      </c>
      <c r="T44" s="119">
        <v>159</v>
      </c>
      <c r="U44" s="20">
        <f t="shared" si="9"/>
        <v>0.84745762711864403</v>
      </c>
      <c r="V44" s="20">
        <f t="shared" si="10"/>
        <v>0.25252525252525254</v>
      </c>
      <c r="W44" s="119">
        <v>172</v>
      </c>
      <c r="X44" s="20">
        <f t="shared" si="3"/>
        <v>0.21717171717171718</v>
      </c>
      <c r="Y44" s="119">
        <v>83</v>
      </c>
      <c r="Z44" s="76">
        <f t="shared" si="4"/>
        <v>0.10479797979797979</v>
      </c>
    </row>
    <row r="45" spans="1:26" x14ac:dyDescent="0.25">
      <c r="A45" s="9" t="str">
        <f>'10'!A45</f>
        <v>Blue Mountain SD</v>
      </c>
      <c r="B45" s="10" t="str">
        <f>'10'!B45</f>
        <v>Schuylkill</v>
      </c>
      <c r="C45" s="90">
        <f>'10'!C45</f>
        <v>443</v>
      </c>
      <c r="D45" s="90">
        <f>'10'!D45</f>
        <v>420</v>
      </c>
      <c r="E45" s="90">
        <f>'10'!E45</f>
        <v>863</v>
      </c>
      <c r="F45" s="119">
        <v>2</v>
      </c>
      <c r="G45" s="119">
        <v>0</v>
      </c>
      <c r="H45" s="119">
        <v>0</v>
      </c>
      <c r="I45" s="119">
        <v>1</v>
      </c>
      <c r="J45" s="119">
        <v>7</v>
      </c>
      <c r="K45" s="61">
        <f t="shared" si="5"/>
        <v>3</v>
      </c>
      <c r="L45" s="75">
        <f t="shared" si="6"/>
        <v>1</v>
      </c>
      <c r="M45" s="75">
        <f t="shared" si="7"/>
        <v>10</v>
      </c>
      <c r="N45" s="76">
        <f t="shared" si="8"/>
        <v>0.3</v>
      </c>
      <c r="O45" s="119">
        <v>29</v>
      </c>
      <c r="P45" s="119">
        <v>42</v>
      </c>
      <c r="Q45" s="119">
        <v>40</v>
      </c>
      <c r="R45" s="119">
        <v>180</v>
      </c>
      <c r="S45" s="119">
        <v>5</v>
      </c>
      <c r="T45" s="119">
        <v>5</v>
      </c>
      <c r="U45" s="20">
        <f t="shared" si="9"/>
        <v>0.28286852589641437</v>
      </c>
      <c r="V45" s="20">
        <f t="shared" si="10"/>
        <v>8.2271147161066052E-2</v>
      </c>
      <c r="W45" s="119">
        <v>3</v>
      </c>
      <c r="X45" s="20">
        <f t="shared" si="3"/>
        <v>3.4762456546929316E-3</v>
      </c>
      <c r="Y45" s="119">
        <v>3</v>
      </c>
      <c r="Z45" s="76">
        <f t="shared" si="4"/>
        <v>3.4762456546929316E-3</v>
      </c>
    </row>
    <row r="46" spans="1:26" x14ac:dyDescent="0.25">
      <c r="A46" s="9" t="str">
        <f>'10'!A46</f>
        <v>Blue Ridge SD</v>
      </c>
      <c r="B46" s="10" t="str">
        <f>'10'!B46</f>
        <v>Susquehanna</v>
      </c>
      <c r="C46" s="90">
        <f>'10'!C46</f>
        <v>233</v>
      </c>
      <c r="D46" s="90">
        <f>'10'!D46</f>
        <v>89</v>
      </c>
      <c r="E46" s="90">
        <f>'10'!E46</f>
        <v>322</v>
      </c>
      <c r="F46" s="119">
        <v>0</v>
      </c>
      <c r="G46" s="119">
        <v>0</v>
      </c>
      <c r="H46" s="119">
        <v>0</v>
      </c>
      <c r="I46" s="119">
        <v>1</v>
      </c>
      <c r="J46" s="119">
        <v>3</v>
      </c>
      <c r="K46" s="61">
        <f t="shared" si="5"/>
        <v>1</v>
      </c>
      <c r="L46" s="75">
        <f t="shared" si="6"/>
        <v>1</v>
      </c>
      <c r="M46" s="75">
        <f t="shared" si="7"/>
        <v>4</v>
      </c>
      <c r="N46" s="76">
        <f t="shared" si="8"/>
        <v>0.25</v>
      </c>
      <c r="O46" s="119">
        <v>17</v>
      </c>
      <c r="P46" s="119">
        <v>24</v>
      </c>
      <c r="Q46" s="119">
        <v>12</v>
      </c>
      <c r="R46" s="119">
        <v>85</v>
      </c>
      <c r="S46" s="119">
        <v>53</v>
      </c>
      <c r="T46" s="119">
        <v>53</v>
      </c>
      <c r="U46" s="20">
        <f t="shared" si="9"/>
        <v>0.32539682539682541</v>
      </c>
      <c r="V46" s="20">
        <f t="shared" si="10"/>
        <v>0.12732919254658384</v>
      </c>
      <c r="W46" s="119">
        <v>41</v>
      </c>
      <c r="X46" s="20">
        <f t="shared" si="3"/>
        <v>0.12732919254658384</v>
      </c>
      <c r="Y46" s="119">
        <v>41</v>
      </c>
      <c r="Z46" s="76">
        <f t="shared" si="4"/>
        <v>0.12732919254658384</v>
      </c>
    </row>
    <row r="47" spans="1:26" x14ac:dyDescent="0.25">
      <c r="A47" s="9" t="str">
        <f>'10'!A47</f>
        <v>Boyertown Area SD</v>
      </c>
      <c r="B47" s="10" t="str">
        <f>'10'!B47</f>
        <v>Berks</v>
      </c>
      <c r="C47" s="90">
        <f>'10'!C47</f>
        <v>1714</v>
      </c>
      <c r="D47" s="90">
        <f>'10'!D47</f>
        <v>885</v>
      </c>
      <c r="E47" s="90">
        <f>'10'!E47</f>
        <v>2599</v>
      </c>
      <c r="F47" s="119">
        <v>0</v>
      </c>
      <c r="G47" s="119">
        <v>4</v>
      </c>
      <c r="H47" s="119">
        <v>7</v>
      </c>
      <c r="I47" s="119">
        <v>4</v>
      </c>
      <c r="J47" s="119">
        <v>3</v>
      </c>
      <c r="K47" s="61">
        <f t="shared" si="5"/>
        <v>15</v>
      </c>
      <c r="L47" s="75">
        <f t="shared" si="6"/>
        <v>11</v>
      </c>
      <c r="M47" s="75">
        <f t="shared" si="7"/>
        <v>18</v>
      </c>
      <c r="N47" s="76">
        <f t="shared" si="8"/>
        <v>0.83333333333333337</v>
      </c>
      <c r="O47" s="119">
        <v>179</v>
      </c>
      <c r="P47" s="119">
        <v>270</v>
      </c>
      <c r="Q47" s="119">
        <v>346</v>
      </c>
      <c r="R47" s="119">
        <v>63</v>
      </c>
      <c r="S47" s="119">
        <v>795</v>
      </c>
      <c r="T47" s="119">
        <v>583</v>
      </c>
      <c r="U47" s="20">
        <f t="shared" si="9"/>
        <v>0.876953125</v>
      </c>
      <c r="V47" s="20">
        <f t="shared" si="10"/>
        <v>0.17275875336667948</v>
      </c>
      <c r="W47" s="119">
        <v>449</v>
      </c>
      <c r="X47" s="20">
        <f t="shared" si="3"/>
        <v>0.17275875336667948</v>
      </c>
      <c r="Y47" s="119">
        <v>329</v>
      </c>
      <c r="Z47" s="76">
        <f t="shared" si="4"/>
        <v>0.1265871489034244</v>
      </c>
    </row>
    <row r="48" spans="1:26" x14ac:dyDescent="0.25">
      <c r="A48" s="9" t="str">
        <f>'10'!A48</f>
        <v>Bradford Area SD</v>
      </c>
      <c r="B48" s="10" t="str">
        <f>'10'!B48</f>
        <v>McKean</v>
      </c>
      <c r="C48" s="90">
        <f>'10'!C48</f>
        <v>633</v>
      </c>
      <c r="D48" s="90">
        <f>'10'!D48</f>
        <v>481</v>
      </c>
      <c r="E48" s="90">
        <f>'10'!E48</f>
        <v>1114</v>
      </c>
      <c r="F48" s="119">
        <v>3</v>
      </c>
      <c r="G48" s="119">
        <v>4</v>
      </c>
      <c r="H48" s="119">
        <v>2</v>
      </c>
      <c r="I48" s="119">
        <v>0</v>
      </c>
      <c r="J48" s="119">
        <v>2</v>
      </c>
      <c r="K48" s="61">
        <f t="shared" si="5"/>
        <v>9</v>
      </c>
      <c r="L48" s="75">
        <f t="shared" si="6"/>
        <v>2</v>
      </c>
      <c r="M48" s="75">
        <f t="shared" si="7"/>
        <v>11</v>
      </c>
      <c r="N48" s="76">
        <f t="shared" si="8"/>
        <v>0.81818181818181823</v>
      </c>
      <c r="O48" s="119">
        <v>92</v>
      </c>
      <c r="P48" s="119">
        <v>104</v>
      </c>
      <c r="Q48" s="119">
        <v>108</v>
      </c>
      <c r="R48" s="119">
        <v>6</v>
      </c>
      <c r="S48" s="119">
        <v>192</v>
      </c>
      <c r="T48" s="119">
        <v>106</v>
      </c>
      <c r="U48" s="20">
        <f t="shared" si="9"/>
        <v>0.97029702970297027</v>
      </c>
      <c r="V48" s="20">
        <f t="shared" si="10"/>
        <v>0.17594254937163376</v>
      </c>
      <c r="W48" s="119">
        <v>124</v>
      </c>
      <c r="X48" s="20">
        <f t="shared" si="3"/>
        <v>0.11131059245960502</v>
      </c>
      <c r="Y48" s="119">
        <v>68</v>
      </c>
      <c r="Z48" s="76">
        <f t="shared" si="4"/>
        <v>6.1041292639138239E-2</v>
      </c>
    </row>
    <row r="49" spans="1:26" x14ac:dyDescent="0.25">
      <c r="A49" s="9" t="str">
        <f>'10'!A49</f>
        <v>Brandywine Heights Area SD</v>
      </c>
      <c r="B49" s="10" t="str">
        <f>'10'!B49</f>
        <v>Berks</v>
      </c>
      <c r="C49" s="90">
        <f>'10'!C49</f>
        <v>286</v>
      </c>
      <c r="D49" s="90">
        <f>'10'!D49</f>
        <v>351</v>
      </c>
      <c r="E49" s="90">
        <f>'10'!E49</f>
        <v>637</v>
      </c>
      <c r="F49" s="119">
        <v>1</v>
      </c>
      <c r="G49" s="119">
        <v>0</v>
      </c>
      <c r="H49" s="119">
        <v>1</v>
      </c>
      <c r="I49" s="119">
        <v>0</v>
      </c>
      <c r="J49" s="119">
        <v>1</v>
      </c>
      <c r="K49" s="61">
        <f t="shared" si="5"/>
        <v>2</v>
      </c>
      <c r="L49" s="75">
        <f t="shared" si="6"/>
        <v>1</v>
      </c>
      <c r="M49" s="75">
        <f t="shared" si="7"/>
        <v>3</v>
      </c>
      <c r="N49" s="76">
        <f t="shared" si="8"/>
        <v>0.66666666666666663</v>
      </c>
      <c r="O49" s="119">
        <v>24</v>
      </c>
      <c r="P49" s="119">
        <v>36</v>
      </c>
      <c r="Q49" s="119">
        <v>46</v>
      </c>
      <c r="R49" s="119">
        <v>30</v>
      </c>
      <c r="S49" s="119">
        <v>53</v>
      </c>
      <c r="T49" s="119">
        <v>53</v>
      </c>
      <c r="U49" s="20">
        <f t="shared" si="9"/>
        <v>0.66666666666666663</v>
      </c>
      <c r="V49" s="20">
        <f t="shared" si="10"/>
        <v>9.4191522762951341E-2</v>
      </c>
      <c r="W49" s="119">
        <v>30</v>
      </c>
      <c r="X49" s="20">
        <f t="shared" si="3"/>
        <v>4.709576138147567E-2</v>
      </c>
      <c r="Y49" s="119">
        <v>30</v>
      </c>
      <c r="Z49" s="76">
        <f t="shared" si="4"/>
        <v>4.709576138147567E-2</v>
      </c>
    </row>
    <row r="50" spans="1:26" x14ac:dyDescent="0.25">
      <c r="A50" s="9" t="str">
        <f>'10'!A50</f>
        <v>Brentwood Borough SD</v>
      </c>
      <c r="B50" s="10" t="str">
        <f>'10'!B50</f>
        <v>Allegheny</v>
      </c>
      <c r="C50" s="90">
        <f>'10'!C50</f>
        <v>423</v>
      </c>
      <c r="D50" s="90">
        <f>'10'!D50</f>
        <v>218</v>
      </c>
      <c r="E50" s="90">
        <f>'10'!E50</f>
        <v>641</v>
      </c>
      <c r="F50" s="119">
        <v>1</v>
      </c>
      <c r="G50" s="119">
        <v>1</v>
      </c>
      <c r="H50" s="119">
        <v>0</v>
      </c>
      <c r="I50" s="119">
        <v>1</v>
      </c>
      <c r="J50" s="119">
        <v>2</v>
      </c>
      <c r="K50" s="61">
        <f t="shared" si="5"/>
        <v>3</v>
      </c>
      <c r="L50" s="75">
        <f t="shared" si="6"/>
        <v>1</v>
      </c>
      <c r="M50" s="75">
        <f t="shared" si="7"/>
        <v>5</v>
      </c>
      <c r="N50" s="76">
        <f t="shared" si="8"/>
        <v>0.6</v>
      </c>
      <c r="O50" s="119">
        <v>48</v>
      </c>
      <c r="P50" s="119">
        <v>57</v>
      </c>
      <c r="Q50" s="119">
        <v>54</v>
      </c>
      <c r="R50" s="119">
        <v>38</v>
      </c>
      <c r="S50" s="119">
        <v>106</v>
      </c>
      <c r="T50" s="119">
        <v>53</v>
      </c>
      <c r="U50" s="20">
        <f t="shared" si="9"/>
        <v>0.73426573426573427</v>
      </c>
      <c r="V50" s="20">
        <f t="shared" si="10"/>
        <v>0.16380655226209048</v>
      </c>
      <c r="W50" s="119">
        <v>70</v>
      </c>
      <c r="X50" s="20">
        <f t="shared" si="3"/>
        <v>0.10920436817472699</v>
      </c>
      <c r="Y50" s="119">
        <v>35</v>
      </c>
      <c r="Z50" s="76">
        <f t="shared" si="4"/>
        <v>5.4602184087363496E-2</v>
      </c>
    </row>
    <row r="51" spans="1:26" x14ac:dyDescent="0.25">
      <c r="A51" s="9" t="str">
        <f>'10'!A51</f>
        <v>Bristol Borough SD</v>
      </c>
      <c r="B51" s="10" t="str">
        <f>'10'!B51</f>
        <v>Bucks</v>
      </c>
      <c r="C51" s="90">
        <f>'10'!C51</f>
        <v>213</v>
      </c>
      <c r="D51" s="90">
        <f>'10'!D51</f>
        <v>231</v>
      </c>
      <c r="E51" s="90">
        <f>'10'!E51</f>
        <v>444</v>
      </c>
      <c r="F51" s="119">
        <v>0</v>
      </c>
      <c r="G51" s="119">
        <v>1</v>
      </c>
      <c r="H51" s="119">
        <v>2</v>
      </c>
      <c r="I51" s="119">
        <v>0</v>
      </c>
      <c r="J51" s="119">
        <v>2</v>
      </c>
      <c r="K51" s="61">
        <f t="shared" si="5"/>
        <v>3</v>
      </c>
      <c r="L51" s="75">
        <f t="shared" si="6"/>
        <v>2</v>
      </c>
      <c r="M51" s="75">
        <f t="shared" si="7"/>
        <v>5</v>
      </c>
      <c r="N51" s="76">
        <f t="shared" si="8"/>
        <v>0.6</v>
      </c>
      <c r="O51" s="119">
        <v>36</v>
      </c>
      <c r="P51" s="119">
        <v>58</v>
      </c>
      <c r="Q51" s="119">
        <v>64</v>
      </c>
      <c r="R51" s="119">
        <v>63</v>
      </c>
      <c r="S51" s="119">
        <v>159</v>
      </c>
      <c r="T51" s="119">
        <v>106</v>
      </c>
      <c r="U51" s="20">
        <f t="shared" si="9"/>
        <v>0.59872611464968151</v>
      </c>
      <c r="V51" s="20">
        <f t="shared" si="10"/>
        <v>0.21171171171171171</v>
      </c>
      <c r="W51" s="119">
        <v>95</v>
      </c>
      <c r="X51" s="20">
        <f t="shared" si="3"/>
        <v>0.21396396396396397</v>
      </c>
      <c r="Y51" s="119">
        <v>63</v>
      </c>
      <c r="Z51" s="76">
        <f t="shared" si="4"/>
        <v>0.14189189189189189</v>
      </c>
    </row>
    <row r="52" spans="1:26" x14ac:dyDescent="0.25">
      <c r="A52" s="9" t="str">
        <f>'10'!A52</f>
        <v>Bristol Township SD</v>
      </c>
      <c r="B52" s="10" t="str">
        <f>'10'!B52</f>
        <v>Bucks</v>
      </c>
      <c r="C52" s="90">
        <f>'10'!C52</f>
        <v>2017</v>
      </c>
      <c r="D52" s="90">
        <f>'10'!D52</f>
        <v>1260</v>
      </c>
      <c r="E52" s="90">
        <f>'10'!E52</f>
        <v>3277</v>
      </c>
      <c r="F52" s="119">
        <v>9</v>
      </c>
      <c r="G52" s="119">
        <v>3</v>
      </c>
      <c r="H52" s="119">
        <v>6</v>
      </c>
      <c r="I52" s="119">
        <v>3</v>
      </c>
      <c r="J52" s="119">
        <v>14</v>
      </c>
      <c r="K52" s="61">
        <f t="shared" si="5"/>
        <v>21</v>
      </c>
      <c r="L52" s="75">
        <f t="shared" si="6"/>
        <v>9</v>
      </c>
      <c r="M52" s="75">
        <f t="shared" si="7"/>
        <v>35</v>
      </c>
      <c r="N52" s="76">
        <f t="shared" si="8"/>
        <v>0.6</v>
      </c>
      <c r="O52" s="119">
        <v>232</v>
      </c>
      <c r="P52" s="119">
        <v>373</v>
      </c>
      <c r="Q52" s="119">
        <v>412</v>
      </c>
      <c r="R52" s="119">
        <v>309</v>
      </c>
      <c r="S52" s="119">
        <v>588</v>
      </c>
      <c r="T52" s="119">
        <v>429</v>
      </c>
      <c r="U52" s="20">
        <f t="shared" si="9"/>
        <v>0.66192560175054704</v>
      </c>
      <c r="V52" s="20">
        <f t="shared" si="10"/>
        <v>0.18462007934086055</v>
      </c>
      <c r="W52" s="119">
        <v>350</v>
      </c>
      <c r="X52" s="20">
        <f t="shared" si="3"/>
        <v>0.10680500457735734</v>
      </c>
      <c r="Y52" s="119">
        <v>255</v>
      </c>
      <c r="Z52" s="76">
        <f t="shared" si="4"/>
        <v>7.7815074763503203E-2</v>
      </c>
    </row>
    <row r="53" spans="1:26" x14ac:dyDescent="0.25">
      <c r="A53" s="9" t="str">
        <f>'10'!A53</f>
        <v>Brockway Area SD</v>
      </c>
      <c r="B53" s="10" t="str">
        <f>'10'!B53</f>
        <v>Jefferson</v>
      </c>
      <c r="C53" s="90">
        <f>'10'!C53</f>
        <v>244</v>
      </c>
      <c r="D53" s="90">
        <f>'10'!D53</f>
        <v>188</v>
      </c>
      <c r="E53" s="90">
        <f>'10'!E53</f>
        <v>432</v>
      </c>
      <c r="F53" s="119">
        <v>0</v>
      </c>
      <c r="G53" s="119">
        <v>0</v>
      </c>
      <c r="H53" s="119">
        <v>2</v>
      </c>
      <c r="I53" s="119">
        <v>1</v>
      </c>
      <c r="J53" s="119">
        <v>0</v>
      </c>
      <c r="K53" s="61">
        <f t="shared" si="5"/>
        <v>3</v>
      </c>
      <c r="L53" s="75">
        <f t="shared" si="6"/>
        <v>3</v>
      </c>
      <c r="M53" s="75">
        <f t="shared" si="7"/>
        <v>3</v>
      </c>
      <c r="N53" s="76">
        <f t="shared" si="8"/>
        <v>1</v>
      </c>
      <c r="O53" s="119">
        <v>24</v>
      </c>
      <c r="P53" s="119">
        <v>46</v>
      </c>
      <c r="Q53" s="119">
        <v>41</v>
      </c>
      <c r="R53" s="119">
        <v>0</v>
      </c>
      <c r="S53" s="119">
        <v>111</v>
      </c>
      <c r="T53" s="119">
        <v>111</v>
      </c>
      <c r="U53" s="20">
        <f t="shared" si="9"/>
        <v>1</v>
      </c>
      <c r="V53" s="20">
        <f t="shared" si="10"/>
        <v>0.16203703703703703</v>
      </c>
      <c r="W53" s="119">
        <v>70</v>
      </c>
      <c r="X53" s="20">
        <f t="shared" si="3"/>
        <v>0.16203703703703703</v>
      </c>
      <c r="Y53" s="119">
        <v>70</v>
      </c>
      <c r="Z53" s="76">
        <f t="shared" si="4"/>
        <v>0.16203703703703703</v>
      </c>
    </row>
    <row r="54" spans="1:26" x14ac:dyDescent="0.25">
      <c r="A54" s="9" t="str">
        <f>'10'!A54</f>
        <v>Brookville Area SD</v>
      </c>
      <c r="B54" s="10" t="str">
        <f>'10'!B54</f>
        <v>Jefferson</v>
      </c>
      <c r="C54" s="90">
        <f>'10'!C54</f>
        <v>315</v>
      </c>
      <c r="D54" s="90">
        <f>'10'!D54</f>
        <v>221</v>
      </c>
      <c r="E54" s="90">
        <f>'10'!E54</f>
        <v>536</v>
      </c>
      <c r="F54" s="119">
        <v>1</v>
      </c>
      <c r="G54" s="119">
        <v>5</v>
      </c>
      <c r="H54" s="119">
        <v>0</v>
      </c>
      <c r="I54" s="119">
        <v>0</v>
      </c>
      <c r="J54" s="119">
        <v>1</v>
      </c>
      <c r="K54" s="61">
        <f t="shared" si="5"/>
        <v>6</v>
      </c>
      <c r="L54" s="75">
        <f t="shared" si="6"/>
        <v>0</v>
      </c>
      <c r="M54" s="75">
        <f t="shared" si="7"/>
        <v>7</v>
      </c>
      <c r="N54" s="76">
        <f t="shared" si="8"/>
        <v>0.8571428571428571</v>
      </c>
      <c r="O54" s="119">
        <v>47</v>
      </c>
      <c r="P54" s="119">
        <v>92</v>
      </c>
      <c r="Q54" s="119">
        <v>83</v>
      </c>
      <c r="R54" s="119">
        <v>33</v>
      </c>
      <c r="S54" s="119">
        <v>169</v>
      </c>
      <c r="T54" s="119">
        <v>0</v>
      </c>
      <c r="U54" s="20">
        <f t="shared" si="9"/>
        <v>0.80813953488372092</v>
      </c>
      <c r="V54" s="20">
        <f t="shared" si="10"/>
        <v>0.25932835820895522</v>
      </c>
      <c r="W54" s="119">
        <v>106</v>
      </c>
      <c r="X54" s="20">
        <f t="shared" si="3"/>
        <v>0.19776119402985073</v>
      </c>
      <c r="Y54" s="119">
        <v>0</v>
      </c>
      <c r="Z54" s="76">
        <f t="shared" si="4"/>
        <v>0</v>
      </c>
    </row>
    <row r="55" spans="1:26" x14ac:dyDescent="0.25">
      <c r="A55" s="9" t="str">
        <f>'10'!A55</f>
        <v>Brownsville Area SD</v>
      </c>
      <c r="B55" s="10" t="str">
        <f>'10'!B55</f>
        <v>Fayette</v>
      </c>
      <c r="C55" s="90">
        <f>'10'!C55</f>
        <v>494</v>
      </c>
      <c r="D55" s="90">
        <f>'10'!D55</f>
        <v>277</v>
      </c>
      <c r="E55" s="90">
        <f>'10'!E55</f>
        <v>771</v>
      </c>
      <c r="F55" s="119">
        <v>0</v>
      </c>
      <c r="G55" s="119">
        <v>0</v>
      </c>
      <c r="H55" s="119">
        <v>0</v>
      </c>
      <c r="I55" s="119">
        <v>0</v>
      </c>
      <c r="J55" s="119">
        <v>3</v>
      </c>
      <c r="K55" s="61">
        <f t="shared" si="5"/>
        <v>0</v>
      </c>
      <c r="L55" s="75">
        <f t="shared" si="6"/>
        <v>0</v>
      </c>
      <c r="M55" s="75">
        <f t="shared" si="7"/>
        <v>3</v>
      </c>
      <c r="N55" s="76">
        <f t="shared" si="8"/>
        <v>0</v>
      </c>
      <c r="O55" s="119">
        <v>0</v>
      </c>
      <c r="P55" s="119">
        <v>0</v>
      </c>
      <c r="Q55" s="119">
        <v>0</v>
      </c>
      <c r="R55" s="119">
        <v>68</v>
      </c>
      <c r="S55" s="119">
        <v>0</v>
      </c>
      <c r="T55" s="119">
        <v>0</v>
      </c>
      <c r="U55" s="20">
        <f t="shared" si="9"/>
        <v>0</v>
      </c>
      <c r="V55" s="20">
        <f t="shared" si="10"/>
        <v>0</v>
      </c>
      <c r="W55" s="119">
        <v>0</v>
      </c>
      <c r="X55" s="20">
        <f t="shared" si="3"/>
        <v>0</v>
      </c>
      <c r="Y55" s="119">
        <v>0</v>
      </c>
      <c r="Z55" s="76">
        <f t="shared" si="4"/>
        <v>0</v>
      </c>
    </row>
    <row r="56" spans="1:26" x14ac:dyDescent="0.25">
      <c r="A56" s="9" t="str">
        <f>'10'!A56</f>
        <v>Bryn Athyn SD</v>
      </c>
      <c r="B56" s="10" t="str">
        <f>'10'!B56</f>
        <v>Montgomery</v>
      </c>
      <c r="C56" s="90">
        <f>'10'!C56</f>
        <v>36</v>
      </c>
      <c r="D56" s="90">
        <f>'10'!D56</f>
        <v>32</v>
      </c>
      <c r="E56" s="90">
        <f>'10'!E56</f>
        <v>68</v>
      </c>
      <c r="F56" s="119">
        <v>0</v>
      </c>
      <c r="G56" s="119">
        <v>0</v>
      </c>
      <c r="H56" s="119">
        <v>0</v>
      </c>
      <c r="I56" s="119">
        <v>0</v>
      </c>
      <c r="J56" s="119">
        <v>0</v>
      </c>
      <c r="K56" s="61">
        <f t="shared" si="5"/>
        <v>0</v>
      </c>
      <c r="L56" s="75">
        <f t="shared" si="6"/>
        <v>0</v>
      </c>
      <c r="M56" s="75">
        <f t="shared" si="7"/>
        <v>0</v>
      </c>
      <c r="N56" s="76"/>
      <c r="O56" s="119">
        <v>0</v>
      </c>
      <c r="P56" s="119">
        <v>0</v>
      </c>
      <c r="Q56" s="119">
        <v>0</v>
      </c>
      <c r="R56" s="119">
        <v>0</v>
      </c>
      <c r="S56" s="119">
        <v>0</v>
      </c>
      <c r="T56" s="119">
        <v>0</v>
      </c>
      <c r="U56" s="20"/>
      <c r="V56" s="20">
        <f t="shared" si="10"/>
        <v>0</v>
      </c>
      <c r="W56" s="119">
        <v>0</v>
      </c>
      <c r="X56" s="20">
        <f t="shared" si="3"/>
        <v>0</v>
      </c>
      <c r="Y56" s="119">
        <v>0</v>
      </c>
      <c r="Z56" s="76">
        <f t="shared" si="4"/>
        <v>0</v>
      </c>
    </row>
    <row r="57" spans="1:26" x14ac:dyDescent="0.25">
      <c r="A57" s="9" t="str">
        <f>'10'!A57</f>
        <v>Burgettstown Area SD</v>
      </c>
      <c r="B57" s="10" t="str">
        <f>'10'!B57</f>
        <v>Washington</v>
      </c>
      <c r="C57" s="90">
        <f>'10'!C57</f>
        <v>220</v>
      </c>
      <c r="D57" s="90">
        <f>'10'!D57</f>
        <v>206</v>
      </c>
      <c r="E57" s="90">
        <f>'10'!E57</f>
        <v>426</v>
      </c>
      <c r="F57" s="119">
        <v>1</v>
      </c>
      <c r="G57" s="119">
        <v>1</v>
      </c>
      <c r="H57" s="119">
        <v>0</v>
      </c>
      <c r="I57" s="119">
        <v>0</v>
      </c>
      <c r="J57" s="119">
        <v>1</v>
      </c>
      <c r="K57" s="61">
        <f t="shared" si="5"/>
        <v>2</v>
      </c>
      <c r="L57" s="75">
        <f t="shared" si="6"/>
        <v>0</v>
      </c>
      <c r="M57" s="75">
        <f t="shared" si="7"/>
        <v>3</v>
      </c>
      <c r="N57" s="76">
        <f t="shared" si="8"/>
        <v>0.66666666666666663</v>
      </c>
      <c r="O57" s="119">
        <v>15</v>
      </c>
      <c r="P57" s="119">
        <v>20</v>
      </c>
      <c r="Q57" s="119">
        <v>23</v>
      </c>
      <c r="R57" s="119">
        <v>32</v>
      </c>
      <c r="S57" s="119">
        <v>5</v>
      </c>
      <c r="T57" s="119">
        <v>0</v>
      </c>
      <c r="U57" s="20">
        <f t="shared" si="9"/>
        <v>0.52238805970149249</v>
      </c>
      <c r="V57" s="20">
        <f t="shared" si="10"/>
        <v>8.2159624413145546E-2</v>
      </c>
      <c r="W57" s="119">
        <v>3</v>
      </c>
      <c r="X57" s="20">
        <f t="shared" si="3"/>
        <v>7.0422535211267607E-3</v>
      </c>
      <c r="Y57" s="119">
        <v>0</v>
      </c>
      <c r="Z57" s="76">
        <f t="shared" si="4"/>
        <v>0</v>
      </c>
    </row>
    <row r="58" spans="1:26" x14ac:dyDescent="0.25">
      <c r="A58" s="9" t="str">
        <f>'10'!A58</f>
        <v>Burrell SD</v>
      </c>
      <c r="B58" s="10" t="str">
        <f>'10'!B58</f>
        <v>Westmoreland</v>
      </c>
      <c r="C58" s="90">
        <f>'10'!C58</f>
        <v>437</v>
      </c>
      <c r="D58" s="90">
        <f>'10'!D58</f>
        <v>222</v>
      </c>
      <c r="E58" s="90">
        <f>'10'!E58</f>
        <v>659</v>
      </c>
      <c r="F58" s="119">
        <v>1</v>
      </c>
      <c r="G58" s="119">
        <v>1</v>
      </c>
      <c r="H58" s="119">
        <v>0</v>
      </c>
      <c r="I58" s="119">
        <v>1</v>
      </c>
      <c r="J58" s="119">
        <v>3</v>
      </c>
      <c r="K58" s="61">
        <f t="shared" si="5"/>
        <v>3</v>
      </c>
      <c r="L58" s="75">
        <f t="shared" si="6"/>
        <v>1</v>
      </c>
      <c r="M58" s="75">
        <f t="shared" si="7"/>
        <v>6</v>
      </c>
      <c r="N58" s="76">
        <f t="shared" si="8"/>
        <v>0.5</v>
      </c>
      <c r="O58" s="119">
        <v>43</v>
      </c>
      <c r="P58" s="119">
        <v>55</v>
      </c>
      <c r="Q58" s="119">
        <v>61</v>
      </c>
      <c r="R58" s="119">
        <v>98</v>
      </c>
      <c r="S58" s="119">
        <v>106</v>
      </c>
      <c r="T58" s="119">
        <v>53</v>
      </c>
      <c r="U58" s="20">
        <f t="shared" si="9"/>
        <v>0.5</v>
      </c>
      <c r="V58" s="20">
        <f t="shared" si="10"/>
        <v>0.14871016691957512</v>
      </c>
      <c r="W58" s="119">
        <v>65</v>
      </c>
      <c r="X58" s="20">
        <f t="shared" si="3"/>
        <v>9.8634294385432475E-2</v>
      </c>
      <c r="Y58" s="119">
        <v>33</v>
      </c>
      <c r="Z58" s="76">
        <f t="shared" si="4"/>
        <v>5.007587253414264E-2</v>
      </c>
    </row>
    <row r="59" spans="1:26" x14ac:dyDescent="0.25">
      <c r="A59" s="9" t="str">
        <f>'10'!A59</f>
        <v>Butler Area SD</v>
      </c>
      <c r="B59" s="10" t="str">
        <f>'10'!B59</f>
        <v>Butler</v>
      </c>
      <c r="C59" s="90">
        <f>'10'!C59</f>
        <v>1611</v>
      </c>
      <c r="D59" s="90">
        <f>'10'!D59</f>
        <v>1297</v>
      </c>
      <c r="E59" s="90">
        <f>'10'!E59</f>
        <v>2908</v>
      </c>
      <c r="F59" s="119">
        <v>4</v>
      </c>
      <c r="G59" s="119">
        <v>4</v>
      </c>
      <c r="H59" s="119">
        <v>1</v>
      </c>
      <c r="I59" s="119">
        <v>5</v>
      </c>
      <c r="J59" s="119">
        <v>11</v>
      </c>
      <c r="K59" s="61">
        <f t="shared" si="5"/>
        <v>14</v>
      </c>
      <c r="L59" s="75">
        <f t="shared" si="6"/>
        <v>6</v>
      </c>
      <c r="M59" s="75">
        <f t="shared" si="7"/>
        <v>25</v>
      </c>
      <c r="N59" s="76">
        <f t="shared" si="8"/>
        <v>0.56000000000000005</v>
      </c>
      <c r="O59" s="119">
        <v>142</v>
      </c>
      <c r="P59" s="119">
        <v>195</v>
      </c>
      <c r="Q59" s="119">
        <v>176</v>
      </c>
      <c r="R59" s="119">
        <v>111</v>
      </c>
      <c r="S59" s="119">
        <v>440</v>
      </c>
      <c r="T59" s="119">
        <v>276</v>
      </c>
      <c r="U59" s="20">
        <f t="shared" si="9"/>
        <v>0.7522321428571429</v>
      </c>
      <c r="V59" s="20">
        <f t="shared" si="10"/>
        <v>0.11588720770288859</v>
      </c>
      <c r="W59" s="119">
        <v>289</v>
      </c>
      <c r="X59" s="20">
        <f t="shared" si="3"/>
        <v>9.9381017881705641E-2</v>
      </c>
      <c r="Y59" s="119">
        <v>181</v>
      </c>
      <c r="Z59" s="76">
        <f t="shared" si="4"/>
        <v>6.2242090784044017E-2</v>
      </c>
    </row>
    <row r="60" spans="1:26" x14ac:dyDescent="0.25">
      <c r="A60" s="9" t="str">
        <f>'10'!A60</f>
        <v>California Area SD</v>
      </c>
      <c r="B60" s="10" t="str">
        <f>'10'!B60</f>
        <v>Washington</v>
      </c>
      <c r="C60" s="90">
        <f>'10'!C60</f>
        <v>186</v>
      </c>
      <c r="D60" s="90">
        <f>'10'!D60</f>
        <v>133</v>
      </c>
      <c r="E60" s="90">
        <f>'10'!E60</f>
        <v>319</v>
      </c>
      <c r="F60" s="119">
        <v>1</v>
      </c>
      <c r="G60" s="119">
        <v>0</v>
      </c>
      <c r="H60" s="119">
        <v>0</v>
      </c>
      <c r="I60" s="119">
        <v>1</v>
      </c>
      <c r="J60" s="119">
        <v>1</v>
      </c>
      <c r="K60" s="61">
        <f t="shared" si="5"/>
        <v>2</v>
      </c>
      <c r="L60" s="75">
        <f t="shared" si="6"/>
        <v>1</v>
      </c>
      <c r="M60" s="75">
        <f t="shared" si="7"/>
        <v>3</v>
      </c>
      <c r="N60" s="76">
        <f t="shared" si="8"/>
        <v>0.66666666666666663</v>
      </c>
      <c r="O60" s="119">
        <v>27</v>
      </c>
      <c r="P60" s="119">
        <v>37</v>
      </c>
      <c r="Q60" s="119">
        <v>42</v>
      </c>
      <c r="R60" s="119">
        <v>32</v>
      </c>
      <c r="S60" s="119">
        <v>53</v>
      </c>
      <c r="T60" s="119">
        <v>53</v>
      </c>
      <c r="U60" s="20">
        <f t="shared" si="9"/>
        <v>0.66666666666666663</v>
      </c>
      <c r="V60" s="20">
        <f t="shared" si="10"/>
        <v>0.20062695924764889</v>
      </c>
      <c r="W60" s="119">
        <v>32</v>
      </c>
      <c r="X60" s="20">
        <f t="shared" si="3"/>
        <v>0.10031347962382445</v>
      </c>
      <c r="Y60" s="119">
        <v>32</v>
      </c>
      <c r="Z60" s="76">
        <f t="shared" si="4"/>
        <v>0.10031347962382445</v>
      </c>
    </row>
    <row r="61" spans="1:26" x14ac:dyDescent="0.25">
      <c r="A61" s="9" t="str">
        <f>'10'!A61</f>
        <v>Cambria Heights SD</v>
      </c>
      <c r="B61" s="10" t="str">
        <f>'10'!B61</f>
        <v>Cambria</v>
      </c>
      <c r="C61" s="90">
        <f>'10'!C61</f>
        <v>265</v>
      </c>
      <c r="D61" s="90">
        <f>'10'!D61</f>
        <v>217</v>
      </c>
      <c r="E61" s="90">
        <f>'10'!E61</f>
        <v>482</v>
      </c>
      <c r="F61" s="119">
        <v>2</v>
      </c>
      <c r="G61" s="119">
        <v>0</v>
      </c>
      <c r="H61" s="119">
        <v>1</v>
      </c>
      <c r="I61" s="119">
        <v>0</v>
      </c>
      <c r="J61" s="119">
        <v>3</v>
      </c>
      <c r="K61" s="61">
        <f t="shared" si="5"/>
        <v>3</v>
      </c>
      <c r="L61" s="75">
        <f t="shared" si="6"/>
        <v>1</v>
      </c>
      <c r="M61" s="75">
        <f t="shared" si="7"/>
        <v>6</v>
      </c>
      <c r="N61" s="76">
        <f t="shared" si="8"/>
        <v>0.5</v>
      </c>
      <c r="O61" s="119">
        <v>47</v>
      </c>
      <c r="P61" s="119">
        <v>54</v>
      </c>
      <c r="Q61" s="119">
        <v>58</v>
      </c>
      <c r="R61" s="119">
        <v>21</v>
      </c>
      <c r="S61" s="119">
        <v>53</v>
      </c>
      <c r="T61" s="119">
        <v>53</v>
      </c>
      <c r="U61" s="20">
        <f t="shared" si="9"/>
        <v>0.82786885245901642</v>
      </c>
      <c r="V61" s="20">
        <f t="shared" si="10"/>
        <v>0.2095435684647303</v>
      </c>
      <c r="W61" s="119">
        <v>34</v>
      </c>
      <c r="X61" s="20">
        <f t="shared" si="3"/>
        <v>7.0539419087136929E-2</v>
      </c>
      <c r="Y61" s="119">
        <v>34</v>
      </c>
      <c r="Z61" s="76">
        <f t="shared" si="4"/>
        <v>7.0539419087136929E-2</v>
      </c>
    </row>
    <row r="62" spans="1:26" x14ac:dyDescent="0.25">
      <c r="A62" s="9" t="str">
        <f>'10'!A62</f>
        <v>Cameron County SD</v>
      </c>
      <c r="B62" s="10" t="str">
        <f>'10'!B62</f>
        <v>Cameron</v>
      </c>
      <c r="C62" s="90">
        <f>'10'!C62</f>
        <v>103</v>
      </c>
      <c r="D62" s="90">
        <f>'10'!D62</f>
        <v>119</v>
      </c>
      <c r="E62" s="90">
        <f>'10'!E62</f>
        <v>222</v>
      </c>
      <c r="F62" s="119">
        <v>0</v>
      </c>
      <c r="G62" s="119">
        <v>0</v>
      </c>
      <c r="H62" s="119">
        <v>1</v>
      </c>
      <c r="I62" s="119">
        <v>0</v>
      </c>
      <c r="J62" s="119">
        <v>1</v>
      </c>
      <c r="K62" s="61">
        <f t="shared" si="5"/>
        <v>1</v>
      </c>
      <c r="L62" s="75">
        <f t="shared" si="6"/>
        <v>1</v>
      </c>
      <c r="M62" s="75">
        <f t="shared" si="7"/>
        <v>2</v>
      </c>
      <c r="N62" s="76">
        <f t="shared" si="8"/>
        <v>0.5</v>
      </c>
      <c r="O62" s="119">
        <v>20</v>
      </c>
      <c r="P62" s="119">
        <v>13</v>
      </c>
      <c r="Q62" s="119">
        <v>20</v>
      </c>
      <c r="R62" s="119">
        <v>3</v>
      </c>
      <c r="S62" s="119">
        <v>53</v>
      </c>
      <c r="T62" s="119">
        <v>53</v>
      </c>
      <c r="U62" s="20">
        <f t="shared" si="9"/>
        <v>0.91666666666666663</v>
      </c>
      <c r="V62" s="20">
        <f t="shared" si="10"/>
        <v>0.14864864864864866</v>
      </c>
      <c r="W62" s="119">
        <v>33</v>
      </c>
      <c r="X62" s="20">
        <f t="shared" si="3"/>
        <v>0.14864864864864866</v>
      </c>
      <c r="Y62" s="119">
        <v>33</v>
      </c>
      <c r="Z62" s="76">
        <f t="shared" si="4"/>
        <v>0.14864864864864866</v>
      </c>
    </row>
    <row r="63" spans="1:26" x14ac:dyDescent="0.25">
      <c r="A63" s="9" t="str">
        <f>'10'!A63</f>
        <v>Camp Hill SD</v>
      </c>
      <c r="B63" s="10" t="str">
        <f>'10'!B63</f>
        <v>Cumberland</v>
      </c>
      <c r="C63" s="90">
        <f>'10'!C63</f>
        <v>175</v>
      </c>
      <c r="D63" s="90">
        <f>'10'!D63</f>
        <v>241</v>
      </c>
      <c r="E63" s="90">
        <f>'10'!E63</f>
        <v>416</v>
      </c>
      <c r="F63" s="119">
        <v>2</v>
      </c>
      <c r="G63" s="119">
        <v>1</v>
      </c>
      <c r="H63" s="119">
        <v>0</v>
      </c>
      <c r="I63" s="119">
        <v>0</v>
      </c>
      <c r="J63" s="119">
        <v>1</v>
      </c>
      <c r="K63" s="61">
        <f t="shared" si="5"/>
        <v>3</v>
      </c>
      <c r="L63" s="75">
        <f t="shared" si="6"/>
        <v>0</v>
      </c>
      <c r="M63" s="75">
        <f t="shared" si="7"/>
        <v>4</v>
      </c>
      <c r="N63" s="76">
        <f t="shared" si="8"/>
        <v>0.75</v>
      </c>
      <c r="O63" s="119">
        <v>44</v>
      </c>
      <c r="P63" s="119">
        <v>57</v>
      </c>
      <c r="Q63" s="119">
        <v>57</v>
      </c>
      <c r="R63" s="119">
        <v>34</v>
      </c>
      <c r="S63" s="119">
        <v>53</v>
      </c>
      <c r="T63" s="119">
        <v>0</v>
      </c>
      <c r="U63" s="20">
        <f t="shared" si="9"/>
        <v>0.74814814814814812</v>
      </c>
      <c r="V63" s="20">
        <f t="shared" si="10"/>
        <v>0.24278846153846154</v>
      </c>
      <c r="W63" s="119">
        <v>34</v>
      </c>
      <c r="X63" s="20">
        <f t="shared" si="3"/>
        <v>8.1730769230769232E-2</v>
      </c>
      <c r="Y63" s="119">
        <v>0</v>
      </c>
      <c r="Z63" s="76">
        <f t="shared" si="4"/>
        <v>0</v>
      </c>
    </row>
    <row r="64" spans="1:26" x14ac:dyDescent="0.25">
      <c r="A64" s="9" t="str">
        <f>'10'!A64</f>
        <v>Canon-McMillan SD</v>
      </c>
      <c r="B64" s="10" t="str">
        <f>'10'!B64</f>
        <v>Washington</v>
      </c>
      <c r="C64" s="90">
        <f>'10'!C64</f>
        <v>1161</v>
      </c>
      <c r="D64" s="90">
        <f>'10'!D64</f>
        <v>1032</v>
      </c>
      <c r="E64" s="90">
        <f>'10'!E64</f>
        <v>2193</v>
      </c>
      <c r="F64" s="119">
        <v>3</v>
      </c>
      <c r="G64" s="119">
        <v>0</v>
      </c>
      <c r="H64" s="119">
        <v>1</v>
      </c>
      <c r="I64" s="119">
        <v>2</v>
      </c>
      <c r="J64" s="119">
        <v>8</v>
      </c>
      <c r="K64" s="61">
        <f t="shared" si="5"/>
        <v>6</v>
      </c>
      <c r="L64" s="75">
        <f t="shared" si="6"/>
        <v>3</v>
      </c>
      <c r="M64" s="75">
        <f t="shared" si="7"/>
        <v>14</v>
      </c>
      <c r="N64" s="76">
        <f t="shared" si="8"/>
        <v>0.42857142857142855</v>
      </c>
      <c r="O64" s="119">
        <v>82</v>
      </c>
      <c r="P64" s="119">
        <v>111</v>
      </c>
      <c r="Q64" s="119">
        <v>125</v>
      </c>
      <c r="R64" s="119">
        <v>199</v>
      </c>
      <c r="S64" s="119">
        <v>159</v>
      </c>
      <c r="T64" s="119">
        <v>159</v>
      </c>
      <c r="U64" s="20">
        <f t="shared" si="9"/>
        <v>0.49234693877551022</v>
      </c>
      <c r="V64" s="20">
        <f t="shared" si="10"/>
        <v>8.8007295941632466E-2</v>
      </c>
      <c r="W64" s="119">
        <v>97</v>
      </c>
      <c r="X64" s="20">
        <f t="shared" si="3"/>
        <v>4.4231646146830825E-2</v>
      </c>
      <c r="Y64" s="119">
        <v>97</v>
      </c>
      <c r="Z64" s="76">
        <f t="shared" si="4"/>
        <v>4.4231646146830825E-2</v>
      </c>
    </row>
    <row r="65" spans="1:26" x14ac:dyDescent="0.25">
      <c r="A65" s="9" t="str">
        <f>'10'!A65</f>
        <v>Canton Area SD</v>
      </c>
      <c r="B65" s="10" t="str">
        <f>'10'!B65</f>
        <v>Bradford</v>
      </c>
      <c r="C65" s="90">
        <f>'10'!C65</f>
        <v>323</v>
      </c>
      <c r="D65" s="90">
        <f>'10'!D65</f>
        <v>136</v>
      </c>
      <c r="E65" s="90">
        <f>'10'!E65</f>
        <v>459</v>
      </c>
      <c r="F65" s="119">
        <v>1</v>
      </c>
      <c r="G65" s="119">
        <v>1</v>
      </c>
      <c r="H65" s="119">
        <v>0</v>
      </c>
      <c r="I65" s="119">
        <v>0</v>
      </c>
      <c r="J65" s="119">
        <v>1</v>
      </c>
      <c r="K65" s="61">
        <f t="shared" si="5"/>
        <v>2</v>
      </c>
      <c r="L65" s="75">
        <f t="shared" si="6"/>
        <v>0</v>
      </c>
      <c r="M65" s="75">
        <f t="shared" si="7"/>
        <v>3</v>
      </c>
      <c r="N65" s="76">
        <f t="shared" si="8"/>
        <v>0.66666666666666663</v>
      </c>
      <c r="O65" s="119">
        <v>27</v>
      </c>
      <c r="P65" s="119">
        <v>44</v>
      </c>
      <c r="Q65" s="119">
        <v>35</v>
      </c>
      <c r="R65" s="119">
        <v>3</v>
      </c>
      <c r="S65" s="119">
        <v>53</v>
      </c>
      <c r="T65" s="119">
        <v>0</v>
      </c>
      <c r="U65" s="20">
        <f t="shared" si="9"/>
        <v>0.95945945945945943</v>
      </c>
      <c r="V65" s="20">
        <f t="shared" si="10"/>
        <v>0.15468409586056645</v>
      </c>
      <c r="W65" s="119">
        <v>36</v>
      </c>
      <c r="X65" s="20">
        <f t="shared" si="3"/>
        <v>7.8431372549019607E-2</v>
      </c>
      <c r="Y65" s="119">
        <v>0</v>
      </c>
      <c r="Z65" s="76">
        <f t="shared" si="4"/>
        <v>0</v>
      </c>
    </row>
    <row r="66" spans="1:26" x14ac:dyDescent="0.25">
      <c r="A66" s="9" t="str">
        <f>'10'!A66</f>
        <v>Carbondale Area SD</v>
      </c>
      <c r="B66" s="10" t="str">
        <f>'10'!B66</f>
        <v>Lackawanna</v>
      </c>
      <c r="C66" s="90">
        <f>'10'!C66</f>
        <v>296</v>
      </c>
      <c r="D66" s="90">
        <f>'10'!D66</f>
        <v>176</v>
      </c>
      <c r="E66" s="90">
        <f>'10'!E66</f>
        <v>472</v>
      </c>
      <c r="F66" s="119">
        <v>0</v>
      </c>
      <c r="G66" s="119">
        <v>2</v>
      </c>
      <c r="H66" s="119">
        <v>2</v>
      </c>
      <c r="I66" s="119">
        <v>1</v>
      </c>
      <c r="J66" s="119">
        <v>3</v>
      </c>
      <c r="K66" s="61">
        <f t="shared" si="5"/>
        <v>5</v>
      </c>
      <c r="L66" s="75">
        <f t="shared" si="6"/>
        <v>3</v>
      </c>
      <c r="M66" s="75">
        <f t="shared" si="7"/>
        <v>8</v>
      </c>
      <c r="N66" s="76">
        <f t="shared" si="8"/>
        <v>0.625</v>
      </c>
      <c r="O66" s="119">
        <v>59</v>
      </c>
      <c r="P66" s="119">
        <v>93</v>
      </c>
      <c r="Q66" s="119">
        <v>113</v>
      </c>
      <c r="R66" s="119">
        <v>43</v>
      </c>
      <c r="S66" s="119">
        <v>265</v>
      </c>
      <c r="T66" s="119">
        <v>159</v>
      </c>
      <c r="U66" s="20">
        <f t="shared" si="9"/>
        <v>0.77948717948717949</v>
      </c>
      <c r="V66" s="20">
        <f t="shared" si="10"/>
        <v>0.32203389830508472</v>
      </c>
      <c r="W66" s="119">
        <v>152</v>
      </c>
      <c r="X66" s="20">
        <f t="shared" si="3"/>
        <v>0.32203389830508472</v>
      </c>
      <c r="Y66" s="119">
        <v>91</v>
      </c>
      <c r="Z66" s="76">
        <f t="shared" si="4"/>
        <v>0.19279661016949154</v>
      </c>
    </row>
    <row r="67" spans="1:26" x14ac:dyDescent="0.25">
      <c r="A67" s="9" t="str">
        <f>'10'!A67</f>
        <v>Carlisle Area SD</v>
      </c>
      <c r="B67" s="10" t="str">
        <f>'10'!B67</f>
        <v>Cumberland</v>
      </c>
      <c r="C67" s="90">
        <f>'10'!C67</f>
        <v>1616</v>
      </c>
      <c r="D67" s="90">
        <f>'10'!D67</f>
        <v>890</v>
      </c>
      <c r="E67" s="90">
        <f>'10'!E67</f>
        <v>2506</v>
      </c>
      <c r="F67" s="119">
        <v>4</v>
      </c>
      <c r="G67" s="119">
        <v>1</v>
      </c>
      <c r="H67" s="119">
        <v>1</v>
      </c>
      <c r="I67" s="119">
        <v>4</v>
      </c>
      <c r="J67" s="119">
        <v>15</v>
      </c>
      <c r="K67" s="61">
        <f t="shared" si="5"/>
        <v>10</v>
      </c>
      <c r="L67" s="75">
        <f t="shared" si="6"/>
        <v>5</v>
      </c>
      <c r="M67" s="75">
        <f t="shared" si="7"/>
        <v>25</v>
      </c>
      <c r="N67" s="76">
        <f t="shared" si="8"/>
        <v>0.4</v>
      </c>
      <c r="O67" s="119">
        <v>108</v>
      </c>
      <c r="P67" s="119">
        <v>139</v>
      </c>
      <c r="Q67" s="119">
        <v>140</v>
      </c>
      <c r="R67" s="119">
        <v>354</v>
      </c>
      <c r="S67" s="119">
        <v>270</v>
      </c>
      <c r="T67" s="119">
        <v>265</v>
      </c>
      <c r="U67" s="20">
        <f t="shared" si="9"/>
        <v>0.41098169717138106</v>
      </c>
      <c r="V67" s="20">
        <f t="shared" si="10"/>
        <v>9.85634477254589E-2</v>
      </c>
      <c r="W67" s="119">
        <v>172</v>
      </c>
      <c r="X67" s="20">
        <f t="shared" si="3"/>
        <v>6.8635275339185953E-2</v>
      </c>
      <c r="Y67" s="119">
        <v>169</v>
      </c>
      <c r="Z67" s="76">
        <f t="shared" si="4"/>
        <v>6.7438148443735038E-2</v>
      </c>
    </row>
    <row r="68" spans="1:26" x14ac:dyDescent="0.25">
      <c r="A68" s="9" t="str">
        <f>'10'!A68</f>
        <v>Carlynton SD</v>
      </c>
      <c r="B68" s="10" t="str">
        <f>'10'!B68</f>
        <v>Allegheny</v>
      </c>
      <c r="C68" s="90">
        <f>'10'!C68</f>
        <v>730</v>
      </c>
      <c r="D68" s="90">
        <f>'10'!D68</f>
        <v>237</v>
      </c>
      <c r="E68" s="90">
        <f>'10'!E68</f>
        <v>967</v>
      </c>
      <c r="F68" s="119">
        <v>1</v>
      </c>
      <c r="G68" s="119">
        <v>1</v>
      </c>
      <c r="H68" s="119">
        <v>0</v>
      </c>
      <c r="I68" s="119">
        <v>0</v>
      </c>
      <c r="J68" s="119">
        <v>1</v>
      </c>
      <c r="K68" s="61">
        <f t="shared" si="5"/>
        <v>2</v>
      </c>
      <c r="L68" s="75">
        <f t="shared" si="6"/>
        <v>0</v>
      </c>
      <c r="M68" s="75">
        <f t="shared" si="7"/>
        <v>3</v>
      </c>
      <c r="N68" s="76">
        <f t="shared" si="8"/>
        <v>0.66666666666666663</v>
      </c>
      <c r="O68" s="119">
        <v>32</v>
      </c>
      <c r="P68" s="119">
        <v>38</v>
      </c>
      <c r="Q68" s="119">
        <v>36</v>
      </c>
      <c r="R68" s="119">
        <v>35</v>
      </c>
      <c r="S68" s="119">
        <v>53</v>
      </c>
      <c r="T68" s="119">
        <v>0</v>
      </c>
      <c r="U68" s="20">
        <f t="shared" si="9"/>
        <v>0.66666666666666663</v>
      </c>
      <c r="V68" s="20">
        <f t="shared" si="10"/>
        <v>7.2388831437435366E-2</v>
      </c>
      <c r="W68" s="119">
        <v>35</v>
      </c>
      <c r="X68" s="20">
        <f t="shared" ref="X68:X131" si="11">W68/E68</f>
        <v>3.6194415718717683E-2</v>
      </c>
      <c r="Y68" s="119">
        <v>0</v>
      </c>
      <c r="Z68" s="76">
        <f t="shared" ref="Z68:Z131" si="12">Y68/E68</f>
        <v>0</v>
      </c>
    </row>
    <row r="69" spans="1:26" x14ac:dyDescent="0.25">
      <c r="A69" s="9" t="str">
        <f>'10'!A69</f>
        <v>Carmichaels Area SD</v>
      </c>
      <c r="B69" s="10" t="str">
        <f>'10'!B69</f>
        <v>Greene</v>
      </c>
      <c r="C69" s="90">
        <f>'10'!C69</f>
        <v>238</v>
      </c>
      <c r="D69" s="90">
        <f>'10'!D69</f>
        <v>343</v>
      </c>
      <c r="E69" s="90">
        <f>'10'!E69</f>
        <v>581</v>
      </c>
      <c r="F69" s="119">
        <v>2</v>
      </c>
      <c r="G69" s="119">
        <v>1</v>
      </c>
      <c r="H69" s="119">
        <v>0</v>
      </c>
      <c r="I69" s="119">
        <v>0</v>
      </c>
      <c r="J69" s="119">
        <v>3</v>
      </c>
      <c r="K69" s="61">
        <f t="shared" ref="K69:K132" si="13">SUM(F69:I69)</f>
        <v>3</v>
      </c>
      <c r="L69" s="75">
        <f t="shared" ref="L69:L132" si="14">H69+I69</f>
        <v>0</v>
      </c>
      <c r="M69" s="75">
        <f t="shared" ref="M69:M132" si="15">J69+K69</f>
        <v>6</v>
      </c>
      <c r="N69" s="76">
        <f t="shared" ref="N69:N132" si="16">K69/M69</f>
        <v>0.5</v>
      </c>
      <c r="O69" s="119">
        <v>19</v>
      </c>
      <c r="P69" s="119">
        <v>29</v>
      </c>
      <c r="Q69" s="119">
        <v>20</v>
      </c>
      <c r="R69" s="119">
        <v>44</v>
      </c>
      <c r="S69" s="119">
        <v>53</v>
      </c>
      <c r="T69" s="119">
        <v>0</v>
      </c>
      <c r="U69" s="20">
        <f t="shared" ref="U69:U132" si="17">(O69+P69)/(O69+P69+R69)</f>
        <v>0.52173913043478259</v>
      </c>
      <c r="V69" s="20">
        <f t="shared" ref="V69:V132" si="18">(O69+P69)/E69</f>
        <v>8.2616179001721177E-2</v>
      </c>
      <c r="W69" s="119">
        <v>37</v>
      </c>
      <c r="X69" s="20">
        <f t="shared" si="11"/>
        <v>6.3683304647160072E-2</v>
      </c>
      <c r="Y69" s="119">
        <v>0</v>
      </c>
      <c r="Z69" s="76">
        <f t="shared" si="12"/>
        <v>0</v>
      </c>
    </row>
    <row r="70" spans="1:26" x14ac:dyDescent="0.25">
      <c r="A70" s="9" t="str">
        <f>'10'!A70</f>
        <v>Catasauqua Area SD</v>
      </c>
      <c r="B70" s="10" t="str">
        <f>'10'!B70</f>
        <v>Lehigh</v>
      </c>
      <c r="C70" s="90">
        <f>'10'!C70</f>
        <v>408</v>
      </c>
      <c r="D70" s="90">
        <f>'10'!D70</f>
        <v>247</v>
      </c>
      <c r="E70" s="90">
        <f>'10'!E70</f>
        <v>655</v>
      </c>
      <c r="F70" s="119">
        <v>2</v>
      </c>
      <c r="G70" s="119">
        <v>0</v>
      </c>
      <c r="H70" s="119">
        <v>1</v>
      </c>
      <c r="I70" s="119">
        <v>0</v>
      </c>
      <c r="J70" s="119">
        <v>4</v>
      </c>
      <c r="K70" s="61">
        <f t="shared" si="13"/>
        <v>3</v>
      </c>
      <c r="L70" s="75">
        <f t="shared" si="14"/>
        <v>1</v>
      </c>
      <c r="M70" s="75">
        <f t="shared" si="15"/>
        <v>7</v>
      </c>
      <c r="N70" s="76">
        <f t="shared" si="16"/>
        <v>0.42857142857142855</v>
      </c>
      <c r="O70" s="119">
        <v>35</v>
      </c>
      <c r="P70" s="119">
        <v>50</v>
      </c>
      <c r="Q70" s="119">
        <v>74</v>
      </c>
      <c r="R70" s="119">
        <v>88</v>
      </c>
      <c r="S70" s="119">
        <v>53</v>
      </c>
      <c r="T70" s="119">
        <v>53</v>
      </c>
      <c r="U70" s="20">
        <f t="shared" si="17"/>
        <v>0.4913294797687861</v>
      </c>
      <c r="V70" s="20">
        <f t="shared" si="18"/>
        <v>0.12977099236641221</v>
      </c>
      <c r="W70" s="119">
        <v>28</v>
      </c>
      <c r="X70" s="20">
        <f t="shared" si="11"/>
        <v>4.2748091603053436E-2</v>
      </c>
      <c r="Y70" s="119">
        <v>28</v>
      </c>
      <c r="Z70" s="76">
        <f t="shared" si="12"/>
        <v>4.2748091603053436E-2</v>
      </c>
    </row>
    <row r="71" spans="1:26" x14ac:dyDescent="0.25">
      <c r="A71" s="9" t="str">
        <f>'10'!A71</f>
        <v>Centennial SD</v>
      </c>
      <c r="B71" s="10" t="str">
        <f>'10'!B71</f>
        <v>Bucks</v>
      </c>
      <c r="C71" s="90">
        <f>'10'!C71</f>
        <v>1218</v>
      </c>
      <c r="D71" s="90">
        <f>'10'!D71</f>
        <v>989</v>
      </c>
      <c r="E71" s="90">
        <f>'10'!E71</f>
        <v>2207</v>
      </c>
      <c r="F71" s="119">
        <v>3</v>
      </c>
      <c r="G71" s="119">
        <v>4</v>
      </c>
      <c r="H71" s="119">
        <v>3</v>
      </c>
      <c r="I71" s="119">
        <v>1</v>
      </c>
      <c r="J71" s="119">
        <v>10</v>
      </c>
      <c r="K71" s="61">
        <f t="shared" si="13"/>
        <v>11</v>
      </c>
      <c r="L71" s="75">
        <f t="shared" si="14"/>
        <v>4</v>
      </c>
      <c r="M71" s="75">
        <f t="shared" si="15"/>
        <v>21</v>
      </c>
      <c r="N71" s="76">
        <f t="shared" si="16"/>
        <v>0.52380952380952384</v>
      </c>
      <c r="O71" s="119">
        <v>133</v>
      </c>
      <c r="P71" s="119">
        <v>214</v>
      </c>
      <c r="Q71" s="119">
        <v>236</v>
      </c>
      <c r="R71" s="119">
        <v>287</v>
      </c>
      <c r="S71" s="119">
        <v>424</v>
      </c>
      <c r="T71" s="119">
        <v>212</v>
      </c>
      <c r="U71" s="20">
        <f t="shared" si="17"/>
        <v>0.54731861198738174</v>
      </c>
      <c r="V71" s="20">
        <f t="shared" si="18"/>
        <v>0.15722700498414136</v>
      </c>
      <c r="W71" s="119">
        <v>252</v>
      </c>
      <c r="X71" s="20">
        <f t="shared" si="11"/>
        <v>0.11418214771182601</v>
      </c>
      <c r="Y71" s="119">
        <v>126</v>
      </c>
      <c r="Z71" s="76">
        <f t="shared" si="12"/>
        <v>5.7091073855913006E-2</v>
      </c>
    </row>
    <row r="72" spans="1:26" x14ac:dyDescent="0.25">
      <c r="A72" s="9" t="str">
        <f>'10'!A72</f>
        <v>Central Valley SD</v>
      </c>
      <c r="B72" s="10" t="str">
        <f>'10'!B72</f>
        <v>Beaver</v>
      </c>
      <c r="C72" s="90">
        <f>'10'!C72</f>
        <v>496</v>
      </c>
      <c r="D72" s="90">
        <f>'10'!D72</f>
        <v>424</v>
      </c>
      <c r="E72" s="90">
        <f>'10'!E72</f>
        <v>920</v>
      </c>
      <c r="F72" s="119">
        <v>1</v>
      </c>
      <c r="G72" s="119">
        <v>1</v>
      </c>
      <c r="H72" s="119">
        <v>1</v>
      </c>
      <c r="I72" s="119">
        <v>0</v>
      </c>
      <c r="J72" s="119">
        <v>4</v>
      </c>
      <c r="K72" s="61">
        <f t="shared" si="13"/>
        <v>3</v>
      </c>
      <c r="L72" s="75">
        <f t="shared" si="14"/>
        <v>1</v>
      </c>
      <c r="M72" s="75">
        <f t="shared" si="15"/>
        <v>7</v>
      </c>
      <c r="N72" s="76">
        <f t="shared" si="16"/>
        <v>0.42857142857142855</v>
      </c>
      <c r="O72" s="119">
        <v>33</v>
      </c>
      <c r="P72" s="119">
        <v>42</v>
      </c>
      <c r="Q72" s="119">
        <v>43</v>
      </c>
      <c r="R72" s="119">
        <v>135</v>
      </c>
      <c r="S72" s="119">
        <v>64</v>
      </c>
      <c r="T72" s="119">
        <v>11</v>
      </c>
      <c r="U72" s="20">
        <f t="shared" si="17"/>
        <v>0.35714285714285715</v>
      </c>
      <c r="V72" s="20">
        <f t="shared" si="18"/>
        <v>8.1521739130434784E-2</v>
      </c>
      <c r="W72" s="119">
        <v>41</v>
      </c>
      <c r="X72" s="20">
        <f t="shared" si="11"/>
        <v>4.4565217391304347E-2</v>
      </c>
      <c r="Y72" s="119">
        <v>7</v>
      </c>
      <c r="Z72" s="76">
        <f t="shared" si="12"/>
        <v>7.6086956521739134E-3</v>
      </c>
    </row>
    <row r="73" spans="1:26" x14ac:dyDescent="0.25">
      <c r="A73" s="9" t="str">
        <f>'10'!A73</f>
        <v>Central Bucks SD</v>
      </c>
      <c r="B73" s="10" t="str">
        <f>'10'!B73</f>
        <v>Bucks</v>
      </c>
      <c r="C73" s="90">
        <f>'10'!C73</f>
        <v>2817</v>
      </c>
      <c r="D73" s="90">
        <f>'10'!D73</f>
        <v>2361</v>
      </c>
      <c r="E73" s="90">
        <f>'10'!E73</f>
        <v>5178</v>
      </c>
      <c r="F73" s="119">
        <v>22</v>
      </c>
      <c r="G73" s="119">
        <v>5</v>
      </c>
      <c r="H73" s="119">
        <v>6</v>
      </c>
      <c r="I73" s="119">
        <v>9</v>
      </c>
      <c r="J73" s="119">
        <v>12</v>
      </c>
      <c r="K73" s="61">
        <f t="shared" si="13"/>
        <v>42</v>
      </c>
      <c r="L73" s="75">
        <f t="shared" si="14"/>
        <v>15</v>
      </c>
      <c r="M73" s="75">
        <f t="shared" si="15"/>
        <v>54</v>
      </c>
      <c r="N73" s="76">
        <f t="shared" si="16"/>
        <v>0.77777777777777779</v>
      </c>
      <c r="O73" s="119">
        <v>507</v>
      </c>
      <c r="P73" s="119">
        <v>816</v>
      </c>
      <c r="Q73" s="119">
        <v>903</v>
      </c>
      <c r="R73" s="119">
        <v>325</v>
      </c>
      <c r="S73" s="119">
        <v>1060</v>
      </c>
      <c r="T73" s="119">
        <v>795</v>
      </c>
      <c r="U73" s="20">
        <f t="shared" si="17"/>
        <v>0.80279126213592233</v>
      </c>
      <c r="V73" s="20">
        <f t="shared" si="18"/>
        <v>0.25550405561993045</v>
      </c>
      <c r="W73" s="119">
        <v>630</v>
      </c>
      <c r="X73" s="20">
        <f t="shared" si="11"/>
        <v>0.12166859791425261</v>
      </c>
      <c r="Y73" s="119">
        <v>473</v>
      </c>
      <c r="Z73" s="76">
        <f t="shared" si="12"/>
        <v>9.1348010814986474E-2</v>
      </c>
    </row>
    <row r="74" spans="1:26" x14ac:dyDescent="0.25">
      <c r="A74" s="9" t="str">
        <f>'10'!A74</f>
        <v>Central Cambria SD</v>
      </c>
      <c r="B74" s="10" t="str">
        <f>'10'!B74</f>
        <v>Cambria</v>
      </c>
      <c r="C74" s="90">
        <f>'10'!C74</f>
        <v>358</v>
      </c>
      <c r="D74" s="90">
        <f>'10'!D74</f>
        <v>283</v>
      </c>
      <c r="E74" s="90">
        <f>'10'!E74</f>
        <v>641</v>
      </c>
      <c r="F74" s="119">
        <v>2</v>
      </c>
      <c r="G74" s="119">
        <v>1</v>
      </c>
      <c r="H74" s="119">
        <v>2</v>
      </c>
      <c r="I74" s="119">
        <v>0</v>
      </c>
      <c r="J74" s="119">
        <v>3</v>
      </c>
      <c r="K74" s="61">
        <f t="shared" si="13"/>
        <v>5</v>
      </c>
      <c r="L74" s="75">
        <f t="shared" si="14"/>
        <v>2</v>
      </c>
      <c r="M74" s="75">
        <f t="shared" si="15"/>
        <v>8</v>
      </c>
      <c r="N74" s="76">
        <f t="shared" si="16"/>
        <v>0.625</v>
      </c>
      <c r="O74" s="119">
        <v>64</v>
      </c>
      <c r="P74" s="119">
        <v>74</v>
      </c>
      <c r="Q74" s="119">
        <v>80</v>
      </c>
      <c r="R74" s="119">
        <v>9</v>
      </c>
      <c r="S74" s="119">
        <v>159</v>
      </c>
      <c r="T74" s="119">
        <v>106</v>
      </c>
      <c r="U74" s="20">
        <f t="shared" si="17"/>
        <v>0.93877551020408168</v>
      </c>
      <c r="V74" s="20">
        <f t="shared" si="18"/>
        <v>0.21528861154446177</v>
      </c>
      <c r="W74" s="119">
        <v>101</v>
      </c>
      <c r="X74" s="20">
        <f t="shared" si="11"/>
        <v>0.15756630265210608</v>
      </c>
      <c r="Y74" s="119">
        <v>67</v>
      </c>
      <c r="Z74" s="76">
        <f t="shared" si="12"/>
        <v>0.10452418096723869</v>
      </c>
    </row>
    <row r="75" spans="1:26" x14ac:dyDescent="0.25">
      <c r="A75" s="9" t="str">
        <f>'10'!A75</f>
        <v>Central Columbia SD</v>
      </c>
      <c r="B75" s="10" t="str">
        <f>'10'!B75</f>
        <v>Columbia</v>
      </c>
      <c r="C75" s="90">
        <f>'10'!C75</f>
        <v>353</v>
      </c>
      <c r="D75" s="90">
        <f>'10'!D75</f>
        <v>416</v>
      </c>
      <c r="E75" s="90">
        <f>'10'!E75</f>
        <v>769</v>
      </c>
      <c r="F75" s="119">
        <v>2</v>
      </c>
      <c r="G75" s="119">
        <v>2</v>
      </c>
      <c r="H75" s="119">
        <v>2</v>
      </c>
      <c r="I75" s="119">
        <v>0</v>
      </c>
      <c r="J75" s="119">
        <v>2</v>
      </c>
      <c r="K75" s="61">
        <f t="shared" si="13"/>
        <v>6</v>
      </c>
      <c r="L75" s="75">
        <f t="shared" si="14"/>
        <v>2</v>
      </c>
      <c r="M75" s="75">
        <f t="shared" si="15"/>
        <v>8</v>
      </c>
      <c r="N75" s="76">
        <f t="shared" si="16"/>
        <v>0.75</v>
      </c>
      <c r="O75" s="119">
        <v>64</v>
      </c>
      <c r="P75" s="119">
        <v>80</v>
      </c>
      <c r="Q75" s="119">
        <v>132</v>
      </c>
      <c r="R75" s="119">
        <v>55</v>
      </c>
      <c r="S75" s="119">
        <v>212</v>
      </c>
      <c r="T75" s="119">
        <v>106</v>
      </c>
      <c r="U75" s="20">
        <f t="shared" si="17"/>
        <v>0.72361809045226133</v>
      </c>
      <c r="V75" s="20">
        <f t="shared" si="18"/>
        <v>0.18725617685305593</v>
      </c>
      <c r="W75" s="119">
        <v>111</v>
      </c>
      <c r="X75" s="20">
        <f t="shared" si="11"/>
        <v>0.14434330299089726</v>
      </c>
      <c r="Y75" s="119">
        <v>55</v>
      </c>
      <c r="Z75" s="76">
        <f t="shared" si="12"/>
        <v>7.1521456436931086E-2</v>
      </c>
    </row>
    <row r="76" spans="1:26" x14ac:dyDescent="0.25">
      <c r="A76" s="9" t="str">
        <f>'10'!A76</f>
        <v>Central Dauphin SD</v>
      </c>
      <c r="B76" s="10" t="str">
        <f>'10'!B76</f>
        <v>Dauphin</v>
      </c>
      <c r="C76" s="90">
        <f>'10'!C76</f>
        <v>3262</v>
      </c>
      <c r="D76" s="90">
        <f>'10'!D76</f>
        <v>2059</v>
      </c>
      <c r="E76" s="90">
        <f>'10'!E76</f>
        <v>5321</v>
      </c>
      <c r="F76" s="119">
        <v>9</v>
      </c>
      <c r="G76" s="119">
        <v>11</v>
      </c>
      <c r="H76" s="119">
        <v>8</v>
      </c>
      <c r="I76" s="119">
        <v>4</v>
      </c>
      <c r="J76" s="119">
        <v>44</v>
      </c>
      <c r="K76" s="61">
        <f t="shared" si="13"/>
        <v>32</v>
      </c>
      <c r="L76" s="75">
        <f t="shared" si="14"/>
        <v>12</v>
      </c>
      <c r="M76" s="75">
        <f t="shared" si="15"/>
        <v>76</v>
      </c>
      <c r="N76" s="76">
        <f t="shared" si="16"/>
        <v>0.42105263157894735</v>
      </c>
      <c r="O76" s="119">
        <v>383</v>
      </c>
      <c r="P76" s="119">
        <v>518</v>
      </c>
      <c r="Q76" s="119">
        <v>567</v>
      </c>
      <c r="R76" s="119">
        <v>849</v>
      </c>
      <c r="S76" s="119">
        <v>1039</v>
      </c>
      <c r="T76" s="119">
        <v>546</v>
      </c>
      <c r="U76" s="20">
        <f t="shared" si="17"/>
        <v>0.5148571428571429</v>
      </c>
      <c r="V76" s="20">
        <f t="shared" si="18"/>
        <v>0.16932907348242812</v>
      </c>
      <c r="W76" s="119">
        <v>637</v>
      </c>
      <c r="X76" s="20">
        <f t="shared" si="11"/>
        <v>0.11971433940988536</v>
      </c>
      <c r="Y76" s="119">
        <v>335</v>
      </c>
      <c r="Z76" s="76">
        <f t="shared" si="12"/>
        <v>6.29580905844766E-2</v>
      </c>
    </row>
    <row r="77" spans="1:26" x14ac:dyDescent="0.25">
      <c r="A77" s="9" t="str">
        <f>'10'!A77</f>
        <v>Central Fulton SD</v>
      </c>
      <c r="B77" s="10" t="str">
        <f>'10'!B77</f>
        <v>Fulton</v>
      </c>
      <c r="C77" s="90">
        <f>'10'!C77</f>
        <v>200</v>
      </c>
      <c r="D77" s="90">
        <f>'10'!D77</f>
        <v>232</v>
      </c>
      <c r="E77" s="90">
        <f>'10'!E77</f>
        <v>432</v>
      </c>
      <c r="F77" s="119">
        <v>1</v>
      </c>
      <c r="G77" s="119">
        <v>1</v>
      </c>
      <c r="H77" s="119">
        <v>0</v>
      </c>
      <c r="I77" s="119">
        <v>0</v>
      </c>
      <c r="J77" s="119">
        <v>1</v>
      </c>
      <c r="K77" s="61">
        <f t="shared" si="13"/>
        <v>2</v>
      </c>
      <c r="L77" s="75">
        <f t="shared" si="14"/>
        <v>0</v>
      </c>
      <c r="M77" s="75">
        <f t="shared" si="15"/>
        <v>3</v>
      </c>
      <c r="N77" s="76">
        <f t="shared" si="16"/>
        <v>0.66666666666666663</v>
      </c>
      <c r="O77" s="119">
        <v>10</v>
      </c>
      <c r="P77" s="119">
        <v>35</v>
      </c>
      <c r="Q77" s="119">
        <v>61</v>
      </c>
      <c r="R77" s="119">
        <v>2</v>
      </c>
      <c r="S77" s="119">
        <v>53</v>
      </c>
      <c r="T77" s="119">
        <v>0</v>
      </c>
      <c r="U77" s="20">
        <f t="shared" si="17"/>
        <v>0.95744680851063835</v>
      </c>
      <c r="V77" s="20">
        <f t="shared" si="18"/>
        <v>0.10416666666666667</v>
      </c>
      <c r="W77" s="119">
        <v>23</v>
      </c>
      <c r="X77" s="20">
        <f t="shared" si="11"/>
        <v>5.3240740740740741E-2</v>
      </c>
      <c r="Y77" s="119">
        <v>0</v>
      </c>
      <c r="Z77" s="76">
        <f t="shared" si="12"/>
        <v>0</v>
      </c>
    </row>
    <row r="78" spans="1:26" x14ac:dyDescent="0.25">
      <c r="A78" s="9" t="str">
        <f>'10'!A78</f>
        <v>Central Greene SD</v>
      </c>
      <c r="B78" s="10" t="str">
        <f>'10'!B78</f>
        <v>Greene</v>
      </c>
      <c r="C78" s="90">
        <f>'10'!C78</f>
        <v>339</v>
      </c>
      <c r="D78" s="90">
        <f>'10'!D78</f>
        <v>215</v>
      </c>
      <c r="E78" s="90">
        <f>'10'!E78</f>
        <v>554</v>
      </c>
      <c r="F78" s="119">
        <v>0</v>
      </c>
      <c r="G78" s="119">
        <v>1</v>
      </c>
      <c r="H78" s="119">
        <v>0</v>
      </c>
      <c r="I78" s="119">
        <v>0</v>
      </c>
      <c r="J78" s="119">
        <v>7</v>
      </c>
      <c r="K78" s="61">
        <f t="shared" si="13"/>
        <v>1</v>
      </c>
      <c r="L78" s="75">
        <f t="shared" si="14"/>
        <v>0</v>
      </c>
      <c r="M78" s="75">
        <f t="shared" si="15"/>
        <v>8</v>
      </c>
      <c r="N78" s="76">
        <f t="shared" si="16"/>
        <v>0.125</v>
      </c>
      <c r="O78" s="119">
        <v>15</v>
      </c>
      <c r="P78" s="119">
        <v>23</v>
      </c>
      <c r="Q78" s="119">
        <v>16</v>
      </c>
      <c r="R78" s="119">
        <v>59</v>
      </c>
      <c r="S78" s="119">
        <v>53</v>
      </c>
      <c r="T78" s="119">
        <v>0</v>
      </c>
      <c r="U78" s="20">
        <f t="shared" si="17"/>
        <v>0.39175257731958762</v>
      </c>
      <c r="V78" s="20">
        <f t="shared" si="18"/>
        <v>6.8592057761732855E-2</v>
      </c>
      <c r="W78" s="119">
        <v>37</v>
      </c>
      <c r="X78" s="20">
        <f t="shared" si="11"/>
        <v>6.6787003610108309E-2</v>
      </c>
      <c r="Y78" s="119">
        <v>0</v>
      </c>
      <c r="Z78" s="76">
        <f t="shared" si="12"/>
        <v>0</v>
      </c>
    </row>
    <row r="79" spans="1:26" x14ac:dyDescent="0.25">
      <c r="A79" s="9" t="str">
        <f>'10'!A79</f>
        <v>Central York SD</v>
      </c>
      <c r="B79" s="10" t="str">
        <f>'10'!B79</f>
        <v>York</v>
      </c>
      <c r="C79" s="90">
        <f>'10'!C79</f>
        <v>1209</v>
      </c>
      <c r="D79" s="90">
        <f>'10'!D79</f>
        <v>775</v>
      </c>
      <c r="E79" s="90">
        <f>'10'!E79</f>
        <v>1984</v>
      </c>
      <c r="F79" s="119">
        <v>0</v>
      </c>
      <c r="G79" s="119">
        <v>5</v>
      </c>
      <c r="H79" s="119">
        <v>3</v>
      </c>
      <c r="I79" s="119">
        <v>0</v>
      </c>
      <c r="J79" s="119">
        <v>5</v>
      </c>
      <c r="K79" s="61">
        <f t="shared" si="13"/>
        <v>8</v>
      </c>
      <c r="L79" s="75">
        <f t="shared" si="14"/>
        <v>3</v>
      </c>
      <c r="M79" s="75">
        <f t="shared" si="15"/>
        <v>13</v>
      </c>
      <c r="N79" s="76">
        <f t="shared" si="16"/>
        <v>0.61538461538461542</v>
      </c>
      <c r="O79" s="119">
        <v>98</v>
      </c>
      <c r="P79" s="119">
        <v>150</v>
      </c>
      <c r="Q79" s="119">
        <v>176</v>
      </c>
      <c r="R79" s="119">
        <v>99</v>
      </c>
      <c r="S79" s="119">
        <v>424</v>
      </c>
      <c r="T79" s="119">
        <v>159</v>
      </c>
      <c r="U79" s="20">
        <f t="shared" si="17"/>
        <v>0.71469740634005763</v>
      </c>
      <c r="V79" s="20">
        <f t="shared" si="18"/>
        <v>0.125</v>
      </c>
      <c r="W79" s="119">
        <v>248</v>
      </c>
      <c r="X79" s="20">
        <f t="shared" si="11"/>
        <v>0.125</v>
      </c>
      <c r="Y79" s="119">
        <v>93</v>
      </c>
      <c r="Z79" s="76">
        <f t="shared" si="12"/>
        <v>4.6875E-2</v>
      </c>
    </row>
    <row r="80" spans="1:26" x14ac:dyDescent="0.25">
      <c r="A80" s="9" t="str">
        <f>'10'!A80</f>
        <v>Chambersburg Area SD</v>
      </c>
      <c r="B80" s="10" t="str">
        <f>'10'!B80</f>
        <v>Franklin</v>
      </c>
      <c r="C80" s="90">
        <f>'10'!C80</f>
        <v>2272</v>
      </c>
      <c r="D80" s="90">
        <f>'10'!D80</f>
        <v>1800</v>
      </c>
      <c r="E80" s="90">
        <f>'10'!E80</f>
        <v>4072</v>
      </c>
      <c r="F80" s="119">
        <v>12</v>
      </c>
      <c r="G80" s="119">
        <v>4</v>
      </c>
      <c r="H80" s="119">
        <v>2</v>
      </c>
      <c r="I80" s="119">
        <v>1</v>
      </c>
      <c r="J80" s="119">
        <v>32</v>
      </c>
      <c r="K80" s="61">
        <f t="shared" si="13"/>
        <v>19</v>
      </c>
      <c r="L80" s="75">
        <f t="shared" si="14"/>
        <v>3</v>
      </c>
      <c r="M80" s="75">
        <f t="shared" si="15"/>
        <v>51</v>
      </c>
      <c r="N80" s="76">
        <f t="shared" si="16"/>
        <v>0.37254901960784315</v>
      </c>
      <c r="O80" s="119">
        <v>225</v>
      </c>
      <c r="P80" s="119">
        <v>252</v>
      </c>
      <c r="Q80" s="119">
        <v>435</v>
      </c>
      <c r="R80" s="119">
        <v>300</v>
      </c>
      <c r="S80" s="119">
        <v>323</v>
      </c>
      <c r="T80" s="119">
        <v>159</v>
      </c>
      <c r="U80" s="20">
        <f t="shared" si="17"/>
        <v>0.61389961389961389</v>
      </c>
      <c r="V80" s="20">
        <f t="shared" si="18"/>
        <v>0.11714145383104126</v>
      </c>
      <c r="W80" s="119">
        <v>169</v>
      </c>
      <c r="X80" s="20">
        <f t="shared" si="11"/>
        <v>4.1502946954813359E-2</v>
      </c>
      <c r="Y80" s="119">
        <v>83</v>
      </c>
      <c r="Z80" s="76">
        <f t="shared" si="12"/>
        <v>2.038310412573674E-2</v>
      </c>
    </row>
    <row r="81" spans="1:26" x14ac:dyDescent="0.25">
      <c r="A81" s="9" t="str">
        <f>'10'!A81</f>
        <v>Charleroi SD</v>
      </c>
      <c r="B81" s="10" t="str">
        <f>'10'!B81</f>
        <v>Washington</v>
      </c>
      <c r="C81" s="90">
        <f>'10'!C81</f>
        <v>262</v>
      </c>
      <c r="D81" s="90">
        <f>'10'!D81</f>
        <v>237</v>
      </c>
      <c r="E81" s="90">
        <f>'10'!E81</f>
        <v>499</v>
      </c>
      <c r="F81" s="119">
        <v>1</v>
      </c>
      <c r="G81" s="119">
        <v>0</v>
      </c>
      <c r="H81" s="119">
        <v>0</v>
      </c>
      <c r="I81" s="119">
        <v>0</v>
      </c>
      <c r="J81" s="119">
        <v>1</v>
      </c>
      <c r="K81" s="61">
        <f t="shared" si="13"/>
        <v>1</v>
      </c>
      <c r="L81" s="75">
        <f t="shared" si="14"/>
        <v>0</v>
      </c>
      <c r="M81" s="75">
        <f t="shared" si="15"/>
        <v>2</v>
      </c>
      <c r="N81" s="76">
        <f t="shared" si="16"/>
        <v>0.5</v>
      </c>
      <c r="O81" s="119">
        <v>14</v>
      </c>
      <c r="P81" s="119">
        <v>19</v>
      </c>
      <c r="Q81" s="119">
        <v>21</v>
      </c>
      <c r="R81" s="119">
        <v>32</v>
      </c>
      <c r="S81" s="119">
        <v>0</v>
      </c>
      <c r="T81" s="119">
        <v>0</v>
      </c>
      <c r="U81" s="20">
        <f t="shared" si="17"/>
        <v>0.50769230769230766</v>
      </c>
      <c r="V81" s="20">
        <f t="shared" si="18"/>
        <v>6.6132264529058113E-2</v>
      </c>
      <c r="W81" s="119">
        <v>0</v>
      </c>
      <c r="X81" s="20">
        <f t="shared" si="11"/>
        <v>0</v>
      </c>
      <c r="Y81" s="119">
        <v>0</v>
      </c>
      <c r="Z81" s="76">
        <f t="shared" si="12"/>
        <v>0</v>
      </c>
    </row>
    <row r="82" spans="1:26" x14ac:dyDescent="0.25">
      <c r="A82" s="9" t="str">
        <f>'10'!A82</f>
        <v>Chartiers Valley SD</v>
      </c>
      <c r="B82" s="10" t="str">
        <f>'10'!B82</f>
        <v>Allegheny</v>
      </c>
      <c r="C82" s="90">
        <f>'10'!C82</f>
        <v>761</v>
      </c>
      <c r="D82" s="90">
        <f>'10'!D82</f>
        <v>575</v>
      </c>
      <c r="E82" s="90">
        <f>'10'!E82</f>
        <v>1336</v>
      </c>
      <c r="F82" s="119">
        <v>3</v>
      </c>
      <c r="G82" s="119">
        <v>1</v>
      </c>
      <c r="H82" s="119">
        <v>2</v>
      </c>
      <c r="I82" s="119">
        <v>3</v>
      </c>
      <c r="J82" s="119">
        <v>8</v>
      </c>
      <c r="K82" s="61">
        <f t="shared" si="13"/>
        <v>9</v>
      </c>
      <c r="L82" s="75">
        <f t="shared" si="14"/>
        <v>5</v>
      </c>
      <c r="M82" s="75">
        <f t="shared" si="15"/>
        <v>17</v>
      </c>
      <c r="N82" s="76">
        <f t="shared" si="16"/>
        <v>0.52941176470588236</v>
      </c>
      <c r="O82" s="119">
        <v>143</v>
      </c>
      <c r="P82" s="119">
        <v>171</v>
      </c>
      <c r="Q82" s="119">
        <v>163</v>
      </c>
      <c r="R82" s="119">
        <v>157</v>
      </c>
      <c r="S82" s="119">
        <v>318</v>
      </c>
      <c r="T82" s="119">
        <v>265</v>
      </c>
      <c r="U82" s="20">
        <f t="shared" si="17"/>
        <v>0.66666666666666663</v>
      </c>
      <c r="V82" s="20">
        <f t="shared" si="18"/>
        <v>0.23502994011976047</v>
      </c>
      <c r="W82" s="119">
        <v>209</v>
      </c>
      <c r="X82" s="20">
        <f t="shared" si="11"/>
        <v>0.15643712574850299</v>
      </c>
      <c r="Y82" s="119">
        <v>174</v>
      </c>
      <c r="Z82" s="76">
        <f t="shared" si="12"/>
        <v>0.13023952095808383</v>
      </c>
    </row>
    <row r="83" spans="1:26" x14ac:dyDescent="0.25">
      <c r="A83" s="9" t="str">
        <f>'10'!A83</f>
        <v>Chartiers-Houston SD</v>
      </c>
      <c r="B83" s="10" t="str">
        <f>'10'!B83</f>
        <v>Washington</v>
      </c>
      <c r="C83" s="90">
        <f>'10'!C83</f>
        <v>244</v>
      </c>
      <c r="D83" s="90">
        <f>'10'!D83</f>
        <v>215</v>
      </c>
      <c r="E83" s="90">
        <f>'10'!E83</f>
        <v>459</v>
      </c>
      <c r="F83" s="119">
        <v>1</v>
      </c>
      <c r="G83" s="119">
        <v>2</v>
      </c>
      <c r="H83" s="119">
        <v>1</v>
      </c>
      <c r="I83" s="119">
        <v>0</v>
      </c>
      <c r="J83" s="119">
        <v>1</v>
      </c>
      <c r="K83" s="61">
        <f t="shared" si="13"/>
        <v>4</v>
      </c>
      <c r="L83" s="75">
        <f t="shared" si="14"/>
        <v>1</v>
      </c>
      <c r="M83" s="75">
        <f t="shared" si="15"/>
        <v>5</v>
      </c>
      <c r="N83" s="76">
        <f t="shared" si="16"/>
        <v>0.8</v>
      </c>
      <c r="O83" s="119">
        <v>31</v>
      </c>
      <c r="P83" s="119">
        <v>43</v>
      </c>
      <c r="Q83" s="119">
        <v>48</v>
      </c>
      <c r="R83" s="119">
        <v>32</v>
      </c>
      <c r="S83" s="119">
        <v>111</v>
      </c>
      <c r="T83" s="119">
        <v>53</v>
      </c>
      <c r="U83" s="20">
        <f t="shared" si="17"/>
        <v>0.69811320754716977</v>
      </c>
      <c r="V83" s="20">
        <f t="shared" si="18"/>
        <v>0.16122004357298475</v>
      </c>
      <c r="W83" s="119">
        <v>67</v>
      </c>
      <c r="X83" s="20">
        <f t="shared" si="11"/>
        <v>0.14596949891067537</v>
      </c>
      <c r="Y83" s="119">
        <v>32</v>
      </c>
      <c r="Z83" s="76">
        <f t="shared" si="12"/>
        <v>6.9716775599128547E-2</v>
      </c>
    </row>
    <row r="84" spans="1:26" x14ac:dyDescent="0.25">
      <c r="A84" s="9" t="str">
        <f>'10'!A84</f>
        <v>Cheltenham Township SD</v>
      </c>
      <c r="B84" s="10" t="str">
        <f>'10'!B84</f>
        <v>Montgomery</v>
      </c>
      <c r="C84" s="90">
        <f>'10'!C84</f>
        <v>1023</v>
      </c>
      <c r="D84" s="90">
        <f>'10'!D84</f>
        <v>593</v>
      </c>
      <c r="E84" s="90">
        <f>'10'!E84</f>
        <v>1616</v>
      </c>
      <c r="F84" s="119">
        <v>1</v>
      </c>
      <c r="G84" s="119">
        <v>4</v>
      </c>
      <c r="H84" s="119">
        <v>2</v>
      </c>
      <c r="I84" s="119">
        <v>3</v>
      </c>
      <c r="J84" s="119">
        <v>4</v>
      </c>
      <c r="K84" s="61">
        <f t="shared" si="13"/>
        <v>10</v>
      </c>
      <c r="L84" s="75">
        <f t="shared" si="14"/>
        <v>5</v>
      </c>
      <c r="M84" s="75">
        <f t="shared" si="15"/>
        <v>14</v>
      </c>
      <c r="N84" s="76">
        <f t="shared" si="16"/>
        <v>0.7142857142857143</v>
      </c>
      <c r="O84" s="119">
        <v>136</v>
      </c>
      <c r="P84" s="119">
        <v>194</v>
      </c>
      <c r="Q84" s="119">
        <v>200</v>
      </c>
      <c r="R84" s="119">
        <v>76</v>
      </c>
      <c r="S84" s="119">
        <v>477</v>
      </c>
      <c r="T84" s="119">
        <v>265</v>
      </c>
      <c r="U84" s="20">
        <f t="shared" si="17"/>
        <v>0.81280788177339902</v>
      </c>
      <c r="V84" s="20">
        <f t="shared" si="18"/>
        <v>0.2042079207920792</v>
      </c>
      <c r="W84" s="119">
        <v>297</v>
      </c>
      <c r="X84" s="20">
        <f t="shared" si="11"/>
        <v>0.18378712871287128</v>
      </c>
      <c r="Y84" s="119">
        <v>165</v>
      </c>
      <c r="Z84" s="76">
        <f t="shared" si="12"/>
        <v>0.1021039603960396</v>
      </c>
    </row>
    <row r="85" spans="1:26" x14ac:dyDescent="0.25">
      <c r="A85" s="9" t="str">
        <f>'10'!A85</f>
        <v>Chester-Upland SD</v>
      </c>
      <c r="B85" s="10" t="str">
        <f>'10'!B85</f>
        <v>Delaware</v>
      </c>
      <c r="C85" s="90">
        <f>'10'!C85</f>
        <v>1461</v>
      </c>
      <c r="D85" s="90">
        <f>'10'!D85</f>
        <v>1232</v>
      </c>
      <c r="E85" s="90">
        <f>'10'!E85</f>
        <v>2693</v>
      </c>
      <c r="F85" s="119">
        <v>13</v>
      </c>
      <c r="G85" s="119">
        <v>6</v>
      </c>
      <c r="H85" s="119">
        <v>3</v>
      </c>
      <c r="I85" s="119">
        <v>2</v>
      </c>
      <c r="J85" s="119">
        <v>37</v>
      </c>
      <c r="K85" s="61">
        <f t="shared" si="13"/>
        <v>24</v>
      </c>
      <c r="L85" s="75">
        <f t="shared" si="14"/>
        <v>5</v>
      </c>
      <c r="M85" s="75">
        <f t="shared" si="15"/>
        <v>61</v>
      </c>
      <c r="N85" s="76">
        <f t="shared" si="16"/>
        <v>0.39344262295081966</v>
      </c>
      <c r="O85" s="119">
        <v>207</v>
      </c>
      <c r="P85" s="119">
        <v>323</v>
      </c>
      <c r="Q85" s="119">
        <v>394</v>
      </c>
      <c r="R85" s="119">
        <v>416</v>
      </c>
      <c r="S85" s="119">
        <v>319</v>
      </c>
      <c r="T85" s="119">
        <v>91</v>
      </c>
      <c r="U85" s="20">
        <f t="shared" si="17"/>
        <v>0.56025369978858353</v>
      </c>
      <c r="V85" s="20">
        <f t="shared" si="18"/>
        <v>0.1968065354623097</v>
      </c>
      <c r="W85" s="119">
        <v>183</v>
      </c>
      <c r="X85" s="20">
        <f t="shared" si="11"/>
        <v>6.7953954697363539E-2</v>
      </c>
      <c r="Y85" s="119">
        <v>52</v>
      </c>
      <c r="Z85" s="76">
        <f t="shared" si="12"/>
        <v>1.9309320460453028E-2</v>
      </c>
    </row>
    <row r="86" spans="1:26" x14ac:dyDescent="0.25">
      <c r="A86" s="9" t="str">
        <f>'10'!A86</f>
        <v>Chestnut Ridge SD</v>
      </c>
      <c r="B86" s="10" t="str">
        <f>'10'!B86</f>
        <v>Bedford</v>
      </c>
      <c r="C86" s="90">
        <f>'10'!C86</f>
        <v>320</v>
      </c>
      <c r="D86" s="90">
        <f>'10'!D86</f>
        <v>240</v>
      </c>
      <c r="E86" s="90">
        <f>'10'!E86</f>
        <v>560</v>
      </c>
      <c r="F86" s="119">
        <v>1</v>
      </c>
      <c r="G86" s="119">
        <v>0</v>
      </c>
      <c r="H86" s="119">
        <v>0</v>
      </c>
      <c r="I86" s="119">
        <v>0</v>
      </c>
      <c r="J86" s="119">
        <v>0</v>
      </c>
      <c r="K86" s="61">
        <f t="shared" si="13"/>
        <v>1</v>
      </c>
      <c r="L86" s="75">
        <f t="shared" si="14"/>
        <v>0</v>
      </c>
      <c r="M86" s="75">
        <f t="shared" si="15"/>
        <v>1</v>
      </c>
      <c r="N86" s="76">
        <f t="shared" si="16"/>
        <v>1</v>
      </c>
      <c r="O86" s="119">
        <v>14</v>
      </c>
      <c r="P86" s="119">
        <v>18</v>
      </c>
      <c r="Q86" s="119">
        <v>21</v>
      </c>
      <c r="R86" s="119">
        <v>0</v>
      </c>
      <c r="S86" s="119">
        <v>0</v>
      </c>
      <c r="T86" s="119">
        <v>0</v>
      </c>
      <c r="U86" s="20">
        <f t="shared" si="17"/>
        <v>1</v>
      </c>
      <c r="V86" s="20">
        <f t="shared" si="18"/>
        <v>5.7142857142857141E-2</v>
      </c>
      <c r="W86" s="119">
        <v>0</v>
      </c>
      <c r="X86" s="20">
        <f t="shared" si="11"/>
        <v>0</v>
      </c>
      <c r="Y86" s="119">
        <v>0</v>
      </c>
      <c r="Z86" s="76">
        <f t="shared" si="12"/>
        <v>0</v>
      </c>
    </row>
    <row r="87" spans="1:26" x14ac:dyDescent="0.25">
      <c r="A87" s="9" t="str">
        <f>'10'!A87</f>
        <v>Chichester SD</v>
      </c>
      <c r="B87" s="10" t="str">
        <f>'10'!B87</f>
        <v>Delaware</v>
      </c>
      <c r="C87" s="90">
        <f>'10'!C87</f>
        <v>1067</v>
      </c>
      <c r="D87" s="90">
        <f>'10'!D87</f>
        <v>482</v>
      </c>
      <c r="E87" s="90">
        <f>'10'!E87</f>
        <v>1549</v>
      </c>
      <c r="F87" s="119">
        <v>0</v>
      </c>
      <c r="G87" s="119">
        <v>3</v>
      </c>
      <c r="H87" s="119">
        <v>1</v>
      </c>
      <c r="I87" s="119">
        <v>1</v>
      </c>
      <c r="J87" s="119">
        <v>11</v>
      </c>
      <c r="K87" s="61">
        <f t="shared" si="13"/>
        <v>5</v>
      </c>
      <c r="L87" s="75">
        <f t="shared" si="14"/>
        <v>2</v>
      </c>
      <c r="M87" s="75">
        <f t="shared" si="15"/>
        <v>16</v>
      </c>
      <c r="N87" s="76">
        <f t="shared" si="16"/>
        <v>0.3125</v>
      </c>
      <c r="O87" s="119">
        <v>38</v>
      </c>
      <c r="P87" s="119">
        <v>59</v>
      </c>
      <c r="Q87" s="119">
        <v>72</v>
      </c>
      <c r="R87" s="119">
        <v>121</v>
      </c>
      <c r="S87" s="119">
        <v>169</v>
      </c>
      <c r="T87" s="119">
        <v>106</v>
      </c>
      <c r="U87" s="20">
        <f t="shared" si="17"/>
        <v>0.44495412844036697</v>
      </c>
      <c r="V87" s="20">
        <f t="shared" si="18"/>
        <v>6.2621045836023237E-2</v>
      </c>
      <c r="W87" s="119">
        <v>97</v>
      </c>
      <c r="X87" s="20">
        <f t="shared" si="11"/>
        <v>6.2621045836023237E-2</v>
      </c>
      <c r="Y87" s="119">
        <v>61</v>
      </c>
      <c r="Z87" s="76">
        <f t="shared" si="12"/>
        <v>3.9380245319561004E-2</v>
      </c>
    </row>
    <row r="88" spans="1:26" x14ac:dyDescent="0.25">
      <c r="A88" s="9" t="str">
        <f>'10'!A88</f>
        <v>Clairton City SD</v>
      </c>
      <c r="B88" s="10" t="str">
        <f>'10'!B88</f>
        <v>Allegheny</v>
      </c>
      <c r="C88" s="90">
        <f>'10'!C88</f>
        <v>238</v>
      </c>
      <c r="D88" s="90">
        <f>'10'!D88</f>
        <v>245</v>
      </c>
      <c r="E88" s="90">
        <f>'10'!E88</f>
        <v>483</v>
      </c>
      <c r="F88" s="119">
        <v>2</v>
      </c>
      <c r="G88" s="119">
        <v>0</v>
      </c>
      <c r="H88" s="119">
        <v>0</v>
      </c>
      <c r="I88" s="119">
        <v>1</v>
      </c>
      <c r="J88" s="119">
        <v>4</v>
      </c>
      <c r="K88" s="61">
        <f t="shared" si="13"/>
        <v>3</v>
      </c>
      <c r="L88" s="75">
        <f t="shared" si="14"/>
        <v>1</v>
      </c>
      <c r="M88" s="75">
        <f t="shared" si="15"/>
        <v>7</v>
      </c>
      <c r="N88" s="76">
        <f t="shared" si="16"/>
        <v>0.42857142857142855</v>
      </c>
      <c r="O88" s="119">
        <v>10</v>
      </c>
      <c r="P88" s="119">
        <v>12</v>
      </c>
      <c r="Q88" s="119">
        <v>11</v>
      </c>
      <c r="R88" s="119">
        <v>25</v>
      </c>
      <c r="S88" s="119">
        <v>11</v>
      </c>
      <c r="T88" s="119">
        <v>11</v>
      </c>
      <c r="U88" s="20">
        <f t="shared" si="17"/>
        <v>0.46808510638297873</v>
      </c>
      <c r="V88" s="20">
        <f t="shared" si="18"/>
        <v>4.5548654244306416E-2</v>
      </c>
      <c r="W88" s="119">
        <v>7</v>
      </c>
      <c r="X88" s="20">
        <f t="shared" si="11"/>
        <v>1.4492753623188406E-2</v>
      </c>
      <c r="Y88" s="119">
        <v>7</v>
      </c>
      <c r="Z88" s="76">
        <f t="shared" si="12"/>
        <v>1.4492753623188406E-2</v>
      </c>
    </row>
    <row r="89" spans="1:26" x14ac:dyDescent="0.25">
      <c r="A89" s="9" t="str">
        <f>'10'!A89</f>
        <v>Clarion Area SD</v>
      </c>
      <c r="B89" s="10" t="str">
        <f>'10'!B89</f>
        <v>Clarion</v>
      </c>
      <c r="C89" s="90">
        <f>'10'!C89</f>
        <v>194</v>
      </c>
      <c r="D89" s="90">
        <f>'10'!D89</f>
        <v>114</v>
      </c>
      <c r="E89" s="90">
        <f>'10'!E89</f>
        <v>308</v>
      </c>
      <c r="F89" s="119">
        <v>1</v>
      </c>
      <c r="G89" s="119">
        <v>1</v>
      </c>
      <c r="H89" s="119">
        <v>1</v>
      </c>
      <c r="I89" s="119">
        <v>0</v>
      </c>
      <c r="J89" s="119">
        <v>0</v>
      </c>
      <c r="K89" s="61">
        <f t="shared" si="13"/>
        <v>3</v>
      </c>
      <c r="L89" s="75">
        <f t="shared" si="14"/>
        <v>1</v>
      </c>
      <c r="M89" s="75">
        <f t="shared" si="15"/>
        <v>3</v>
      </c>
      <c r="N89" s="76">
        <f t="shared" si="16"/>
        <v>1</v>
      </c>
      <c r="O89" s="119">
        <v>34</v>
      </c>
      <c r="P89" s="119">
        <v>61</v>
      </c>
      <c r="Q89" s="119">
        <v>64</v>
      </c>
      <c r="R89" s="119">
        <v>0</v>
      </c>
      <c r="S89" s="119">
        <v>106</v>
      </c>
      <c r="T89" s="119">
        <v>53</v>
      </c>
      <c r="U89" s="20">
        <f t="shared" si="17"/>
        <v>1</v>
      </c>
      <c r="V89" s="20">
        <f t="shared" si="18"/>
        <v>0.30844155844155846</v>
      </c>
      <c r="W89" s="119">
        <v>63</v>
      </c>
      <c r="X89" s="20">
        <f t="shared" si="11"/>
        <v>0.20454545454545456</v>
      </c>
      <c r="Y89" s="119">
        <v>32</v>
      </c>
      <c r="Z89" s="76">
        <f t="shared" si="12"/>
        <v>0.1038961038961039</v>
      </c>
    </row>
    <row r="90" spans="1:26" x14ac:dyDescent="0.25">
      <c r="A90" s="9" t="str">
        <f>'10'!A90</f>
        <v>Clarion-Limestone Area SD</v>
      </c>
      <c r="B90" s="10" t="str">
        <f>'10'!B90</f>
        <v>Clarion</v>
      </c>
      <c r="C90" s="90">
        <f>'10'!C90</f>
        <v>239</v>
      </c>
      <c r="D90" s="90">
        <f>'10'!D90</f>
        <v>93</v>
      </c>
      <c r="E90" s="90">
        <f>'10'!E90</f>
        <v>332</v>
      </c>
      <c r="F90" s="119">
        <v>0</v>
      </c>
      <c r="G90" s="119">
        <v>0</v>
      </c>
      <c r="H90" s="119">
        <v>2</v>
      </c>
      <c r="I90" s="119">
        <v>0</v>
      </c>
      <c r="J90" s="119">
        <v>0</v>
      </c>
      <c r="K90" s="61">
        <f t="shared" si="13"/>
        <v>2</v>
      </c>
      <c r="L90" s="75">
        <f t="shared" si="14"/>
        <v>2</v>
      </c>
      <c r="M90" s="75">
        <f t="shared" si="15"/>
        <v>2</v>
      </c>
      <c r="N90" s="76">
        <f t="shared" si="16"/>
        <v>1</v>
      </c>
      <c r="O90" s="119">
        <v>23</v>
      </c>
      <c r="P90" s="119">
        <v>41</v>
      </c>
      <c r="Q90" s="119">
        <v>43</v>
      </c>
      <c r="R90" s="119">
        <v>0</v>
      </c>
      <c r="S90" s="119">
        <v>106</v>
      </c>
      <c r="T90" s="119">
        <v>106</v>
      </c>
      <c r="U90" s="20">
        <f t="shared" si="17"/>
        <v>1</v>
      </c>
      <c r="V90" s="20">
        <f t="shared" si="18"/>
        <v>0.19277108433734941</v>
      </c>
      <c r="W90" s="119">
        <v>63</v>
      </c>
      <c r="X90" s="20">
        <f t="shared" si="11"/>
        <v>0.18975903614457831</v>
      </c>
      <c r="Y90" s="119">
        <v>63</v>
      </c>
      <c r="Z90" s="76">
        <f t="shared" si="12"/>
        <v>0.18975903614457831</v>
      </c>
    </row>
    <row r="91" spans="1:26" x14ac:dyDescent="0.25">
      <c r="A91" s="9" t="str">
        <f>'10'!A91</f>
        <v>Claysburg-Kimmel SD</v>
      </c>
      <c r="B91" s="10" t="str">
        <f>'10'!B91</f>
        <v>Blair</v>
      </c>
      <c r="C91" s="90">
        <f>'10'!C91</f>
        <v>287</v>
      </c>
      <c r="D91" s="90">
        <f>'10'!D91</f>
        <v>138</v>
      </c>
      <c r="E91" s="90">
        <f>'10'!E91</f>
        <v>425</v>
      </c>
      <c r="F91" s="119">
        <v>3</v>
      </c>
      <c r="G91" s="119">
        <v>2</v>
      </c>
      <c r="H91" s="119">
        <v>0</v>
      </c>
      <c r="I91" s="119">
        <v>0</v>
      </c>
      <c r="J91" s="119">
        <v>2</v>
      </c>
      <c r="K91" s="61">
        <f t="shared" si="13"/>
        <v>5</v>
      </c>
      <c r="L91" s="75">
        <f t="shared" si="14"/>
        <v>0</v>
      </c>
      <c r="M91" s="75">
        <f t="shared" si="15"/>
        <v>7</v>
      </c>
      <c r="N91" s="76">
        <f t="shared" si="16"/>
        <v>0.7142857142857143</v>
      </c>
      <c r="O91" s="119">
        <v>6</v>
      </c>
      <c r="P91" s="119">
        <v>8</v>
      </c>
      <c r="Q91" s="119">
        <v>11</v>
      </c>
      <c r="R91" s="119">
        <v>6</v>
      </c>
      <c r="S91" s="119">
        <v>10</v>
      </c>
      <c r="T91" s="119">
        <v>0</v>
      </c>
      <c r="U91" s="20">
        <f t="shared" si="17"/>
        <v>0.7</v>
      </c>
      <c r="V91" s="20">
        <f t="shared" si="18"/>
        <v>3.2941176470588238E-2</v>
      </c>
      <c r="W91" s="119">
        <v>6</v>
      </c>
      <c r="X91" s="20">
        <f t="shared" si="11"/>
        <v>1.411764705882353E-2</v>
      </c>
      <c r="Y91" s="119">
        <v>0</v>
      </c>
      <c r="Z91" s="76">
        <f t="shared" si="12"/>
        <v>0</v>
      </c>
    </row>
    <row r="92" spans="1:26" x14ac:dyDescent="0.25">
      <c r="A92" s="9" t="str">
        <f>'10'!A92</f>
        <v>Clearfield Area SD</v>
      </c>
      <c r="B92" s="10" t="str">
        <f>'10'!B92</f>
        <v>Clearfield</v>
      </c>
      <c r="C92" s="90">
        <f>'10'!C92</f>
        <v>564</v>
      </c>
      <c r="D92" s="90">
        <f>'10'!D92</f>
        <v>533</v>
      </c>
      <c r="E92" s="90">
        <f>'10'!E92</f>
        <v>1097</v>
      </c>
      <c r="F92" s="119">
        <v>2</v>
      </c>
      <c r="G92" s="119">
        <v>2</v>
      </c>
      <c r="H92" s="119">
        <v>3</v>
      </c>
      <c r="I92" s="119">
        <v>1</v>
      </c>
      <c r="J92" s="119">
        <v>8</v>
      </c>
      <c r="K92" s="61">
        <f t="shared" si="13"/>
        <v>8</v>
      </c>
      <c r="L92" s="75">
        <f t="shared" si="14"/>
        <v>4</v>
      </c>
      <c r="M92" s="75">
        <f t="shared" si="15"/>
        <v>16</v>
      </c>
      <c r="N92" s="76">
        <f t="shared" si="16"/>
        <v>0.5</v>
      </c>
      <c r="O92" s="119">
        <v>77</v>
      </c>
      <c r="P92" s="119">
        <v>95</v>
      </c>
      <c r="Q92" s="119">
        <v>108</v>
      </c>
      <c r="R92" s="119">
        <v>25</v>
      </c>
      <c r="S92" s="119">
        <v>222</v>
      </c>
      <c r="T92" s="119">
        <v>116</v>
      </c>
      <c r="U92" s="20">
        <f t="shared" si="17"/>
        <v>0.87309644670050757</v>
      </c>
      <c r="V92" s="20">
        <f t="shared" si="18"/>
        <v>0.15679124886052873</v>
      </c>
      <c r="W92" s="119">
        <v>137</v>
      </c>
      <c r="X92" s="20">
        <f t="shared" si="11"/>
        <v>0.12488605287146765</v>
      </c>
      <c r="Y92" s="119">
        <v>71</v>
      </c>
      <c r="Z92" s="76">
        <f t="shared" si="12"/>
        <v>6.4721969006381039E-2</v>
      </c>
    </row>
    <row r="93" spans="1:26" x14ac:dyDescent="0.25">
      <c r="A93" s="9" t="str">
        <f>'10'!A93</f>
        <v>Coatesville Area SD</v>
      </c>
      <c r="B93" s="10" t="str">
        <f>'10'!B93</f>
        <v>Chester</v>
      </c>
      <c r="C93" s="90">
        <f>'10'!C93</f>
        <v>2855</v>
      </c>
      <c r="D93" s="90">
        <f>'10'!D93</f>
        <v>2102</v>
      </c>
      <c r="E93" s="90">
        <f>'10'!E93</f>
        <v>4957</v>
      </c>
      <c r="F93" s="119">
        <v>15</v>
      </c>
      <c r="G93" s="119">
        <v>9</v>
      </c>
      <c r="H93" s="119">
        <v>1</v>
      </c>
      <c r="I93" s="119">
        <v>2</v>
      </c>
      <c r="J93" s="119">
        <v>23</v>
      </c>
      <c r="K93" s="61">
        <f t="shared" si="13"/>
        <v>27</v>
      </c>
      <c r="L93" s="75">
        <f t="shared" si="14"/>
        <v>3</v>
      </c>
      <c r="M93" s="75">
        <f t="shared" si="15"/>
        <v>50</v>
      </c>
      <c r="N93" s="76">
        <f t="shared" si="16"/>
        <v>0.54</v>
      </c>
      <c r="O93" s="119">
        <v>233</v>
      </c>
      <c r="P93" s="119">
        <v>343</v>
      </c>
      <c r="Q93" s="119">
        <v>369</v>
      </c>
      <c r="R93" s="119">
        <v>205</v>
      </c>
      <c r="S93" s="119">
        <v>408</v>
      </c>
      <c r="T93" s="119">
        <v>159</v>
      </c>
      <c r="U93" s="20">
        <f t="shared" si="17"/>
        <v>0.73751600512163895</v>
      </c>
      <c r="V93" s="20">
        <f t="shared" si="18"/>
        <v>0.11619931410127093</v>
      </c>
      <c r="W93" s="119">
        <v>249</v>
      </c>
      <c r="X93" s="20">
        <f t="shared" si="11"/>
        <v>5.0231995158361915E-2</v>
      </c>
      <c r="Y93" s="119">
        <v>97</v>
      </c>
      <c r="Z93" s="76">
        <f t="shared" si="12"/>
        <v>1.9568287270526528E-2</v>
      </c>
    </row>
    <row r="94" spans="1:26" x14ac:dyDescent="0.25">
      <c r="A94" s="9" t="str">
        <f>'10'!A94</f>
        <v>Cocalico SD</v>
      </c>
      <c r="B94" s="10" t="str">
        <f>'10'!B94</f>
        <v>Lancaster</v>
      </c>
      <c r="C94" s="90">
        <f>'10'!C94</f>
        <v>1090</v>
      </c>
      <c r="D94" s="90">
        <f>'10'!D94</f>
        <v>519</v>
      </c>
      <c r="E94" s="90">
        <f>'10'!E94</f>
        <v>1609</v>
      </c>
      <c r="F94" s="119">
        <v>0</v>
      </c>
      <c r="G94" s="119">
        <v>0</v>
      </c>
      <c r="H94" s="119">
        <v>1</v>
      </c>
      <c r="I94" s="119">
        <v>2</v>
      </c>
      <c r="J94" s="119">
        <v>7</v>
      </c>
      <c r="K94" s="61">
        <f t="shared" si="13"/>
        <v>3</v>
      </c>
      <c r="L94" s="75">
        <f t="shared" si="14"/>
        <v>3</v>
      </c>
      <c r="M94" s="75">
        <f t="shared" si="15"/>
        <v>10</v>
      </c>
      <c r="N94" s="76">
        <f t="shared" si="16"/>
        <v>0.3</v>
      </c>
      <c r="O94" s="119">
        <v>42</v>
      </c>
      <c r="P94" s="119">
        <v>54</v>
      </c>
      <c r="Q94" s="119">
        <v>64</v>
      </c>
      <c r="R94" s="119">
        <v>50</v>
      </c>
      <c r="S94" s="119">
        <v>159</v>
      </c>
      <c r="T94" s="119">
        <v>159</v>
      </c>
      <c r="U94" s="20">
        <f t="shared" si="17"/>
        <v>0.65753424657534243</v>
      </c>
      <c r="V94" s="20">
        <f t="shared" si="18"/>
        <v>5.966438781852082E-2</v>
      </c>
      <c r="W94" s="119">
        <v>95</v>
      </c>
      <c r="X94" s="20">
        <f t="shared" si="11"/>
        <v>5.9042883778744559E-2</v>
      </c>
      <c r="Y94" s="119">
        <v>95</v>
      </c>
      <c r="Z94" s="76">
        <f t="shared" si="12"/>
        <v>5.9042883778744559E-2</v>
      </c>
    </row>
    <row r="95" spans="1:26" x14ac:dyDescent="0.25">
      <c r="A95" s="9" t="str">
        <f>'10'!A95</f>
        <v>Colonial SD</v>
      </c>
      <c r="B95" s="10" t="str">
        <f>'10'!B95</f>
        <v>Montgomery</v>
      </c>
      <c r="C95" s="90">
        <f>'10'!C95</f>
        <v>1425</v>
      </c>
      <c r="D95" s="90">
        <f>'10'!D95</f>
        <v>1000</v>
      </c>
      <c r="E95" s="90">
        <f>'10'!E95</f>
        <v>2425</v>
      </c>
      <c r="F95" s="119">
        <v>5</v>
      </c>
      <c r="G95" s="119">
        <v>1</v>
      </c>
      <c r="H95" s="119">
        <v>0</v>
      </c>
      <c r="I95" s="119">
        <v>7</v>
      </c>
      <c r="J95" s="119">
        <v>9</v>
      </c>
      <c r="K95" s="61">
        <f t="shared" si="13"/>
        <v>13</v>
      </c>
      <c r="L95" s="75">
        <f t="shared" si="14"/>
        <v>7</v>
      </c>
      <c r="M95" s="75">
        <f t="shared" si="15"/>
        <v>22</v>
      </c>
      <c r="N95" s="76">
        <f t="shared" si="16"/>
        <v>0.59090909090909094</v>
      </c>
      <c r="O95" s="119">
        <v>177</v>
      </c>
      <c r="P95" s="119">
        <v>252</v>
      </c>
      <c r="Q95" s="119">
        <v>259</v>
      </c>
      <c r="R95" s="119">
        <v>267</v>
      </c>
      <c r="S95" s="119">
        <v>424</v>
      </c>
      <c r="T95" s="119">
        <v>371</v>
      </c>
      <c r="U95" s="20">
        <f t="shared" si="17"/>
        <v>0.61637931034482762</v>
      </c>
      <c r="V95" s="20">
        <f t="shared" si="18"/>
        <v>0.17690721649484537</v>
      </c>
      <c r="W95" s="119">
        <v>264</v>
      </c>
      <c r="X95" s="20">
        <f t="shared" si="11"/>
        <v>0.1088659793814433</v>
      </c>
      <c r="Y95" s="119">
        <v>231</v>
      </c>
      <c r="Z95" s="76">
        <f t="shared" si="12"/>
        <v>9.5257731958762887E-2</v>
      </c>
    </row>
    <row r="96" spans="1:26" x14ac:dyDescent="0.25">
      <c r="A96" s="9" t="str">
        <f>'10'!A96</f>
        <v>Columbia Borough SD</v>
      </c>
      <c r="B96" s="10" t="str">
        <f>'10'!B96</f>
        <v>Lancaster</v>
      </c>
      <c r="C96" s="90">
        <f>'10'!C96</f>
        <v>556</v>
      </c>
      <c r="D96" s="90">
        <f>'10'!D96</f>
        <v>423</v>
      </c>
      <c r="E96" s="90">
        <f>'10'!E96</f>
        <v>979</v>
      </c>
      <c r="F96" s="119">
        <v>0</v>
      </c>
      <c r="G96" s="119">
        <v>1</v>
      </c>
      <c r="H96" s="119">
        <v>1</v>
      </c>
      <c r="I96" s="119">
        <v>0</v>
      </c>
      <c r="J96" s="119">
        <v>0</v>
      </c>
      <c r="K96" s="61">
        <f t="shared" si="13"/>
        <v>2</v>
      </c>
      <c r="L96" s="75">
        <f t="shared" si="14"/>
        <v>1</v>
      </c>
      <c r="M96" s="75">
        <f t="shared" si="15"/>
        <v>2</v>
      </c>
      <c r="N96" s="76">
        <f t="shared" si="16"/>
        <v>1</v>
      </c>
      <c r="O96" s="119">
        <v>28</v>
      </c>
      <c r="P96" s="119">
        <v>36</v>
      </c>
      <c r="Q96" s="119">
        <v>43</v>
      </c>
      <c r="R96" s="119">
        <v>0</v>
      </c>
      <c r="S96" s="119">
        <v>106</v>
      </c>
      <c r="T96" s="119">
        <v>53</v>
      </c>
      <c r="U96" s="20">
        <f t="shared" si="17"/>
        <v>1</v>
      </c>
      <c r="V96" s="20">
        <f t="shared" si="18"/>
        <v>6.537282941777324E-2</v>
      </c>
      <c r="W96" s="119">
        <v>63</v>
      </c>
      <c r="X96" s="20">
        <f t="shared" si="11"/>
        <v>6.4351378958120528E-2</v>
      </c>
      <c r="Y96" s="119">
        <v>32</v>
      </c>
      <c r="Z96" s="76">
        <f t="shared" si="12"/>
        <v>3.268641470888662E-2</v>
      </c>
    </row>
    <row r="97" spans="1:26" x14ac:dyDescent="0.25">
      <c r="A97" s="9" t="str">
        <f>'10'!A97</f>
        <v>Commodore Perry SD</v>
      </c>
      <c r="B97" s="10" t="str">
        <f>'10'!B97</f>
        <v>Mercer</v>
      </c>
      <c r="C97" s="90">
        <f>'10'!C97</f>
        <v>115</v>
      </c>
      <c r="D97" s="90">
        <f>'10'!D97</f>
        <v>120</v>
      </c>
      <c r="E97" s="90">
        <f>'10'!E97</f>
        <v>235</v>
      </c>
      <c r="F97" s="119">
        <v>0</v>
      </c>
      <c r="G97" s="119">
        <v>0</v>
      </c>
      <c r="H97" s="119">
        <v>1</v>
      </c>
      <c r="I97" s="119">
        <v>0</v>
      </c>
      <c r="J97" s="119">
        <v>0</v>
      </c>
      <c r="K97" s="61">
        <f t="shared" si="13"/>
        <v>1</v>
      </c>
      <c r="L97" s="75">
        <f t="shared" si="14"/>
        <v>1</v>
      </c>
      <c r="M97" s="75">
        <f t="shared" si="15"/>
        <v>1</v>
      </c>
      <c r="N97" s="76">
        <f t="shared" si="16"/>
        <v>1</v>
      </c>
      <c r="O97" s="119">
        <v>16</v>
      </c>
      <c r="P97" s="119">
        <v>19</v>
      </c>
      <c r="Q97" s="119">
        <v>17</v>
      </c>
      <c r="R97" s="119">
        <v>0</v>
      </c>
      <c r="S97" s="119">
        <v>53</v>
      </c>
      <c r="T97" s="119">
        <v>53</v>
      </c>
      <c r="U97" s="20">
        <f t="shared" si="17"/>
        <v>1</v>
      </c>
      <c r="V97" s="20">
        <f t="shared" si="18"/>
        <v>0.14893617021276595</v>
      </c>
      <c r="W97" s="119">
        <v>36</v>
      </c>
      <c r="X97" s="20">
        <f t="shared" si="11"/>
        <v>0.15319148936170213</v>
      </c>
      <c r="Y97" s="119">
        <v>36</v>
      </c>
      <c r="Z97" s="76">
        <f t="shared" si="12"/>
        <v>0.15319148936170213</v>
      </c>
    </row>
    <row r="98" spans="1:26" x14ac:dyDescent="0.25">
      <c r="A98" s="9" t="str">
        <f>'10'!A98</f>
        <v>Conemaugh Township Area SD</v>
      </c>
      <c r="B98" s="10" t="str">
        <f>'10'!B98</f>
        <v>Somerset</v>
      </c>
      <c r="C98" s="90">
        <f>'10'!C98</f>
        <v>191</v>
      </c>
      <c r="D98" s="90">
        <f>'10'!D98</f>
        <v>168</v>
      </c>
      <c r="E98" s="90">
        <f>'10'!E98</f>
        <v>359</v>
      </c>
      <c r="F98" s="119">
        <v>2</v>
      </c>
      <c r="G98" s="119">
        <v>0</v>
      </c>
      <c r="H98" s="119">
        <v>0</v>
      </c>
      <c r="I98" s="119">
        <v>0</v>
      </c>
      <c r="J98" s="119">
        <v>1</v>
      </c>
      <c r="K98" s="61">
        <f t="shared" si="13"/>
        <v>2</v>
      </c>
      <c r="L98" s="75">
        <f t="shared" si="14"/>
        <v>0</v>
      </c>
      <c r="M98" s="75">
        <f t="shared" si="15"/>
        <v>3</v>
      </c>
      <c r="N98" s="76">
        <f t="shared" si="16"/>
        <v>0.66666666666666663</v>
      </c>
      <c r="O98" s="119">
        <v>32</v>
      </c>
      <c r="P98" s="119">
        <v>21</v>
      </c>
      <c r="Q98" s="119">
        <v>53</v>
      </c>
      <c r="R98" s="119">
        <v>26</v>
      </c>
      <c r="S98" s="119">
        <v>0</v>
      </c>
      <c r="T98" s="119">
        <v>0</v>
      </c>
      <c r="U98" s="20">
        <f t="shared" si="17"/>
        <v>0.67088607594936711</v>
      </c>
      <c r="V98" s="20">
        <f t="shared" si="18"/>
        <v>0.14763231197771587</v>
      </c>
      <c r="W98" s="119">
        <v>0</v>
      </c>
      <c r="X98" s="20">
        <f t="shared" si="11"/>
        <v>0</v>
      </c>
      <c r="Y98" s="119">
        <v>0</v>
      </c>
      <c r="Z98" s="76">
        <f t="shared" si="12"/>
        <v>0</v>
      </c>
    </row>
    <row r="99" spans="1:26" x14ac:dyDescent="0.25">
      <c r="A99" s="9" t="str">
        <f>'10'!A99</f>
        <v>Conemaugh Valley SD</v>
      </c>
      <c r="B99" s="10" t="str">
        <f>'10'!B99</f>
        <v>Cambria</v>
      </c>
      <c r="C99" s="90">
        <f>'10'!C99</f>
        <v>223</v>
      </c>
      <c r="D99" s="90">
        <f>'10'!D99</f>
        <v>110</v>
      </c>
      <c r="E99" s="90">
        <f>'10'!E99</f>
        <v>333</v>
      </c>
      <c r="F99" s="119">
        <v>0</v>
      </c>
      <c r="G99" s="119">
        <v>0</v>
      </c>
      <c r="H99" s="119">
        <v>1</v>
      </c>
      <c r="I99" s="119">
        <v>0</v>
      </c>
      <c r="J99" s="119">
        <v>0</v>
      </c>
      <c r="K99" s="61">
        <f t="shared" si="13"/>
        <v>1</v>
      </c>
      <c r="L99" s="75">
        <f t="shared" si="14"/>
        <v>1</v>
      </c>
      <c r="M99" s="75">
        <f t="shared" si="15"/>
        <v>1</v>
      </c>
      <c r="N99" s="76">
        <f t="shared" si="16"/>
        <v>1</v>
      </c>
      <c r="O99" s="119">
        <v>16</v>
      </c>
      <c r="P99" s="119">
        <v>18</v>
      </c>
      <c r="Q99" s="119">
        <v>19</v>
      </c>
      <c r="R99" s="119">
        <v>0</v>
      </c>
      <c r="S99" s="119">
        <v>53</v>
      </c>
      <c r="T99" s="119">
        <v>53</v>
      </c>
      <c r="U99" s="20">
        <f t="shared" si="17"/>
        <v>1</v>
      </c>
      <c r="V99" s="20">
        <f t="shared" si="18"/>
        <v>0.1021021021021021</v>
      </c>
      <c r="W99" s="119">
        <v>34</v>
      </c>
      <c r="X99" s="20">
        <f t="shared" si="11"/>
        <v>0.1021021021021021</v>
      </c>
      <c r="Y99" s="119">
        <v>34</v>
      </c>
      <c r="Z99" s="76">
        <f t="shared" si="12"/>
        <v>0.1021021021021021</v>
      </c>
    </row>
    <row r="100" spans="1:26" x14ac:dyDescent="0.25">
      <c r="A100" s="9" t="str">
        <f>'10'!A100</f>
        <v>Conestoga Valley SD</v>
      </c>
      <c r="B100" s="10" t="str">
        <f>'10'!B100</f>
        <v>Lancaster</v>
      </c>
      <c r="C100" s="90">
        <f>'10'!C100</f>
        <v>1729</v>
      </c>
      <c r="D100" s="90">
        <f>'10'!D100</f>
        <v>958</v>
      </c>
      <c r="E100" s="90">
        <f>'10'!E100</f>
        <v>2687</v>
      </c>
      <c r="F100" s="119">
        <v>0</v>
      </c>
      <c r="G100" s="119">
        <v>0</v>
      </c>
      <c r="H100" s="119">
        <v>5</v>
      </c>
      <c r="I100" s="119">
        <v>4</v>
      </c>
      <c r="J100" s="119">
        <v>1</v>
      </c>
      <c r="K100" s="61">
        <f t="shared" si="13"/>
        <v>9</v>
      </c>
      <c r="L100" s="75">
        <f t="shared" si="14"/>
        <v>9</v>
      </c>
      <c r="M100" s="75">
        <f t="shared" si="15"/>
        <v>10</v>
      </c>
      <c r="N100" s="76">
        <f t="shared" si="16"/>
        <v>0.9</v>
      </c>
      <c r="O100" s="119">
        <v>125</v>
      </c>
      <c r="P100" s="119">
        <v>161</v>
      </c>
      <c r="Q100" s="119">
        <v>191</v>
      </c>
      <c r="R100" s="119">
        <v>3</v>
      </c>
      <c r="S100" s="119">
        <v>477</v>
      </c>
      <c r="T100" s="119">
        <v>477</v>
      </c>
      <c r="U100" s="20">
        <f t="shared" si="17"/>
        <v>0.98961937716262971</v>
      </c>
      <c r="V100" s="20">
        <f t="shared" si="18"/>
        <v>0.10643840714551545</v>
      </c>
      <c r="W100" s="119">
        <v>286</v>
      </c>
      <c r="X100" s="20">
        <f t="shared" si="11"/>
        <v>0.10643840714551545</v>
      </c>
      <c r="Y100" s="119">
        <v>286</v>
      </c>
      <c r="Z100" s="76">
        <f t="shared" si="12"/>
        <v>0.10643840714551545</v>
      </c>
    </row>
    <row r="101" spans="1:26" x14ac:dyDescent="0.25">
      <c r="A101" s="9" t="str">
        <f>'10'!A101</f>
        <v>Conewago Valley SD</v>
      </c>
      <c r="B101" s="10" t="str">
        <f>'10'!B101</f>
        <v>Adams</v>
      </c>
      <c r="C101" s="90">
        <f>'10'!C101</f>
        <v>891</v>
      </c>
      <c r="D101" s="90">
        <f>'10'!D101</f>
        <v>533</v>
      </c>
      <c r="E101" s="90">
        <f>'10'!E101</f>
        <v>1424</v>
      </c>
      <c r="F101" s="119">
        <v>0</v>
      </c>
      <c r="G101" s="119">
        <v>4</v>
      </c>
      <c r="H101" s="119">
        <v>2</v>
      </c>
      <c r="I101" s="119">
        <v>0</v>
      </c>
      <c r="J101" s="119">
        <v>13</v>
      </c>
      <c r="K101" s="61">
        <f t="shared" si="13"/>
        <v>6</v>
      </c>
      <c r="L101" s="75">
        <f t="shared" si="14"/>
        <v>2</v>
      </c>
      <c r="M101" s="75">
        <f t="shared" si="15"/>
        <v>19</v>
      </c>
      <c r="N101" s="76">
        <f t="shared" si="16"/>
        <v>0.31578947368421051</v>
      </c>
      <c r="O101" s="119">
        <v>84</v>
      </c>
      <c r="P101" s="119">
        <v>136</v>
      </c>
      <c r="Q101" s="119">
        <v>99</v>
      </c>
      <c r="R101" s="119">
        <v>111</v>
      </c>
      <c r="S101" s="119">
        <v>318</v>
      </c>
      <c r="T101" s="119">
        <v>106</v>
      </c>
      <c r="U101" s="20">
        <f t="shared" si="17"/>
        <v>0.66465256797583083</v>
      </c>
      <c r="V101" s="20">
        <f t="shared" si="18"/>
        <v>0.1544943820224719</v>
      </c>
      <c r="W101" s="119">
        <v>219</v>
      </c>
      <c r="X101" s="20">
        <f t="shared" si="11"/>
        <v>0.15379213483146068</v>
      </c>
      <c r="Y101" s="119">
        <v>73</v>
      </c>
      <c r="Z101" s="76">
        <f t="shared" si="12"/>
        <v>5.1264044943820225E-2</v>
      </c>
    </row>
    <row r="102" spans="1:26" x14ac:dyDescent="0.25">
      <c r="A102" s="9" t="str">
        <f>'10'!A102</f>
        <v>Conneaut SD</v>
      </c>
      <c r="B102" s="10" t="str">
        <f>'10'!B102</f>
        <v>Crawford</v>
      </c>
      <c r="C102" s="90">
        <f>'10'!C102</f>
        <v>375</v>
      </c>
      <c r="D102" s="90">
        <f>'10'!D102</f>
        <v>269</v>
      </c>
      <c r="E102" s="90">
        <f>'10'!E102</f>
        <v>644</v>
      </c>
      <c r="F102" s="119">
        <v>0</v>
      </c>
      <c r="G102" s="119">
        <v>1</v>
      </c>
      <c r="H102" s="119">
        <v>0</v>
      </c>
      <c r="I102" s="119">
        <v>4</v>
      </c>
      <c r="J102" s="119">
        <v>1</v>
      </c>
      <c r="K102" s="61">
        <f t="shared" si="13"/>
        <v>5</v>
      </c>
      <c r="L102" s="75">
        <f t="shared" si="14"/>
        <v>4</v>
      </c>
      <c r="M102" s="75">
        <f t="shared" si="15"/>
        <v>6</v>
      </c>
      <c r="N102" s="76">
        <f t="shared" si="16"/>
        <v>0.83333333333333337</v>
      </c>
      <c r="O102" s="119">
        <v>83</v>
      </c>
      <c r="P102" s="119">
        <v>90</v>
      </c>
      <c r="Q102" s="119">
        <v>92</v>
      </c>
      <c r="R102" s="119">
        <v>35</v>
      </c>
      <c r="S102" s="119">
        <v>265</v>
      </c>
      <c r="T102" s="119">
        <v>212</v>
      </c>
      <c r="U102" s="20">
        <f t="shared" si="17"/>
        <v>0.83173076923076927</v>
      </c>
      <c r="V102" s="20">
        <f t="shared" si="18"/>
        <v>0.26863354037267079</v>
      </c>
      <c r="W102" s="119">
        <v>173</v>
      </c>
      <c r="X102" s="20">
        <f t="shared" si="11"/>
        <v>0.26863354037267079</v>
      </c>
      <c r="Y102" s="119">
        <v>138</v>
      </c>
      <c r="Z102" s="76">
        <f t="shared" si="12"/>
        <v>0.21428571428571427</v>
      </c>
    </row>
    <row r="103" spans="1:26" x14ac:dyDescent="0.25">
      <c r="A103" s="9" t="str">
        <f>'10'!A103</f>
        <v>Connellsville Area SD</v>
      </c>
      <c r="B103" s="10" t="str">
        <f>'10'!B103</f>
        <v>Fayette</v>
      </c>
      <c r="C103" s="90">
        <f>'10'!C103</f>
        <v>1059</v>
      </c>
      <c r="D103" s="90">
        <f>'10'!D103</f>
        <v>717</v>
      </c>
      <c r="E103" s="90">
        <f>'10'!E103</f>
        <v>1776</v>
      </c>
      <c r="F103" s="119">
        <v>2</v>
      </c>
      <c r="G103" s="119">
        <v>1</v>
      </c>
      <c r="H103" s="119">
        <v>2</v>
      </c>
      <c r="I103" s="119">
        <v>0</v>
      </c>
      <c r="J103" s="119">
        <v>6</v>
      </c>
      <c r="K103" s="61">
        <f t="shared" si="13"/>
        <v>5</v>
      </c>
      <c r="L103" s="75">
        <f t="shared" si="14"/>
        <v>2</v>
      </c>
      <c r="M103" s="75">
        <f t="shared" si="15"/>
        <v>11</v>
      </c>
      <c r="N103" s="76">
        <f t="shared" si="16"/>
        <v>0.45454545454545453</v>
      </c>
      <c r="O103" s="119">
        <v>74</v>
      </c>
      <c r="P103" s="119">
        <v>80</v>
      </c>
      <c r="Q103" s="119">
        <v>110</v>
      </c>
      <c r="R103" s="119">
        <v>133</v>
      </c>
      <c r="S103" s="119">
        <v>159</v>
      </c>
      <c r="T103" s="119">
        <v>106</v>
      </c>
      <c r="U103" s="20">
        <f t="shared" si="17"/>
        <v>0.53658536585365857</v>
      </c>
      <c r="V103" s="20">
        <f t="shared" si="18"/>
        <v>8.6711711711711714E-2</v>
      </c>
      <c r="W103" s="119">
        <v>93</v>
      </c>
      <c r="X103" s="20">
        <f t="shared" si="11"/>
        <v>5.2364864864864864E-2</v>
      </c>
      <c r="Y103" s="119">
        <v>62</v>
      </c>
      <c r="Z103" s="76">
        <f t="shared" si="12"/>
        <v>3.4909909909909907E-2</v>
      </c>
    </row>
    <row r="104" spans="1:26" x14ac:dyDescent="0.25">
      <c r="A104" s="9" t="str">
        <f>'10'!A104</f>
        <v>Conrad Weiser Area SD</v>
      </c>
      <c r="B104" s="10" t="str">
        <f>'10'!B104</f>
        <v>Berks</v>
      </c>
      <c r="C104" s="90">
        <f>'10'!C104</f>
        <v>595</v>
      </c>
      <c r="D104" s="90">
        <f>'10'!D104</f>
        <v>370</v>
      </c>
      <c r="E104" s="90">
        <f>'10'!E104</f>
        <v>965</v>
      </c>
      <c r="F104" s="119">
        <v>0</v>
      </c>
      <c r="G104" s="119">
        <v>1</v>
      </c>
      <c r="H104" s="119">
        <v>0</v>
      </c>
      <c r="I104" s="119">
        <v>0</v>
      </c>
      <c r="J104" s="119">
        <v>5</v>
      </c>
      <c r="K104" s="61">
        <f t="shared" si="13"/>
        <v>1</v>
      </c>
      <c r="L104" s="75">
        <f t="shared" si="14"/>
        <v>0</v>
      </c>
      <c r="M104" s="75">
        <f t="shared" si="15"/>
        <v>6</v>
      </c>
      <c r="N104" s="76">
        <f t="shared" si="16"/>
        <v>0.16666666666666666</v>
      </c>
      <c r="O104" s="119">
        <v>12</v>
      </c>
      <c r="P104" s="119">
        <v>18</v>
      </c>
      <c r="Q104" s="119">
        <v>23</v>
      </c>
      <c r="R104" s="119">
        <v>95</v>
      </c>
      <c r="S104" s="119">
        <v>53</v>
      </c>
      <c r="T104" s="119">
        <v>0</v>
      </c>
      <c r="U104" s="20">
        <f t="shared" si="17"/>
        <v>0.24</v>
      </c>
      <c r="V104" s="20">
        <f t="shared" si="18"/>
        <v>3.1088082901554404E-2</v>
      </c>
      <c r="W104" s="119">
        <v>30</v>
      </c>
      <c r="X104" s="20">
        <f t="shared" si="11"/>
        <v>3.1088082901554404E-2</v>
      </c>
      <c r="Y104" s="119">
        <v>0</v>
      </c>
      <c r="Z104" s="76">
        <f t="shared" si="12"/>
        <v>0</v>
      </c>
    </row>
    <row r="105" spans="1:26" x14ac:dyDescent="0.25">
      <c r="A105" s="9" t="str">
        <f>'10'!A105</f>
        <v>Cornell SD</v>
      </c>
      <c r="B105" s="10" t="str">
        <f>'10'!B105</f>
        <v>Allegheny</v>
      </c>
      <c r="C105" s="90">
        <f>'10'!C105</f>
        <v>239</v>
      </c>
      <c r="D105" s="90">
        <f>'10'!D105</f>
        <v>73</v>
      </c>
      <c r="E105" s="90">
        <f>'10'!E105</f>
        <v>312</v>
      </c>
      <c r="F105" s="119">
        <v>0</v>
      </c>
      <c r="G105" s="119">
        <v>0</v>
      </c>
      <c r="H105" s="119">
        <v>0</v>
      </c>
      <c r="I105" s="119">
        <v>0</v>
      </c>
      <c r="J105" s="119">
        <v>5</v>
      </c>
      <c r="K105" s="61">
        <f t="shared" si="13"/>
        <v>0</v>
      </c>
      <c r="L105" s="75">
        <f t="shared" si="14"/>
        <v>0</v>
      </c>
      <c r="M105" s="75">
        <f t="shared" si="15"/>
        <v>5</v>
      </c>
      <c r="N105" s="76">
        <f t="shared" si="16"/>
        <v>0</v>
      </c>
      <c r="O105" s="119">
        <v>0</v>
      </c>
      <c r="P105" s="119">
        <v>0</v>
      </c>
      <c r="Q105" s="119">
        <v>0</v>
      </c>
      <c r="R105" s="119">
        <v>84</v>
      </c>
      <c r="S105" s="119">
        <v>0</v>
      </c>
      <c r="T105" s="119">
        <v>0</v>
      </c>
      <c r="U105" s="20">
        <f t="shared" si="17"/>
        <v>0</v>
      </c>
      <c r="V105" s="20">
        <f t="shared" si="18"/>
        <v>0</v>
      </c>
      <c r="W105" s="119">
        <v>0</v>
      </c>
      <c r="X105" s="20">
        <f t="shared" si="11"/>
        <v>0</v>
      </c>
      <c r="Y105" s="119">
        <v>0</v>
      </c>
      <c r="Z105" s="76">
        <f t="shared" si="12"/>
        <v>0</v>
      </c>
    </row>
    <row r="106" spans="1:26" x14ac:dyDescent="0.25">
      <c r="A106" s="9" t="str">
        <f>'10'!A106</f>
        <v>Cornwall-Lebanon SD</v>
      </c>
      <c r="B106" s="10" t="str">
        <f>'10'!B106</f>
        <v>Lebanon</v>
      </c>
      <c r="C106" s="90">
        <f>'10'!C106</f>
        <v>1243</v>
      </c>
      <c r="D106" s="90">
        <f>'10'!D106</f>
        <v>862</v>
      </c>
      <c r="E106" s="90">
        <f>'10'!E106</f>
        <v>2105</v>
      </c>
      <c r="F106" s="119">
        <v>1</v>
      </c>
      <c r="G106" s="119">
        <v>4</v>
      </c>
      <c r="H106" s="119">
        <v>2</v>
      </c>
      <c r="I106" s="119">
        <v>3</v>
      </c>
      <c r="J106" s="119">
        <v>9</v>
      </c>
      <c r="K106" s="61">
        <f t="shared" si="13"/>
        <v>10</v>
      </c>
      <c r="L106" s="75">
        <f t="shared" si="14"/>
        <v>5</v>
      </c>
      <c r="M106" s="75">
        <f t="shared" si="15"/>
        <v>19</v>
      </c>
      <c r="N106" s="76">
        <f t="shared" si="16"/>
        <v>0.52631578947368418</v>
      </c>
      <c r="O106" s="119">
        <v>89</v>
      </c>
      <c r="P106" s="119">
        <v>125</v>
      </c>
      <c r="Q106" s="119">
        <v>172</v>
      </c>
      <c r="R106" s="119">
        <v>78</v>
      </c>
      <c r="S106" s="119">
        <v>381</v>
      </c>
      <c r="T106" s="119">
        <v>265</v>
      </c>
      <c r="U106" s="20">
        <f t="shared" si="17"/>
        <v>0.73287671232876717</v>
      </c>
      <c r="V106" s="20">
        <f t="shared" si="18"/>
        <v>0.1016627078384798</v>
      </c>
      <c r="W106" s="119">
        <v>211</v>
      </c>
      <c r="X106" s="20">
        <f t="shared" si="11"/>
        <v>0.1002375296912114</v>
      </c>
      <c r="Y106" s="119">
        <v>147</v>
      </c>
      <c r="Z106" s="76">
        <f t="shared" si="12"/>
        <v>6.9833729216152024E-2</v>
      </c>
    </row>
    <row r="107" spans="1:26" x14ac:dyDescent="0.25">
      <c r="A107" s="9" t="str">
        <f>'10'!A107</f>
        <v>Corry Area SD</v>
      </c>
      <c r="B107" s="10" t="str">
        <f>'10'!B107</f>
        <v>Erie</v>
      </c>
      <c r="C107" s="90">
        <f>'10'!C107</f>
        <v>654</v>
      </c>
      <c r="D107" s="90">
        <f>'10'!D107</f>
        <v>450</v>
      </c>
      <c r="E107" s="90">
        <f>'10'!E107</f>
        <v>1104</v>
      </c>
      <c r="F107" s="119">
        <v>1</v>
      </c>
      <c r="G107" s="119">
        <v>1</v>
      </c>
      <c r="H107" s="119">
        <v>0</v>
      </c>
      <c r="I107" s="119">
        <v>2</v>
      </c>
      <c r="J107" s="119">
        <v>1</v>
      </c>
      <c r="K107" s="61">
        <f t="shared" si="13"/>
        <v>4</v>
      </c>
      <c r="L107" s="75">
        <f t="shared" si="14"/>
        <v>2</v>
      </c>
      <c r="M107" s="75">
        <f t="shared" si="15"/>
        <v>5</v>
      </c>
      <c r="N107" s="76">
        <f t="shared" si="16"/>
        <v>0.8</v>
      </c>
      <c r="O107" s="119">
        <v>32</v>
      </c>
      <c r="P107" s="119">
        <v>38</v>
      </c>
      <c r="Q107" s="119">
        <v>46</v>
      </c>
      <c r="R107" s="119">
        <v>32</v>
      </c>
      <c r="S107" s="119">
        <v>111</v>
      </c>
      <c r="T107" s="119">
        <v>106</v>
      </c>
      <c r="U107" s="20">
        <f t="shared" si="17"/>
        <v>0.68627450980392157</v>
      </c>
      <c r="V107" s="20">
        <f t="shared" si="18"/>
        <v>6.3405797101449279E-2</v>
      </c>
      <c r="W107" s="119">
        <v>67</v>
      </c>
      <c r="X107" s="20">
        <f t="shared" si="11"/>
        <v>6.0688405797101448E-2</v>
      </c>
      <c r="Y107" s="119">
        <v>64</v>
      </c>
      <c r="Z107" s="76">
        <f t="shared" si="12"/>
        <v>5.7971014492753624E-2</v>
      </c>
    </row>
    <row r="108" spans="1:26" x14ac:dyDescent="0.25">
      <c r="A108" s="9" t="str">
        <f>'10'!A108</f>
        <v>Coudersport Area SD</v>
      </c>
      <c r="B108" s="10" t="str">
        <f>'10'!B108</f>
        <v>Potter</v>
      </c>
      <c r="C108" s="90">
        <f>'10'!C108</f>
        <v>201</v>
      </c>
      <c r="D108" s="90">
        <f>'10'!D108</f>
        <v>154</v>
      </c>
      <c r="E108" s="90">
        <f>'10'!E108</f>
        <v>355</v>
      </c>
      <c r="F108" s="119">
        <v>1</v>
      </c>
      <c r="G108" s="119">
        <v>0</v>
      </c>
      <c r="H108" s="119">
        <v>0</v>
      </c>
      <c r="I108" s="119">
        <v>0</v>
      </c>
      <c r="J108" s="119">
        <v>4</v>
      </c>
      <c r="K108" s="61">
        <f t="shared" si="13"/>
        <v>1</v>
      </c>
      <c r="L108" s="75">
        <f t="shared" si="14"/>
        <v>0</v>
      </c>
      <c r="M108" s="75">
        <f t="shared" si="15"/>
        <v>5</v>
      </c>
      <c r="N108" s="76">
        <f t="shared" si="16"/>
        <v>0.2</v>
      </c>
      <c r="O108" s="119">
        <v>15</v>
      </c>
      <c r="P108" s="119">
        <v>23</v>
      </c>
      <c r="Q108" s="119">
        <v>15</v>
      </c>
      <c r="R108" s="119">
        <v>83</v>
      </c>
      <c r="S108" s="119">
        <v>0</v>
      </c>
      <c r="T108" s="119">
        <v>0</v>
      </c>
      <c r="U108" s="20">
        <f t="shared" si="17"/>
        <v>0.31404958677685951</v>
      </c>
      <c r="V108" s="20">
        <f t="shared" si="18"/>
        <v>0.10704225352112676</v>
      </c>
      <c r="W108" s="119">
        <v>0</v>
      </c>
      <c r="X108" s="20">
        <f t="shared" si="11"/>
        <v>0</v>
      </c>
      <c r="Y108" s="119">
        <v>0</v>
      </c>
      <c r="Z108" s="76">
        <f t="shared" si="12"/>
        <v>0</v>
      </c>
    </row>
    <row r="109" spans="1:26" x14ac:dyDescent="0.25">
      <c r="A109" s="9" t="str">
        <f>'10'!A109</f>
        <v>Council Rock SD</v>
      </c>
      <c r="B109" s="10" t="str">
        <f>'10'!B109</f>
        <v>Bucks</v>
      </c>
      <c r="C109" s="90">
        <f>'10'!C109</f>
        <v>1630</v>
      </c>
      <c r="D109" s="90">
        <f>'10'!D109</f>
        <v>1615</v>
      </c>
      <c r="E109" s="90">
        <f>'10'!E109</f>
        <v>3245</v>
      </c>
      <c r="F109" s="119">
        <v>2</v>
      </c>
      <c r="G109" s="119">
        <v>4</v>
      </c>
      <c r="H109" s="119">
        <v>2</v>
      </c>
      <c r="I109" s="119">
        <v>4</v>
      </c>
      <c r="J109" s="119">
        <v>20</v>
      </c>
      <c r="K109" s="61">
        <f t="shared" si="13"/>
        <v>12</v>
      </c>
      <c r="L109" s="75">
        <f t="shared" si="14"/>
        <v>6</v>
      </c>
      <c r="M109" s="75">
        <f t="shared" si="15"/>
        <v>32</v>
      </c>
      <c r="N109" s="76">
        <f t="shared" si="16"/>
        <v>0.375</v>
      </c>
      <c r="O109" s="119">
        <v>145</v>
      </c>
      <c r="P109" s="119">
        <v>233</v>
      </c>
      <c r="Q109" s="119">
        <v>258</v>
      </c>
      <c r="R109" s="119">
        <v>630</v>
      </c>
      <c r="S109" s="119">
        <v>530</v>
      </c>
      <c r="T109" s="119">
        <v>318</v>
      </c>
      <c r="U109" s="20">
        <f t="shared" si="17"/>
        <v>0.375</v>
      </c>
      <c r="V109" s="20">
        <f t="shared" si="18"/>
        <v>0.11648690292758089</v>
      </c>
      <c r="W109" s="119">
        <v>315</v>
      </c>
      <c r="X109" s="20">
        <f t="shared" si="11"/>
        <v>9.7072419106317406E-2</v>
      </c>
      <c r="Y109" s="119">
        <v>189</v>
      </c>
      <c r="Z109" s="76">
        <f t="shared" si="12"/>
        <v>5.8243451463790445E-2</v>
      </c>
    </row>
    <row r="110" spans="1:26" x14ac:dyDescent="0.25">
      <c r="A110" s="9" t="str">
        <f>'10'!A110</f>
        <v>Cranberry Area SD</v>
      </c>
      <c r="B110" s="10" t="str">
        <f>'10'!B110</f>
        <v>Venango</v>
      </c>
      <c r="C110" s="90">
        <f>'10'!C110</f>
        <v>257</v>
      </c>
      <c r="D110" s="90">
        <f>'10'!D110</f>
        <v>270</v>
      </c>
      <c r="E110" s="90">
        <f>'10'!E110</f>
        <v>527</v>
      </c>
      <c r="F110" s="119">
        <v>1</v>
      </c>
      <c r="G110" s="119">
        <v>0</v>
      </c>
      <c r="H110" s="119">
        <v>0</v>
      </c>
      <c r="I110" s="119">
        <v>1</v>
      </c>
      <c r="J110" s="119">
        <v>1</v>
      </c>
      <c r="K110" s="61">
        <f t="shared" si="13"/>
        <v>2</v>
      </c>
      <c r="L110" s="75">
        <f t="shared" si="14"/>
        <v>1</v>
      </c>
      <c r="M110" s="75">
        <f t="shared" si="15"/>
        <v>3</v>
      </c>
      <c r="N110" s="76">
        <f t="shared" si="16"/>
        <v>0.66666666666666663</v>
      </c>
      <c r="O110" s="119">
        <v>16</v>
      </c>
      <c r="P110" s="119">
        <v>18</v>
      </c>
      <c r="Q110" s="119">
        <v>24</v>
      </c>
      <c r="R110" s="119">
        <v>3</v>
      </c>
      <c r="S110" s="119">
        <v>53</v>
      </c>
      <c r="T110" s="119">
        <v>53</v>
      </c>
      <c r="U110" s="20">
        <f t="shared" si="17"/>
        <v>0.91891891891891897</v>
      </c>
      <c r="V110" s="20">
        <f t="shared" si="18"/>
        <v>6.4516129032258063E-2</v>
      </c>
      <c r="W110" s="119">
        <v>31</v>
      </c>
      <c r="X110" s="20">
        <f t="shared" si="11"/>
        <v>5.8823529411764705E-2</v>
      </c>
      <c r="Y110" s="119">
        <v>31</v>
      </c>
      <c r="Z110" s="76">
        <f t="shared" si="12"/>
        <v>5.8823529411764705E-2</v>
      </c>
    </row>
    <row r="111" spans="1:26" x14ac:dyDescent="0.25">
      <c r="A111" s="9" t="str">
        <f>'10'!A111</f>
        <v>Crawford Central SD</v>
      </c>
      <c r="B111" s="10" t="str">
        <f>'10'!B111</f>
        <v>Crawford</v>
      </c>
      <c r="C111" s="90">
        <f>'10'!C111</f>
        <v>1068</v>
      </c>
      <c r="D111" s="90">
        <f>'10'!D111</f>
        <v>900</v>
      </c>
      <c r="E111" s="90">
        <f>'10'!E111</f>
        <v>1968</v>
      </c>
      <c r="F111" s="119">
        <v>2</v>
      </c>
      <c r="G111" s="119">
        <v>3</v>
      </c>
      <c r="H111" s="119">
        <v>11</v>
      </c>
      <c r="I111" s="119">
        <v>4</v>
      </c>
      <c r="J111" s="119">
        <v>5</v>
      </c>
      <c r="K111" s="61">
        <f t="shared" si="13"/>
        <v>20</v>
      </c>
      <c r="L111" s="75">
        <f t="shared" si="14"/>
        <v>15</v>
      </c>
      <c r="M111" s="75">
        <f t="shared" si="15"/>
        <v>25</v>
      </c>
      <c r="N111" s="76">
        <f t="shared" si="16"/>
        <v>0.8</v>
      </c>
      <c r="O111" s="119">
        <v>272</v>
      </c>
      <c r="P111" s="119">
        <v>295</v>
      </c>
      <c r="Q111" s="119">
        <v>301</v>
      </c>
      <c r="R111" s="119">
        <v>20</v>
      </c>
      <c r="S111" s="119">
        <v>810</v>
      </c>
      <c r="T111" s="119">
        <v>747</v>
      </c>
      <c r="U111" s="20">
        <f t="shared" si="17"/>
        <v>0.96592844974446335</v>
      </c>
      <c r="V111" s="20">
        <f t="shared" si="18"/>
        <v>0.28810975609756095</v>
      </c>
      <c r="W111" s="119">
        <v>529</v>
      </c>
      <c r="X111" s="20">
        <f t="shared" si="11"/>
        <v>0.26880081300813008</v>
      </c>
      <c r="Y111" s="119">
        <v>488</v>
      </c>
      <c r="Z111" s="76">
        <f t="shared" si="12"/>
        <v>0.24796747967479674</v>
      </c>
    </row>
    <row r="112" spans="1:26" x14ac:dyDescent="0.25">
      <c r="A112" s="9" t="str">
        <f>'10'!A112</f>
        <v>Crestwood SD</v>
      </c>
      <c r="B112" s="10" t="str">
        <f>'10'!B112</f>
        <v>Luzerne</v>
      </c>
      <c r="C112" s="90">
        <f>'10'!C112</f>
        <v>514</v>
      </c>
      <c r="D112" s="90">
        <f>'10'!D112</f>
        <v>532</v>
      </c>
      <c r="E112" s="90">
        <f>'10'!E112</f>
        <v>1046</v>
      </c>
      <c r="F112" s="119">
        <v>3</v>
      </c>
      <c r="G112" s="119">
        <v>5</v>
      </c>
      <c r="H112" s="119">
        <v>0</v>
      </c>
      <c r="I112" s="119">
        <v>0</v>
      </c>
      <c r="J112" s="119">
        <v>1</v>
      </c>
      <c r="K112" s="61">
        <f t="shared" si="13"/>
        <v>8</v>
      </c>
      <c r="L112" s="75">
        <f t="shared" si="14"/>
        <v>0</v>
      </c>
      <c r="M112" s="75">
        <f t="shared" si="15"/>
        <v>9</v>
      </c>
      <c r="N112" s="76">
        <f t="shared" si="16"/>
        <v>0.88888888888888884</v>
      </c>
      <c r="O112" s="119">
        <v>95</v>
      </c>
      <c r="P112" s="119">
        <v>143</v>
      </c>
      <c r="Q112" s="119">
        <v>138</v>
      </c>
      <c r="R112" s="119">
        <v>34</v>
      </c>
      <c r="S112" s="119">
        <v>265</v>
      </c>
      <c r="T112" s="119">
        <v>0</v>
      </c>
      <c r="U112" s="20">
        <f t="shared" si="17"/>
        <v>0.875</v>
      </c>
      <c r="V112" s="20">
        <f t="shared" si="18"/>
        <v>0.22753346080305928</v>
      </c>
      <c r="W112" s="119">
        <v>168</v>
      </c>
      <c r="X112" s="20">
        <f t="shared" si="11"/>
        <v>0.16061185468451242</v>
      </c>
      <c r="Y112" s="119">
        <v>0</v>
      </c>
      <c r="Z112" s="76">
        <f t="shared" si="12"/>
        <v>0</v>
      </c>
    </row>
    <row r="113" spans="1:26" x14ac:dyDescent="0.25">
      <c r="A113" s="9" t="str">
        <f>'10'!A113</f>
        <v>Cumberland Valley SD</v>
      </c>
      <c r="B113" s="10" t="str">
        <f>'10'!B113</f>
        <v>Cumberland</v>
      </c>
      <c r="C113" s="90">
        <f>'10'!C113</f>
        <v>1420</v>
      </c>
      <c r="D113" s="90">
        <f>'10'!D113</f>
        <v>1381</v>
      </c>
      <c r="E113" s="90">
        <f>'10'!E113</f>
        <v>2801</v>
      </c>
      <c r="F113" s="119">
        <v>2</v>
      </c>
      <c r="G113" s="119">
        <v>2</v>
      </c>
      <c r="H113" s="119">
        <v>1</v>
      </c>
      <c r="I113" s="119">
        <v>4</v>
      </c>
      <c r="J113" s="119">
        <v>20</v>
      </c>
      <c r="K113" s="61">
        <f t="shared" si="13"/>
        <v>9</v>
      </c>
      <c r="L113" s="75">
        <f t="shared" si="14"/>
        <v>5</v>
      </c>
      <c r="M113" s="75">
        <f t="shared" si="15"/>
        <v>29</v>
      </c>
      <c r="N113" s="76">
        <f t="shared" si="16"/>
        <v>0.31034482758620691</v>
      </c>
      <c r="O113" s="119">
        <v>93</v>
      </c>
      <c r="P113" s="119">
        <v>120</v>
      </c>
      <c r="Q113" s="119">
        <v>120</v>
      </c>
      <c r="R113" s="119">
        <v>466</v>
      </c>
      <c r="S113" s="119">
        <v>275</v>
      </c>
      <c r="T113" s="119">
        <v>169</v>
      </c>
      <c r="U113" s="20">
        <f t="shared" si="17"/>
        <v>0.31369661266568483</v>
      </c>
      <c r="V113" s="20">
        <f t="shared" si="18"/>
        <v>7.6044269903605854E-2</v>
      </c>
      <c r="W113" s="119">
        <v>176</v>
      </c>
      <c r="X113" s="20">
        <f t="shared" si="11"/>
        <v>6.2834701892181363E-2</v>
      </c>
      <c r="Y113" s="119">
        <v>108</v>
      </c>
      <c r="Z113" s="76">
        <f t="shared" si="12"/>
        <v>3.8557657979293107E-2</v>
      </c>
    </row>
    <row r="114" spans="1:26" x14ac:dyDescent="0.25">
      <c r="A114" s="9" t="str">
        <f>'10'!A114</f>
        <v>Curwensville Area SD</v>
      </c>
      <c r="B114" s="10" t="str">
        <f>'10'!B114</f>
        <v>Clearfield</v>
      </c>
      <c r="C114" s="90">
        <f>'10'!C114</f>
        <v>232</v>
      </c>
      <c r="D114" s="90">
        <f>'10'!D114</f>
        <v>150</v>
      </c>
      <c r="E114" s="90">
        <f>'10'!E114</f>
        <v>382</v>
      </c>
      <c r="F114" s="119">
        <v>0</v>
      </c>
      <c r="G114" s="119">
        <v>4</v>
      </c>
      <c r="H114" s="119">
        <v>1</v>
      </c>
      <c r="I114" s="119">
        <v>1</v>
      </c>
      <c r="J114" s="119">
        <v>2</v>
      </c>
      <c r="K114" s="61">
        <f t="shared" si="13"/>
        <v>6</v>
      </c>
      <c r="L114" s="75">
        <f t="shared" si="14"/>
        <v>2</v>
      </c>
      <c r="M114" s="75">
        <f t="shared" si="15"/>
        <v>8</v>
      </c>
      <c r="N114" s="76">
        <f t="shared" si="16"/>
        <v>0.75</v>
      </c>
      <c r="O114" s="119">
        <v>12</v>
      </c>
      <c r="P114" s="119">
        <v>14</v>
      </c>
      <c r="Q114" s="119">
        <v>16</v>
      </c>
      <c r="R114" s="119">
        <v>6</v>
      </c>
      <c r="S114" s="119">
        <v>42</v>
      </c>
      <c r="T114" s="119">
        <v>16</v>
      </c>
      <c r="U114" s="20">
        <f t="shared" si="17"/>
        <v>0.8125</v>
      </c>
      <c r="V114" s="20">
        <f t="shared" si="18"/>
        <v>6.8062827225130892E-2</v>
      </c>
      <c r="W114" s="119">
        <v>26</v>
      </c>
      <c r="X114" s="20">
        <f t="shared" si="11"/>
        <v>6.8062827225130892E-2</v>
      </c>
      <c r="Y114" s="119">
        <v>10</v>
      </c>
      <c r="Z114" s="76">
        <f t="shared" si="12"/>
        <v>2.6178010471204188E-2</v>
      </c>
    </row>
    <row r="115" spans="1:26" x14ac:dyDescent="0.25">
      <c r="A115" s="9" t="str">
        <f>'10'!A115</f>
        <v>Dallas SD</v>
      </c>
      <c r="B115" s="10" t="str">
        <f>'10'!B115</f>
        <v>Luzerne</v>
      </c>
      <c r="C115" s="90">
        <f>'10'!C115</f>
        <v>397</v>
      </c>
      <c r="D115" s="90">
        <f>'10'!D115</f>
        <v>415</v>
      </c>
      <c r="E115" s="90">
        <f>'10'!E115</f>
        <v>812</v>
      </c>
      <c r="F115" s="119">
        <v>3</v>
      </c>
      <c r="G115" s="119">
        <v>2</v>
      </c>
      <c r="H115" s="119">
        <v>0</v>
      </c>
      <c r="I115" s="119">
        <v>0</v>
      </c>
      <c r="J115" s="119">
        <v>4</v>
      </c>
      <c r="K115" s="61">
        <f t="shared" si="13"/>
        <v>5</v>
      </c>
      <c r="L115" s="75">
        <f t="shared" si="14"/>
        <v>0</v>
      </c>
      <c r="M115" s="75">
        <f t="shared" si="15"/>
        <v>9</v>
      </c>
      <c r="N115" s="76">
        <f t="shared" si="16"/>
        <v>0.55555555555555558</v>
      </c>
      <c r="O115" s="119">
        <v>57</v>
      </c>
      <c r="P115" s="119">
        <v>85</v>
      </c>
      <c r="Q115" s="119">
        <v>82</v>
      </c>
      <c r="R115" s="119">
        <v>104</v>
      </c>
      <c r="S115" s="119">
        <v>106</v>
      </c>
      <c r="T115" s="119">
        <v>0</v>
      </c>
      <c r="U115" s="20">
        <f t="shared" si="17"/>
        <v>0.57723577235772361</v>
      </c>
      <c r="V115" s="20">
        <f t="shared" si="18"/>
        <v>0.1748768472906404</v>
      </c>
      <c r="W115" s="119">
        <v>67</v>
      </c>
      <c r="X115" s="20">
        <f t="shared" si="11"/>
        <v>8.2512315270935957E-2</v>
      </c>
      <c r="Y115" s="119">
        <v>0</v>
      </c>
      <c r="Z115" s="76">
        <f t="shared" si="12"/>
        <v>0</v>
      </c>
    </row>
    <row r="116" spans="1:26" x14ac:dyDescent="0.25">
      <c r="A116" s="9" t="str">
        <f>'10'!A116</f>
        <v>Dallastown Area SD</v>
      </c>
      <c r="B116" s="10" t="str">
        <f>'10'!B116</f>
        <v>York</v>
      </c>
      <c r="C116" s="90">
        <f>'10'!C116</f>
        <v>1192</v>
      </c>
      <c r="D116" s="90">
        <f>'10'!D116</f>
        <v>776</v>
      </c>
      <c r="E116" s="90">
        <f>'10'!E116</f>
        <v>1968</v>
      </c>
      <c r="F116" s="119">
        <v>3</v>
      </c>
      <c r="G116" s="119">
        <v>6</v>
      </c>
      <c r="H116" s="119">
        <v>0</v>
      </c>
      <c r="I116" s="119">
        <v>0</v>
      </c>
      <c r="J116" s="119">
        <v>6</v>
      </c>
      <c r="K116" s="61">
        <f t="shared" si="13"/>
        <v>9</v>
      </c>
      <c r="L116" s="75">
        <f t="shared" si="14"/>
        <v>0</v>
      </c>
      <c r="M116" s="75">
        <f t="shared" si="15"/>
        <v>15</v>
      </c>
      <c r="N116" s="76">
        <f t="shared" si="16"/>
        <v>0.6</v>
      </c>
      <c r="O116" s="119">
        <v>67</v>
      </c>
      <c r="P116" s="119">
        <v>103</v>
      </c>
      <c r="Q116" s="119">
        <v>121</v>
      </c>
      <c r="R116" s="119">
        <v>74</v>
      </c>
      <c r="S116" s="119">
        <v>270</v>
      </c>
      <c r="T116" s="119">
        <v>0</v>
      </c>
      <c r="U116" s="20">
        <f t="shared" si="17"/>
        <v>0.69672131147540983</v>
      </c>
      <c r="V116" s="20">
        <f t="shared" si="18"/>
        <v>8.6382113821138209E-2</v>
      </c>
      <c r="W116" s="119">
        <v>158</v>
      </c>
      <c r="X116" s="20">
        <f t="shared" si="11"/>
        <v>8.0284552845528462E-2</v>
      </c>
      <c r="Y116" s="119">
        <v>0</v>
      </c>
      <c r="Z116" s="76">
        <f t="shared" si="12"/>
        <v>0</v>
      </c>
    </row>
    <row r="117" spans="1:26" x14ac:dyDescent="0.25">
      <c r="A117" s="9" t="str">
        <f>'10'!A117</f>
        <v>Daniel Boone Area SD</v>
      </c>
      <c r="B117" s="10" t="str">
        <f>'10'!B117</f>
        <v>Berks</v>
      </c>
      <c r="C117" s="90">
        <f>'10'!C117</f>
        <v>487</v>
      </c>
      <c r="D117" s="90">
        <f>'10'!D117</f>
        <v>464</v>
      </c>
      <c r="E117" s="90">
        <f>'10'!E117</f>
        <v>951</v>
      </c>
      <c r="F117" s="119">
        <v>0</v>
      </c>
      <c r="G117" s="119">
        <v>1</v>
      </c>
      <c r="H117" s="119">
        <v>0</v>
      </c>
      <c r="I117" s="119">
        <v>5</v>
      </c>
      <c r="J117" s="119">
        <v>6</v>
      </c>
      <c r="K117" s="61">
        <f t="shared" si="13"/>
        <v>6</v>
      </c>
      <c r="L117" s="75">
        <f t="shared" si="14"/>
        <v>5</v>
      </c>
      <c r="M117" s="75">
        <f t="shared" si="15"/>
        <v>12</v>
      </c>
      <c r="N117" s="76">
        <f t="shared" si="16"/>
        <v>0.5</v>
      </c>
      <c r="O117" s="119">
        <v>72</v>
      </c>
      <c r="P117" s="119">
        <v>108</v>
      </c>
      <c r="Q117" s="119">
        <v>138</v>
      </c>
      <c r="R117" s="119">
        <v>44</v>
      </c>
      <c r="S117" s="119">
        <v>318</v>
      </c>
      <c r="T117" s="119">
        <v>265</v>
      </c>
      <c r="U117" s="20">
        <f t="shared" si="17"/>
        <v>0.8035714285714286</v>
      </c>
      <c r="V117" s="20">
        <f t="shared" si="18"/>
        <v>0.1892744479495268</v>
      </c>
      <c r="W117" s="119">
        <v>180</v>
      </c>
      <c r="X117" s="20">
        <f t="shared" si="11"/>
        <v>0.1892744479495268</v>
      </c>
      <c r="Y117" s="119">
        <v>150</v>
      </c>
      <c r="Z117" s="76">
        <f t="shared" si="12"/>
        <v>0.15772870662460567</v>
      </c>
    </row>
    <row r="118" spans="1:26" x14ac:dyDescent="0.25">
      <c r="A118" s="9" t="str">
        <f>'10'!A118</f>
        <v>Danville Area SD</v>
      </c>
      <c r="B118" s="10" t="str">
        <f>'10'!B118</f>
        <v>Montour</v>
      </c>
      <c r="C118" s="90">
        <f>'10'!C118</f>
        <v>702</v>
      </c>
      <c r="D118" s="90">
        <f>'10'!D118</f>
        <v>379</v>
      </c>
      <c r="E118" s="90">
        <f>'10'!E118</f>
        <v>1081</v>
      </c>
      <c r="F118" s="119">
        <v>2</v>
      </c>
      <c r="G118" s="119">
        <v>2</v>
      </c>
      <c r="H118" s="119">
        <v>4</v>
      </c>
      <c r="I118" s="119">
        <v>1</v>
      </c>
      <c r="J118" s="119">
        <v>3</v>
      </c>
      <c r="K118" s="61">
        <f t="shared" si="13"/>
        <v>9</v>
      </c>
      <c r="L118" s="75">
        <f t="shared" si="14"/>
        <v>5</v>
      </c>
      <c r="M118" s="75">
        <f t="shared" si="15"/>
        <v>12</v>
      </c>
      <c r="N118" s="76">
        <f t="shared" si="16"/>
        <v>0.75</v>
      </c>
      <c r="O118" s="119">
        <v>77</v>
      </c>
      <c r="P118" s="119">
        <v>75</v>
      </c>
      <c r="Q118" s="119">
        <v>139</v>
      </c>
      <c r="R118" s="119">
        <v>33</v>
      </c>
      <c r="S118" s="119">
        <v>275</v>
      </c>
      <c r="T118" s="119">
        <v>217</v>
      </c>
      <c r="U118" s="20">
        <f t="shared" si="17"/>
        <v>0.82162162162162167</v>
      </c>
      <c r="V118" s="20">
        <f t="shared" si="18"/>
        <v>0.14061054579093432</v>
      </c>
      <c r="W118" s="119">
        <v>144</v>
      </c>
      <c r="X118" s="20">
        <f t="shared" si="11"/>
        <v>0.1332099907493062</v>
      </c>
      <c r="Y118" s="119">
        <v>113</v>
      </c>
      <c r="Z118" s="76">
        <f t="shared" si="12"/>
        <v>0.10453283996299723</v>
      </c>
    </row>
    <row r="119" spans="1:26" x14ac:dyDescent="0.25">
      <c r="A119" s="9" t="str">
        <f>'10'!A119</f>
        <v>Deer Lakes SD</v>
      </c>
      <c r="B119" s="10" t="str">
        <f>'10'!B119</f>
        <v>Allegheny</v>
      </c>
      <c r="C119" s="90">
        <f>'10'!C119</f>
        <v>368</v>
      </c>
      <c r="D119" s="90">
        <f>'10'!D119</f>
        <v>397</v>
      </c>
      <c r="E119" s="90">
        <f>'10'!E119</f>
        <v>765</v>
      </c>
      <c r="F119" s="119">
        <v>1</v>
      </c>
      <c r="G119" s="119">
        <v>1</v>
      </c>
      <c r="H119" s="119">
        <v>0</v>
      </c>
      <c r="I119" s="119">
        <v>0</v>
      </c>
      <c r="J119" s="119">
        <v>3</v>
      </c>
      <c r="K119" s="61">
        <f t="shared" si="13"/>
        <v>2</v>
      </c>
      <c r="L119" s="75">
        <f t="shared" si="14"/>
        <v>0</v>
      </c>
      <c r="M119" s="75">
        <f t="shared" si="15"/>
        <v>5</v>
      </c>
      <c r="N119" s="76">
        <f t="shared" si="16"/>
        <v>0.4</v>
      </c>
      <c r="O119" s="119">
        <v>32</v>
      </c>
      <c r="P119" s="119">
        <v>38</v>
      </c>
      <c r="Q119" s="119">
        <v>36</v>
      </c>
      <c r="R119" s="119">
        <v>77</v>
      </c>
      <c r="S119" s="119">
        <v>53</v>
      </c>
      <c r="T119" s="119">
        <v>0</v>
      </c>
      <c r="U119" s="20">
        <f t="shared" si="17"/>
        <v>0.47619047619047616</v>
      </c>
      <c r="V119" s="20">
        <f t="shared" si="18"/>
        <v>9.1503267973856203E-2</v>
      </c>
      <c r="W119" s="119">
        <v>35</v>
      </c>
      <c r="X119" s="20">
        <f t="shared" si="11"/>
        <v>4.5751633986928102E-2</v>
      </c>
      <c r="Y119" s="119">
        <v>0</v>
      </c>
      <c r="Z119" s="76">
        <f t="shared" si="12"/>
        <v>0</v>
      </c>
    </row>
    <row r="120" spans="1:26" x14ac:dyDescent="0.25">
      <c r="A120" s="9" t="str">
        <f>'10'!A120</f>
        <v>Delaware Valley SD</v>
      </c>
      <c r="B120" s="10" t="str">
        <f>'10'!B120</f>
        <v>Pike</v>
      </c>
      <c r="C120" s="90">
        <f>'10'!C120</f>
        <v>667</v>
      </c>
      <c r="D120" s="90">
        <f>'10'!D120</f>
        <v>369</v>
      </c>
      <c r="E120" s="90">
        <f>'10'!E120</f>
        <v>1036</v>
      </c>
      <c r="F120" s="119">
        <v>1</v>
      </c>
      <c r="G120" s="119">
        <v>1</v>
      </c>
      <c r="H120" s="119">
        <v>3</v>
      </c>
      <c r="I120" s="119">
        <v>2</v>
      </c>
      <c r="J120" s="119">
        <v>3</v>
      </c>
      <c r="K120" s="61">
        <f t="shared" si="13"/>
        <v>7</v>
      </c>
      <c r="L120" s="75">
        <f t="shared" si="14"/>
        <v>5</v>
      </c>
      <c r="M120" s="75">
        <f t="shared" si="15"/>
        <v>10</v>
      </c>
      <c r="N120" s="76">
        <f t="shared" si="16"/>
        <v>0.7</v>
      </c>
      <c r="O120" s="119">
        <v>58</v>
      </c>
      <c r="P120" s="119">
        <v>138</v>
      </c>
      <c r="Q120" s="119">
        <v>175</v>
      </c>
      <c r="R120" s="119">
        <v>62</v>
      </c>
      <c r="S120" s="119">
        <v>318</v>
      </c>
      <c r="T120" s="119">
        <v>265</v>
      </c>
      <c r="U120" s="20">
        <f t="shared" si="17"/>
        <v>0.75968992248062017</v>
      </c>
      <c r="V120" s="20">
        <f t="shared" si="18"/>
        <v>0.1891891891891892</v>
      </c>
      <c r="W120" s="119">
        <v>168</v>
      </c>
      <c r="X120" s="20">
        <f t="shared" si="11"/>
        <v>0.16216216216216217</v>
      </c>
      <c r="Y120" s="119">
        <v>140</v>
      </c>
      <c r="Z120" s="76">
        <f t="shared" si="12"/>
        <v>0.13513513513513514</v>
      </c>
    </row>
    <row r="121" spans="1:26" x14ac:dyDescent="0.25">
      <c r="A121" s="9" t="str">
        <f>'10'!A121</f>
        <v>Derry Area SD</v>
      </c>
      <c r="B121" s="10" t="str">
        <f>'10'!B121</f>
        <v>Westmoreland</v>
      </c>
      <c r="C121" s="90">
        <f>'10'!C121</f>
        <v>388</v>
      </c>
      <c r="D121" s="90">
        <f>'10'!D121</f>
        <v>378</v>
      </c>
      <c r="E121" s="90">
        <f>'10'!E121</f>
        <v>766</v>
      </c>
      <c r="F121" s="119">
        <v>0</v>
      </c>
      <c r="G121" s="119">
        <v>0</v>
      </c>
      <c r="H121" s="119">
        <v>0</v>
      </c>
      <c r="I121" s="119">
        <v>1</v>
      </c>
      <c r="J121" s="119">
        <v>5</v>
      </c>
      <c r="K121" s="61">
        <f t="shared" si="13"/>
        <v>1</v>
      </c>
      <c r="L121" s="75">
        <f t="shared" si="14"/>
        <v>1</v>
      </c>
      <c r="M121" s="75">
        <f t="shared" si="15"/>
        <v>6</v>
      </c>
      <c r="N121" s="76">
        <f t="shared" si="16"/>
        <v>0.16666666666666666</v>
      </c>
      <c r="O121" s="119">
        <v>14</v>
      </c>
      <c r="P121" s="119">
        <v>18</v>
      </c>
      <c r="Q121" s="119">
        <v>20</v>
      </c>
      <c r="R121" s="119">
        <v>85</v>
      </c>
      <c r="S121" s="119">
        <v>53</v>
      </c>
      <c r="T121" s="119">
        <v>53</v>
      </c>
      <c r="U121" s="20">
        <f t="shared" si="17"/>
        <v>0.27350427350427353</v>
      </c>
      <c r="V121" s="20">
        <f t="shared" si="18"/>
        <v>4.1775456919060053E-2</v>
      </c>
      <c r="W121" s="119">
        <v>33</v>
      </c>
      <c r="X121" s="20">
        <f t="shared" si="11"/>
        <v>4.3080939947780679E-2</v>
      </c>
      <c r="Y121" s="119">
        <v>33</v>
      </c>
      <c r="Z121" s="76">
        <f t="shared" si="12"/>
        <v>4.3080939947780679E-2</v>
      </c>
    </row>
    <row r="122" spans="1:26" x14ac:dyDescent="0.25">
      <c r="A122" s="9" t="str">
        <f>'10'!A122</f>
        <v>Derry Township SD</v>
      </c>
      <c r="B122" s="10" t="str">
        <f>'10'!B122</f>
        <v>Dauphin</v>
      </c>
      <c r="C122" s="90">
        <f>'10'!C122</f>
        <v>601</v>
      </c>
      <c r="D122" s="90">
        <f>'10'!D122</f>
        <v>455</v>
      </c>
      <c r="E122" s="90">
        <f>'10'!E122</f>
        <v>1056</v>
      </c>
      <c r="F122" s="119">
        <v>3</v>
      </c>
      <c r="G122" s="119">
        <v>2</v>
      </c>
      <c r="H122" s="119">
        <v>3</v>
      </c>
      <c r="I122" s="119">
        <v>1</v>
      </c>
      <c r="J122" s="119">
        <v>6</v>
      </c>
      <c r="K122" s="61">
        <f t="shared" si="13"/>
        <v>9</v>
      </c>
      <c r="L122" s="75">
        <f t="shared" si="14"/>
        <v>4</v>
      </c>
      <c r="M122" s="75">
        <f t="shared" si="15"/>
        <v>15</v>
      </c>
      <c r="N122" s="76">
        <f t="shared" si="16"/>
        <v>0.6</v>
      </c>
      <c r="O122" s="119">
        <v>112</v>
      </c>
      <c r="P122" s="119">
        <v>151</v>
      </c>
      <c r="Q122" s="119">
        <v>166</v>
      </c>
      <c r="R122" s="119">
        <v>136</v>
      </c>
      <c r="S122" s="119">
        <v>270</v>
      </c>
      <c r="T122" s="119">
        <v>164</v>
      </c>
      <c r="U122" s="20">
        <f t="shared" si="17"/>
        <v>0.65914786967418548</v>
      </c>
      <c r="V122" s="20">
        <f t="shared" si="18"/>
        <v>0.2490530303030303</v>
      </c>
      <c r="W122" s="119">
        <v>166</v>
      </c>
      <c r="X122" s="20">
        <f t="shared" si="11"/>
        <v>0.1571969696969697</v>
      </c>
      <c r="Y122" s="119">
        <v>101</v>
      </c>
      <c r="Z122" s="76">
        <f t="shared" si="12"/>
        <v>9.5643939393939392E-2</v>
      </c>
    </row>
    <row r="123" spans="1:26" x14ac:dyDescent="0.25">
      <c r="A123" s="9" t="str">
        <f>'10'!A123</f>
        <v>Donegal SD</v>
      </c>
      <c r="B123" s="10" t="str">
        <f>'10'!B123</f>
        <v>Lancaster</v>
      </c>
      <c r="C123" s="90">
        <f>'10'!C123</f>
        <v>798</v>
      </c>
      <c r="D123" s="90">
        <f>'10'!D123</f>
        <v>450</v>
      </c>
      <c r="E123" s="90">
        <f>'10'!E123</f>
        <v>1248</v>
      </c>
      <c r="F123" s="119">
        <v>0</v>
      </c>
      <c r="G123" s="119">
        <v>1</v>
      </c>
      <c r="H123" s="119">
        <v>1</v>
      </c>
      <c r="I123" s="119">
        <v>3</v>
      </c>
      <c r="J123" s="119">
        <v>1</v>
      </c>
      <c r="K123" s="61">
        <f t="shared" si="13"/>
        <v>5</v>
      </c>
      <c r="L123" s="75">
        <f t="shared" si="14"/>
        <v>4</v>
      </c>
      <c r="M123" s="75">
        <f t="shared" si="15"/>
        <v>6</v>
      </c>
      <c r="N123" s="76">
        <f t="shared" si="16"/>
        <v>0.83333333333333337</v>
      </c>
      <c r="O123" s="119">
        <v>69</v>
      </c>
      <c r="P123" s="119">
        <v>89</v>
      </c>
      <c r="Q123" s="119">
        <v>106</v>
      </c>
      <c r="R123" s="119">
        <v>32</v>
      </c>
      <c r="S123" s="119">
        <v>265</v>
      </c>
      <c r="T123" s="119">
        <v>212</v>
      </c>
      <c r="U123" s="20">
        <f t="shared" si="17"/>
        <v>0.83157894736842108</v>
      </c>
      <c r="V123" s="20">
        <f t="shared" si="18"/>
        <v>0.1266025641025641</v>
      </c>
      <c r="W123" s="119">
        <v>159</v>
      </c>
      <c r="X123" s="20">
        <f t="shared" si="11"/>
        <v>0.12740384615384615</v>
      </c>
      <c r="Y123" s="119">
        <v>127</v>
      </c>
      <c r="Z123" s="76">
        <f t="shared" si="12"/>
        <v>0.10176282051282051</v>
      </c>
    </row>
    <row r="124" spans="1:26" x14ac:dyDescent="0.25">
      <c r="A124" s="9" t="str">
        <f>'10'!A124</f>
        <v>Dover Area SD</v>
      </c>
      <c r="B124" s="10" t="str">
        <f>'10'!B124</f>
        <v>York</v>
      </c>
      <c r="C124" s="90">
        <f>'10'!C124</f>
        <v>782</v>
      </c>
      <c r="D124" s="90">
        <f>'10'!D124</f>
        <v>668</v>
      </c>
      <c r="E124" s="90">
        <f>'10'!E124</f>
        <v>1450</v>
      </c>
      <c r="F124" s="119">
        <v>2</v>
      </c>
      <c r="G124" s="119">
        <v>7</v>
      </c>
      <c r="H124" s="119">
        <v>3</v>
      </c>
      <c r="I124" s="119">
        <v>0</v>
      </c>
      <c r="J124" s="119">
        <v>9</v>
      </c>
      <c r="K124" s="61">
        <f t="shared" si="13"/>
        <v>12</v>
      </c>
      <c r="L124" s="75">
        <f t="shared" si="14"/>
        <v>3</v>
      </c>
      <c r="M124" s="75">
        <f t="shared" si="15"/>
        <v>21</v>
      </c>
      <c r="N124" s="76">
        <f t="shared" si="16"/>
        <v>0.5714285714285714</v>
      </c>
      <c r="O124" s="119">
        <v>138</v>
      </c>
      <c r="P124" s="119">
        <v>210</v>
      </c>
      <c r="Q124" s="119">
        <v>247</v>
      </c>
      <c r="R124" s="119">
        <v>54</v>
      </c>
      <c r="S124" s="119">
        <v>488</v>
      </c>
      <c r="T124" s="119">
        <v>159</v>
      </c>
      <c r="U124" s="20">
        <f t="shared" si="17"/>
        <v>0.86567164179104472</v>
      </c>
      <c r="V124" s="20">
        <f t="shared" si="18"/>
        <v>0.24</v>
      </c>
      <c r="W124" s="119">
        <v>285</v>
      </c>
      <c r="X124" s="20">
        <f t="shared" si="11"/>
        <v>0.19655172413793104</v>
      </c>
      <c r="Y124" s="119">
        <v>93</v>
      </c>
      <c r="Z124" s="76">
        <f t="shared" si="12"/>
        <v>6.4137931034482759E-2</v>
      </c>
    </row>
    <row r="125" spans="1:26" x14ac:dyDescent="0.25">
      <c r="A125" s="9" t="str">
        <f>'10'!A125</f>
        <v>Downingtown Area SD</v>
      </c>
      <c r="B125" s="10" t="str">
        <f>'10'!B125</f>
        <v>Chester</v>
      </c>
      <c r="C125" s="90">
        <f>'10'!C125</f>
        <v>2625</v>
      </c>
      <c r="D125" s="90">
        <f>'10'!D125</f>
        <v>1642</v>
      </c>
      <c r="E125" s="90">
        <f>'10'!E125</f>
        <v>4267</v>
      </c>
      <c r="F125" s="119">
        <v>3</v>
      </c>
      <c r="G125" s="119">
        <v>2</v>
      </c>
      <c r="H125" s="119">
        <v>2</v>
      </c>
      <c r="I125" s="119">
        <v>3</v>
      </c>
      <c r="J125" s="119">
        <v>25</v>
      </c>
      <c r="K125" s="61">
        <f t="shared" si="13"/>
        <v>10</v>
      </c>
      <c r="L125" s="75">
        <f t="shared" si="14"/>
        <v>5</v>
      </c>
      <c r="M125" s="75">
        <f t="shared" si="15"/>
        <v>35</v>
      </c>
      <c r="N125" s="76">
        <f t="shared" si="16"/>
        <v>0.2857142857142857</v>
      </c>
      <c r="O125" s="119">
        <v>131</v>
      </c>
      <c r="P125" s="119">
        <v>192</v>
      </c>
      <c r="Q125" s="119">
        <v>207</v>
      </c>
      <c r="R125" s="119">
        <v>668</v>
      </c>
      <c r="S125" s="119">
        <v>371</v>
      </c>
      <c r="T125" s="119">
        <v>265</v>
      </c>
      <c r="U125" s="20">
        <f t="shared" si="17"/>
        <v>0.32593340060544906</v>
      </c>
      <c r="V125" s="20">
        <f t="shared" si="18"/>
        <v>7.5697211155378488E-2</v>
      </c>
      <c r="W125" s="119">
        <v>226</v>
      </c>
      <c r="X125" s="20">
        <f t="shared" si="11"/>
        <v>5.2964612139676591E-2</v>
      </c>
      <c r="Y125" s="119">
        <v>161</v>
      </c>
      <c r="Z125" s="76">
        <f t="shared" si="12"/>
        <v>3.7731427232247483E-2</v>
      </c>
    </row>
    <row r="126" spans="1:26" x14ac:dyDescent="0.25">
      <c r="A126" s="9" t="str">
        <f>'10'!A126</f>
        <v>DuBois Area SD</v>
      </c>
      <c r="B126" s="10" t="str">
        <f>'10'!B126</f>
        <v>Clearfield</v>
      </c>
      <c r="C126" s="90">
        <f>'10'!C126</f>
        <v>851</v>
      </c>
      <c r="D126" s="90">
        <f>'10'!D126</f>
        <v>585</v>
      </c>
      <c r="E126" s="90">
        <f>'10'!E126</f>
        <v>1436</v>
      </c>
      <c r="F126" s="119">
        <v>6</v>
      </c>
      <c r="G126" s="119">
        <v>1</v>
      </c>
      <c r="H126" s="119">
        <v>0</v>
      </c>
      <c r="I126" s="119">
        <v>2</v>
      </c>
      <c r="J126" s="119">
        <v>6</v>
      </c>
      <c r="K126" s="61">
        <f t="shared" si="13"/>
        <v>9</v>
      </c>
      <c r="L126" s="75">
        <f t="shared" si="14"/>
        <v>2</v>
      </c>
      <c r="M126" s="75">
        <f t="shared" si="15"/>
        <v>15</v>
      </c>
      <c r="N126" s="76">
        <f t="shared" si="16"/>
        <v>0.6</v>
      </c>
      <c r="O126" s="119">
        <v>80</v>
      </c>
      <c r="P126" s="119">
        <v>99</v>
      </c>
      <c r="Q126" s="119">
        <v>112</v>
      </c>
      <c r="R126" s="119">
        <v>77</v>
      </c>
      <c r="S126" s="119">
        <v>159</v>
      </c>
      <c r="T126" s="119">
        <v>106</v>
      </c>
      <c r="U126" s="20">
        <f t="shared" si="17"/>
        <v>0.69921875</v>
      </c>
      <c r="V126" s="20">
        <f t="shared" si="18"/>
        <v>0.12465181058495822</v>
      </c>
      <c r="W126" s="119">
        <v>98</v>
      </c>
      <c r="X126" s="20">
        <f t="shared" si="11"/>
        <v>6.8245125348189412E-2</v>
      </c>
      <c r="Y126" s="119">
        <v>65</v>
      </c>
      <c r="Z126" s="76">
        <f t="shared" si="12"/>
        <v>4.5264623955431751E-2</v>
      </c>
    </row>
    <row r="127" spans="1:26" x14ac:dyDescent="0.25">
      <c r="A127" s="9" t="str">
        <f>'10'!A127</f>
        <v>Dunmore SD</v>
      </c>
      <c r="B127" s="10" t="str">
        <f>'10'!B127</f>
        <v>Lackawanna</v>
      </c>
      <c r="C127" s="90">
        <f>'10'!C127</f>
        <v>232</v>
      </c>
      <c r="D127" s="90">
        <f>'10'!D127</f>
        <v>351</v>
      </c>
      <c r="E127" s="90">
        <f>'10'!E127</f>
        <v>583</v>
      </c>
      <c r="F127" s="119">
        <v>1</v>
      </c>
      <c r="G127" s="119">
        <v>2</v>
      </c>
      <c r="H127" s="119">
        <v>1</v>
      </c>
      <c r="I127" s="119">
        <v>0</v>
      </c>
      <c r="J127" s="119">
        <v>1</v>
      </c>
      <c r="K127" s="61">
        <f t="shared" si="13"/>
        <v>4</v>
      </c>
      <c r="L127" s="75">
        <f t="shared" si="14"/>
        <v>1</v>
      </c>
      <c r="M127" s="75">
        <f t="shared" si="15"/>
        <v>5</v>
      </c>
      <c r="N127" s="76">
        <f t="shared" si="16"/>
        <v>0.8</v>
      </c>
      <c r="O127" s="119">
        <v>48</v>
      </c>
      <c r="P127" s="119">
        <v>74</v>
      </c>
      <c r="Q127" s="119">
        <v>90</v>
      </c>
      <c r="R127" s="119">
        <v>3</v>
      </c>
      <c r="S127" s="119">
        <v>159</v>
      </c>
      <c r="T127" s="119">
        <v>53</v>
      </c>
      <c r="U127" s="20">
        <f t="shared" si="17"/>
        <v>0.97599999999999998</v>
      </c>
      <c r="V127" s="20">
        <f t="shared" si="18"/>
        <v>0.20926243567753003</v>
      </c>
      <c r="W127" s="119">
        <v>91</v>
      </c>
      <c r="X127" s="20">
        <f t="shared" si="11"/>
        <v>0.15608919382504288</v>
      </c>
      <c r="Y127" s="119">
        <v>30</v>
      </c>
      <c r="Z127" s="76">
        <f t="shared" si="12"/>
        <v>5.1457975986277875E-2</v>
      </c>
    </row>
    <row r="128" spans="1:26" x14ac:dyDescent="0.25">
      <c r="A128" s="9" t="str">
        <f>'10'!A128</f>
        <v>Duquesne City SD</v>
      </c>
      <c r="B128" s="10" t="str">
        <f>'10'!B128</f>
        <v>Allegheny</v>
      </c>
      <c r="C128" s="90">
        <f>'10'!C128</f>
        <v>361</v>
      </c>
      <c r="D128" s="90">
        <f>'10'!D128</f>
        <v>217</v>
      </c>
      <c r="E128" s="90">
        <f>'10'!E128</f>
        <v>578</v>
      </c>
      <c r="F128" s="119">
        <v>1</v>
      </c>
      <c r="G128" s="119">
        <v>2</v>
      </c>
      <c r="H128" s="119">
        <v>0</v>
      </c>
      <c r="I128" s="119">
        <v>0</v>
      </c>
      <c r="J128" s="119">
        <v>2</v>
      </c>
      <c r="K128" s="61">
        <f t="shared" si="13"/>
        <v>3</v>
      </c>
      <c r="L128" s="75">
        <f t="shared" si="14"/>
        <v>0</v>
      </c>
      <c r="M128" s="75">
        <f t="shared" si="15"/>
        <v>5</v>
      </c>
      <c r="N128" s="76">
        <f t="shared" si="16"/>
        <v>0.6</v>
      </c>
      <c r="O128" s="119">
        <v>48</v>
      </c>
      <c r="P128" s="119">
        <v>57</v>
      </c>
      <c r="Q128" s="119">
        <v>54</v>
      </c>
      <c r="R128" s="119">
        <v>42</v>
      </c>
      <c r="S128" s="119">
        <v>106</v>
      </c>
      <c r="T128" s="119">
        <v>0</v>
      </c>
      <c r="U128" s="20">
        <f t="shared" si="17"/>
        <v>0.7142857142857143</v>
      </c>
      <c r="V128" s="20">
        <f t="shared" si="18"/>
        <v>0.18166089965397925</v>
      </c>
      <c r="W128" s="119">
        <v>70</v>
      </c>
      <c r="X128" s="20">
        <f t="shared" si="11"/>
        <v>0.12110726643598616</v>
      </c>
      <c r="Y128" s="119">
        <v>0</v>
      </c>
      <c r="Z128" s="76">
        <f t="shared" si="12"/>
        <v>0</v>
      </c>
    </row>
    <row r="129" spans="1:26" x14ac:dyDescent="0.25">
      <c r="A129" s="9" t="str">
        <f>'10'!A129</f>
        <v>East Allegheny SD</v>
      </c>
      <c r="B129" s="10" t="str">
        <f>'10'!B129</f>
        <v>Allegheny</v>
      </c>
      <c r="C129" s="90">
        <f>'10'!C129</f>
        <v>683</v>
      </c>
      <c r="D129" s="90">
        <f>'10'!D129</f>
        <v>259</v>
      </c>
      <c r="E129" s="90">
        <f>'10'!E129</f>
        <v>942</v>
      </c>
      <c r="F129" s="119">
        <v>3</v>
      </c>
      <c r="G129" s="119">
        <v>1</v>
      </c>
      <c r="H129" s="119">
        <v>0</v>
      </c>
      <c r="I129" s="119">
        <v>1</v>
      </c>
      <c r="J129" s="119">
        <v>5</v>
      </c>
      <c r="K129" s="61">
        <f t="shared" si="13"/>
        <v>5</v>
      </c>
      <c r="L129" s="75">
        <f t="shared" si="14"/>
        <v>1</v>
      </c>
      <c r="M129" s="75">
        <f t="shared" si="15"/>
        <v>10</v>
      </c>
      <c r="N129" s="76">
        <f t="shared" si="16"/>
        <v>0.5</v>
      </c>
      <c r="O129" s="119">
        <v>52</v>
      </c>
      <c r="P129" s="119">
        <v>63</v>
      </c>
      <c r="Q129" s="119">
        <v>60</v>
      </c>
      <c r="R129" s="119">
        <v>88</v>
      </c>
      <c r="S129" s="119">
        <v>58</v>
      </c>
      <c r="T129" s="119">
        <v>53</v>
      </c>
      <c r="U129" s="20">
        <f t="shared" si="17"/>
        <v>0.56650246305418717</v>
      </c>
      <c r="V129" s="20">
        <f t="shared" si="18"/>
        <v>0.12208067940552017</v>
      </c>
      <c r="W129" s="119">
        <v>38</v>
      </c>
      <c r="X129" s="20">
        <f t="shared" si="11"/>
        <v>4.0339702760084924E-2</v>
      </c>
      <c r="Y129" s="119">
        <v>35</v>
      </c>
      <c r="Z129" s="76">
        <f t="shared" si="12"/>
        <v>3.7154989384288746E-2</v>
      </c>
    </row>
    <row r="130" spans="1:26" x14ac:dyDescent="0.25">
      <c r="A130" s="9" t="str">
        <f>'10'!A130</f>
        <v>East Lycoming SD</v>
      </c>
      <c r="B130" s="10" t="str">
        <f>'10'!B130</f>
        <v>Lycoming</v>
      </c>
      <c r="C130" s="90">
        <f>'10'!C130</f>
        <v>339</v>
      </c>
      <c r="D130" s="90">
        <f>'10'!D130</f>
        <v>226</v>
      </c>
      <c r="E130" s="90">
        <f>'10'!E130</f>
        <v>565</v>
      </c>
      <c r="F130" s="119">
        <v>0</v>
      </c>
      <c r="G130" s="119">
        <v>3</v>
      </c>
      <c r="H130" s="119">
        <v>0</v>
      </c>
      <c r="I130" s="119">
        <v>0</v>
      </c>
      <c r="J130" s="119">
        <v>2</v>
      </c>
      <c r="K130" s="61">
        <f t="shared" si="13"/>
        <v>3</v>
      </c>
      <c r="L130" s="75">
        <f t="shared" si="14"/>
        <v>0</v>
      </c>
      <c r="M130" s="75">
        <f t="shared" si="15"/>
        <v>5</v>
      </c>
      <c r="N130" s="76">
        <f t="shared" si="16"/>
        <v>0.6</v>
      </c>
      <c r="O130" s="119">
        <v>28</v>
      </c>
      <c r="P130" s="119">
        <v>42</v>
      </c>
      <c r="Q130" s="119">
        <v>42</v>
      </c>
      <c r="R130" s="119">
        <v>6</v>
      </c>
      <c r="S130" s="119">
        <v>111</v>
      </c>
      <c r="T130" s="119">
        <v>0</v>
      </c>
      <c r="U130" s="20">
        <f t="shared" si="17"/>
        <v>0.92105263157894735</v>
      </c>
      <c r="V130" s="20">
        <f t="shared" si="18"/>
        <v>0.12389380530973451</v>
      </c>
      <c r="W130" s="119">
        <v>69</v>
      </c>
      <c r="X130" s="20">
        <f t="shared" si="11"/>
        <v>0.12212389380530973</v>
      </c>
      <c r="Y130" s="119">
        <v>0</v>
      </c>
      <c r="Z130" s="76">
        <f t="shared" si="12"/>
        <v>0</v>
      </c>
    </row>
    <row r="131" spans="1:26" x14ac:dyDescent="0.25">
      <c r="A131" s="9" t="str">
        <f>'10'!A131</f>
        <v>East Penn SD</v>
      </c>
      <c r="B131" s="10" t="str">
        <f>'10'!B131</f>
        <v>Lehigh</v>
      </c>
      <c r="C131" s="90">
        <f>'10'!C131</f>
        <v>1651</v>
      </c>
      <c r="D131" s="90">
        <f>'10'!D131</f>
        <v>1505</v>
      </c>
      <c r="E131" s="90">
        <f>'10'!E131</f>
        <v>3156</v>
      </c>
      <c r="F131" s="119">
        <v>4</v>
      </c>
      <c r="G131" s="119">
        <v>3</v>
      </c>
      <c r="H131" s="119">
        <v>4</v>
      </c>
      <c r="I131" s="119">
        <v>5</v>
      </c>
      <c r="J131" s="119">
        <v>9</v>
      </c>
      <c r="K131" s="61">
        <f t="shared" si="13"/>
        <v>16</v>
      </c>
      <c r="L131" s="75">
        <f t="shared" si="14"/>
        <v>9</v>
      </c>
      <c r="M131" s="75">
        <f t="shared" si="15"/>
        <v>25</v>
      </c>
      <c r="N131" s="76">
        <f t="shared" si="16"/>
        <v>0.64</v>
      </c>
      <c r="O131" s="119">
        <v>187</v>
      </c>
      <c r="P131" s="119">
        <v>269</v>
      </c>
      <c r="Q131" s="119">
        <v>392</v>
      </c>
      <c r="R131" s="119">
        <v>208</v>
      </c>
      <c r="S131" s="119">
        <v>636</v>
      </c>
      <c r="T131" s="119">
        <v>477</v>
      </c>
      <c r="U131" s="20">
        <f t="shared" si="17"/>
        <v>0.68674698795180722</v>
      </c>
      <c r="V131" s="20">
        <f t="shared" si="18"/>
        <v>0.14448669201520911</v>
      </c>
      <c r="W131" s="119">
        <v>342</v>
      </c>
      <c r="X131" s="20">
        <f t="shared" si="11"/>
        <v>0.10836501901140684</v>
      </c>
      <c r="Y131" s="119">
        <v>256</v>
      </c>
      <c r="Z131" s="76">
        <f t="shared" si="12"/>
        <v>8.1115335868187574E-2</v>
      </c>
    </row>
    <row r="132" spans="1:26" x14ac:dyDescent="0.25">
      <c r="A132" s="9" t="str">
        <f>'10'!A132</f>
        <v>East Pennsboro Area SD</v>
      </c>
      <c r="B132" s="10" t="str">
        <f>'10'!B132</f>
        <v>Cumberland</v>
      </c>
      <c r="C132" s="90">
        <f>'10'!C132</f>
        <v>477</v>
      </c>
      <c r="D132" s="90">
        <f>'10'!D132</f>
        <v>522</v>
      </c>
      <c r="E132" s="90">
        <f>'10'!E132</f>
        <v>999</v>
      </c>
      <c r="F132" s="119">
        <v>0</v>
      </c>
      <c r="G132" s="119">
        <v>2</v>
      </c>
      <c r="H132" s="119">
        <v>2</v>
      </c>
      <c r="I132" s="119">
        <v>3</v>
      </c>
      <c r="J132" s="119">
        <v>10</v>
      </c>
      <c r="K132" s="61">
        <f t="shared" si="13"/>
        <v>7</v>
      </c>
      <c r="L132" s="75">
        <f t="shared" si="14"/>
        <v>5</v>
      </c>
      <c r="M132" s="75">
        <f t="shared" si="15"/>
        <v>17</v>
      </c>
      <c r="N132" s="76">
        <f t="shared" si="16"/>
        <v>0.41176470588235292</v>
      </c>
      <c r="O132" s="119">
        <v>104</v>
      </c>
      <c r="P132" s="119">
        <v>133</v>
      </c>
      <c r="Q132" s="119">
        <v>134</v>
      </c>
      <c r="R132" s="119">
        <v>155</v>
      </c>
      <c r="S132" s="119">
        <v>371</v>
      </c>
      <c r="T132" s="119">
        <v>265</v>
      </c>
      <c r="U132" s="20">
        <f t="shared" si="17"/>
        <v>0.60459183673469385</v>
      </c>
      <c r="V132" s="20">
        <f t="shared" si="18"/>
        <v>0.23723723723723725</v>
      </c>
      <c r="W132" s="119">
        <v>237</v>
      </c>
      <c r="X132" s="20">
        <f t="shared" ref="X132:X195" si="19">W132/E132</f>
        <v>0.23723723723723725</v>
      </c>
      <c r="Y132" s="119">
        <v>169</v>
      </c>
      <c r="Z132" s="76">
        <f t="shared" ref="Z132:Z195" si="20">Y132/E132</f>
        <v>0.16916916916916916</v>
      </c>
    </row>
    <row r="133" spans="1:26" x14ac:dyDescent="0.25">
      <c r="A133" s="9" t="str">
        <f>'10'!A133</f>
        <v>East Stroudsburg Area SD</v>
      </c>
      <c r="B133" s="10" t="str">
        <f>'10'!B133</f>
        <v>Monroe</v>
      </c>
      <c r="C133" s="90">
        <f>'10'!C133</f>
        <v>1078</v>
      </c>
      <c r="D133" s="90">
        <f>'10'!D133</f>
        <v>932</v>
      </c>
      <c r="E133" s="90">
        <f>'10'!E133</f>
        <v>2010</v>
      </c>
      <c r="F133" s="119">
        <v>7</v>
      </c>
      <c r="G133" s="119">
        <v>1</v>
      </c>
      <c r="H133" s="119">
        <v>1</v>
      </c>
      <c r="I133" s="119">
        <v>3</v>
      </c>
      <c r="J133" s="119">
        <v>13</v>
      </c>
      <c r="K133" s="61">
        <f t="shared" ref="K133:K196" si="21">SUM(F133:I133)</f>
        <v>12</v>
      </c>
      <c r="L133" s="75">
        <f t="shared" ref="L133:L196" si="22">H133+I133</f>
        <v>4</v>
      </c>
      <c r="M133" s="75">
        <f t="shared" ref="M133:M196" si="23">J133+K133</f>
        <v>25</v>
      </c>
      <c r="N133" s="76">
        <f t="shared" ref="N133:N196" si="24">K133/M133</f>
        <v>0.48</v>
      </c>
      <c r="O133" s="119">
        <v>136</v>
      </c>
      <c r="P133" s="119">
        <v>217</v>
      </c>
      <c r="Q133" s="119">
        <v>235</v>
      </c>
      <c r="R133" s="119">
        <v>298</v>
      </c>
      <c r="S133" s="119">
        <v>217</v>
      </c>
      <c r="T133" s="119">
        <v>164</v>
      </c>
      <c r="U133" s="20">
        <f t="shared" ref="U133:U196" si="25">(O133+P133)/(O133+P133+R133)</f>
        <v>0.54224270353302606</v>
      </c>
      <c r="V133" s="20">
        <f t="shared" ref="V133:V196" si="26">(O133+P133)/E133</f>
        <v>0.17562189054726368</v>
      </c>
      <c r="W133" s="119">
        <v>130</v>
      </c>
      <c r="X133" s="20">
        <f t="shared" si="19"/>
        <v>6.4676616915422883E-2</v>
      </c>
      <c r="Y133" s="119">
        <v>98</v>
      </c>
      <c r="Z133" s="76">
        <f t="shared" si="20"/>
        <v>4.8756218905472638E-2</v>
      </c>
    </row>
    <row r="134" spans="1:26" x14ac:dyDescent="0.25">
      <c r="A134" s="9" t="str">
        <f>'10'!A134</f>
        <v>Eastern Lancaster County SD</v>
      </c>
      <c r="B134" s="10" t="str">
        <f>'10'!B134</f>
        <v>Lancaster</v>
      </c>
      <c r="C134" s="90">
        <f>'10'!C134</f>
        <v>1525</v>
      </c>
      <c r="D134" s="90">
        <f>'10'!D134</f>
        <v>910</v>
      </c>
      <c r="E134" s="90">
        <f>'10'!E134</f>
        <v>2435</v>
      </c>
      <c r="F134" s="119">
        <v>0</v>
      </c>
      <c r="G134" s="119">
        <v>2</v>
      </c>
      <c r="H134" s="119">
        <v>0</v>
      </c>
      <c r="I134" s="119">
        <v>0</v>
      </c>
      <c r="J134" s="119">
        <v>6</v>
      </c>
      <c r="K134" s="61">
        <f t="shared" si="21"/>
        <v>2</v>
      </c>
      <c r="L134" s="75">
        <f t="shared" si="22"/>
        <v>0</v>
      </c>
      <c r="M134" s="75">
        <f t="shared" si="23"/>
        <v>8</v>
      </c>
      <c r="N134" s="76">
        <f t="shared" si="24"/>
        <v>0.25</v>
      </c>
      <c r="O134" s="119">
        <v>28</v>
      </c>
      <c r="P134" s="119">
        <v>36</v>
      </c>
      <c r="Q134" s="119">
        <v>43</v>
      </c>
      <c r="R134" s="119">
        <v>47</v>
      </c>
      <c r="S134" s="119">
        <v>106</v>
      </c>
      <c r="T134" s="119">
        <v>0</v>
      </c>
      <c r="U134" s="20">
        <f t="shared" si="25"/>
        <v>0.57657657657657657</v>
      </c>
      <c r="V134" s="20">
        <f t="shared" si="26"/>
        <v>2.6283367556468172E-2</v>
      </c>
      <c r="W134" s="119">
        <v>63</v>
      </c>
      <c r="X134" s="20">
        <f t="shared" si="19"/>
        <v>2.5872689938398356E-2</v>
      </c>
      <c r="Y134" s="119">
        <v>0</v>
      </c>
      <c r="Z134" s="76">
        <f t="shared" si="20"/>
        <v>0</v>
      </c>
    </row>
    <row r="135" spans="1:26" x14ac:dyDescent="0.25">
      <c r="A135" s="9" t="str">
        <f>'10'!A135</f>
        <v>Eastern Lebanon County SD</v>
      </c>
      <c r="B135" s="10" t="str">
        <f>'10'!B135</f>
        <v>Lebanon</v>
      </c>
      <c r="C135" s="90">
        <f>'10'!C135</f>
        <v>875</v>
      </c>
      <c r="D135" s="90">
        <f>'10'!D135</f>
        <v>801</v>
      </c>
      <c r="E135" s="90">
        <f>'10'!E135</f>
        <v>1676</v>
      </c>
      <c r="F135" s="119">
        <v>3</v>
      </c>
      <c r="G135" s="119">
        <v>0</v>
      </c>
      <c r="H135" s="119">
        <v>0</v>
      </c>
      <c r="I135" s="119">
        <v>0</v>
      </c>
      <c r="J135" s="119">
        <v>4</v>
      </c>
      <c r="K135" s="61">
        <f t="shared" si="21"/>
        <v>3</v>
      </c>
      <c r="L135" s="75">
        <f t="shared" si="22"/>
        <v>0</v>
      </c>
      <c r="M135" s="75">
        <f t="shared" si="23"/>
        <v>7</v>
      </c>
      <c r="N135" s="76">
        <f t="shared" si="24"/>
        <v>0.42857142857142855</v>
      </c>
      <c r="O135" s="119">
        <v>16</v>
      </c>
      <c r="P135" s="119">
        <v>22</v>
      </c>
      <c r="Q135" s="119">
        <v>31</v>
      </c>
      <c r="R135" s="119">
        <v>14</v>
      </c>
      <c r="S135" s="119">
        <v>0</v>
      </c>
      <c r="T135" s="119">
        <v>0</v>
      </c>
      <c r="U135" s="20">
        <f t="shared" si="25"/>
        <v>0.73076923076923073</v>
      </c>
      <c r="V135" s="20">
        <f t="shared" si="26"/>
        <v>2.2673031026252982E-2</v>
      </c>
      <c r="W135" s="119">
        <v>0</v>
      </c>
      <c r="X135" s="20">
        <f t="shared" si="19"/>
        <v>0</v>
      </c>
      <c r="Y135" s="119">
        <v>0</v>
      </c>
      <c r="Z135" s="76">
        <f t="shared" si="20"/>
        <v>0</v>
      </c>
    </row>
    <row r="136" spans="1:26" x14ac:dyDescent="0.25">
      <c r="A136" s="9" t="str">
        <f>'10'!A136</f>
        <v>Eastern York SD</v>
      </c>
      <c r="B136" s="10" t="str">
        <f>'10'!B136</f>
        <v>York</v>
      </c>
      <c r="C136" s="90">
        <f>'10'!C136</f>
        <v>673</v>
      </c>
      <c r="D136" s="90">
        <f>'10'!D136</f>
        <v>389</v>
      </c>
      <c r="E136" s="90">
        <f>'10'!E136</f>
        <v>1062</v>
      </c>
      <c r="F136" s="119">
        <v>1</v>
      </c>
      <c r="G136" s="119">
        <v>3</v>
      </c>
      <c r="H136" s="119">
        <v>1</v>
      </c>
      <c r="I136" s="119">
        <v>0</v>
      </c>
      <c r="J136" s="119">
        <v>9</v>
      </c>
      <c r="K136" s="61">
        <f t="shared" si="21"/>
        <v>5</v>
      </c>
      <c r="L136" s="75">
        <f t="shared" si="22"/>
        <v>1</v>
      </c>
      <c r="M136" s="75">
        <f t="shared" si="23"/>
        <v>14</v>
      </c>
      <c r="N136" s="76">
        <f t="shared" si="24"/>
        <v>0.35714285714285715</v>
      </c>
      <c r="O136" s="119">
        <v>50</v>
      </c>
      <c r="P136" s="119">
        <v>77</v>
      </c>
      <c r="Q136" s="119">
        <v>90</v>
      </c>
      <c r="R136" s="119">
        <v>142</v>
      </c>
      <c r="S136" s="119">
        <v>164</v>
      </c>
      <c r="T136" s="119">
        <v>5</v>
      </c>
      <c r="U136" s="20">
        <f t="shared" si="25"/>
        <v>0.47211895910780671</v>
      </c>
      <c r="V136" s="20">
        <f t="shared" si="26"/>
        <v>0.11958568738229755</v>
      </c>
      <c r="W136" s="119">
        <v>96</v>
      </c>
      <c r="X136" s="20">
        <f t="shared" si="19"/>
        <v>9.03954802259887E-2</v>
      </c>
      <c r="Y136" s="119">
        <v>3</v>
      </c>
      <c r="Z136" s="76">
        <f t="shared" si="20"/>
        <v>2.8248587570621469E-3</v>
      </c>
    </row>
    <row r="137" spans="1:26" x14ac:dyDescent="0.25">
      <c r="A137" s="9" t="str">
        <f>'10'!A137</f>
        <v>Easton Area SD</v>
      </c>
      <c r="B137" s="10" t="str">
        <f>'10'!B137</f>
        <v>Northampton</v>
      </c>
      <c r="C137" s="90">
        <f>'10'!C137</f>
        <v>1980</v>
      </c>
      <c r="D137" s="90">
        <f>'10'!D137</f>
        <v>1699</v>
      </c>
      <c r="E137" s="90">
        <f>'10'!E137</f>
        <v>3679</v>
      </c>
      <c r="F137" s="119">
        <v>5</v>
      </c>
      <c r="G137" s="119">
        <v>7</v>
      </c>
      <c r="H137" s="119">
        <v>5</v>
      </c>
      <c r="I137" s="119">
        <v>6</v>
      </c>
      <c r="J137" s="119">
        <v>10</v>
      </c>
      <c r="K137" s="61">
        <f t="shared" si="21"/>
        <v>23</v>
      </c>
      <c r="L137" s="75">
        <f t="shared" si="22"/>
        <v>11</v>
      </c>
      <c r="M137" s="75">
        <f t="shared" si="23"/>
        <v>33</v>
      </c>
      <c r="N137" s="76">
        <f t="shared" si="24"/>
        <v>0.69696969696969702</v>
      </c>
      <c r="O137" s="119">
        <v>262</v>
      </c>
      <c r="P137" s="119">
        <v>396</v>
      </c>
      <c r="Q137" s="119">
        <v>561</v>
      </c>
      <c r="R137" s="119">
        <v>212</v>
      </c>
      <c r="S137" s="119">
        <v>954</v>
      </c>
      <c r="T137" s="119">
        <v>583</v>
      </c>
      <c r="U137" s="20">
        <f t="shared" si="25"/>
        <v>0.7563218390804598</v>
      </c>
      <c r="V137" s="20">
        <f t="shared" si="26"/>
        <v>0.17885294917097036</v>
      </c>
      <c r="W137" s="119">
        <v>515</v>
      </c>
      <c r="X137" s="20">
        <f t="shared" si="19"/>
        <v>0.13998369122044033</v>
      </c>
      <c r="Y137" s="119">
        <v>315</v>
      </c>
      <c r="Z137" s="76">
        <f t="shared" si="20"/>
        <v>8.5621092688230496E-2</v>
      </c>
    </row>
    <row r="138" spans="1:26" x14ac:dyDescent="0.25">
      <c r="A138" s="9" t="str">
        <f>'10'!A138</f>
        <v>Elizabeth Forward SD</v>
      </c>
      <c r="B138" s="10" t="str">
        <f>'10'!B138</f>
        <v>Allegheny</v>
      </c>
      <c r="C138" s="90">
        <f>'10'!C138</f>
        <v>457</v>
      </c>
      <c r="D138" s="90">
        <f>'10'!D138</f>
        <v>240</v>
      </c>
      <c r="E138" s="90">
        <f>'10'!E138</f>
        <v>697</v>
      </c>
      <c r="F138" s="119">
        <v>0</v>
      </c>
      <c r="G138" s="119">
        <v>1</v>
      </c>
      <c r="H138" s="119">
        <v>0</v>
      </c>
      <c r="I138" s="119">
        <v>0</v>
      </c>
      <c r="J138" s="119">
        <v>4</v>
      </c>
      <c r="K138" s="61">
        <f t="shared" si="21"/>
        <v>1</v>
      </c>
      <c r="L138" s="75">
        <f t="shared" si="22"/>
        <v>0</v>
      </c>
      <c r="M138" s="75">
        <f t="shared" si="23"/>
        <v>5</v>
      </c>
      <c r="N138" s="76">
        <f t="shared" si="24"/>
        <v>0.2</v>
      </c>
      <c r="O138" s="119">
        <v>16</v>
      </c>
      <c r="P138" s="119">
        <v>19</v>
      </c>
      <c r="Q138" s="119">
        <v>18</v>
      </c>
      <c r="R138" s="119">
        <v>112</v>
      </c>
      <c r="S138" s="119">
        <v>53</v>
      </c>
      <c r="T138" s="119">
        <v>0</v>
      </c>
      <c r="U138" s="20">
        <f t="shared" si="25"/>
        <v>0.23809523809523808</v>
      </c>
      <c r="V138" s="20">
        <f t="shared" si="26"/>
        <v>5.0215208034433287E-2</v>
      </c>
      <c r="W138" s="119">
        <v>35</v>
      </c>
      <c r="X138" s="20">
        <f t="shared" si="19"/>
        <v>5.0215208034433287E-2</v>
      </c>
      <c r="Y138" s="119">
        <v>0</v>
      </c>
      <c r="Z138" s="76">
        <f t="shared" si="20"/>
        <v>0</v>
      </c>
    </row>
    <row r="139" spans="1:26" x14ac:dyDescent="0.25">
      <c r="A139" s="9" t="str">
        <f>'10'!A139</f>
        <v>Elizabethtown Area SD</v>
      </c>
      <c r="B139" s="10" t="str">
        <f>'10'!B139</f>
        <v>Lancaster</v>
      </c>
      <c r="C139" s="90">
        <f>'10'!C139</f>
        <v>978</v>
      </c>
      <c r="D139" s="90">
        <f>'10'!D139</f>
        <v>664</v>
      </c>
      <c r="E139" s="90">
        <f>'10'!E139</f>
        <v>1642</v>
      </c>
      <c r="F139" s="119">
        <v>0</v>
      </c>
      <c r="G139" s="119">
        <v>1</v>
      </c>
      <c r="H139" s="119">
        <v>5</v>
      </c>
      <c r="I139" s="119">
        <v>2</v>
      </c>
      <c r="J139" s="119">
        <v>7</v>
      </c>
      <c r="K139" s="61">
        <f t="shared" si="21"/>
        <v>8</v>
      </c>
      <c r="L139" s="75">
        <f t="shared" si="22"/>
        <v>7</v>
      </c>
      <c r="M139" s="75">
        <f t="shared" si="23"/>
        <v>15</v>
      </c>
      <c r="N139" s="76">
        <f t="shared" si="24"/>
        <v>0.53333333333333333</v>
      </c>
      <c r="O139" s="119">
        <v>98</v>
      </c>
      <c r="P139" s="119">
        <v>127</v>
      </c>
      <c r="Q139" s="119">
        <v>151</v>
      </c>
      <c r="R139" s="119">
        <v>32</v>
      </c>
      <c r="S139" s="119">
        <v>376</v>
      </c>
      <c r="T139" s="119">
        <v>371</v>
      </c>
      <c r="U139" s="20">
        <f t="shared" si="25"/>
        <v>0.8754863813229572</v>
      </c>
      <c r="V139" s="20">
        <f t="shared" si="26"/>
        <v>0.13702801461632155</v>
      </c>
      <c r="W139" s="119">
        <v>225</v>
      </c>
      <c r="X139" s="20">
        <f t="shared" si="19"/>
        <v>0.13702801461632155</v>
      </c>
      <c r="Y139" s="119">
        <v>222</v>
      </c>
      <c r="Z139" s="76">
        <f t="shared" si="20"/>
        <v>0.13520097442143728</v>
      </c>
    </row>
    <row r="140" spans="1:26" x14ac:dyDescent="0.25">
      <c r="A140" s="9" t="str">
        <f>'10'!A140</f>
        <v>Elk Lake SD</v>
      </c>
      <c r="B140" s="10" t="str">
        <f>'10'!B140</f>
        <v>Susquehanna</v>
      </c>
      <c r="C140" s="90">
        <f>'10'!C140</f>
        <v>157</v>
      </c>
      <c r="D140" s="90">
        <f>'10'!D140</f>
        <v>156</v>
      </c>
      <c r="E140" s="90">
        <f>'10'!E140</f>
        <v>313</v>
      </c>
      <c r="F140" s="119">
        <v>0</v>
      </c>
      <c r="G140" s="119">
        <v>0</v>
      </c>
      <c r="H140" s="119">
        <v>0</v>
      </c>
      <c r="I140" s="119">
        <v>0</v>
      </c>
      <c r="J140" s="119">
        <v>1</v>
      </c>
      <c r="K140" s="61">
        <f t="shared" si="21"/>
        <v>0</v>
      </c>
      <c r="L140" s="75">
        <f t="shared" si="22"/>
        <v>0</v>
      </c>
      <c r="M140" s="75">
        <f t="shared" si="23"/>
        <v>1</v>
      </c>
      <c r="N140" s="76">
        <f t="shared" si="24"/>
        <v>0</v>
      </c>
      <c r="O140" s="119">
        <v>0</v>
      </c>
      <c r="P140" s="119">
        <v>0</v>
      </c>
      <c r="Q140" s="119">
        <v>0</v>
      </c>
      <c r="R140" s="119">
        <v>41</v>
      </c>
      <c r="S140" s="119">
        <v>0</v>
      </c>
      <c r="T140" s="119">
        <v>0</v>
      </c>
      <c r="U140" s="20">
        <f t="shared" si="25"/>
        <v>0</v>
      </c>
      <c r="V140" s="20">
        <f t="shared" si="26"/>
        <v>0</v>
      </c>
      <c r="W140" s="119">
        <v>0</v>
      </c>
      <c r="X140" s="20">
        <f t="shared" si="19"/>
        <v>0</v>
      </c>
      <c r="Y140" s="119">
        <v>0</v>
      </c>
      <c r="Z140" s="76">
        <f t="shared" si="20"/>
        <v>0</v>
      </c>
    </row>
    <row r="141" spans="1:26" x14ac:dyDescent="0.25">
      <c r="A141" s="9" t="str">
        <f>'10'!A141</f>
        <v>Ellwood City Area SD</v>
      </c>
      <c r="B141" s="10" t="str">
        <f>'10'!B141</f>
        <v>Lawrence</v>
      </c>
      <c r="C141" s="90">
        <f>'10'!C141</f>
        <v>466</v>
      </c>
      <c r="D141" s="90">
        <f>'10'!D141</f>
        <v>349</v>
      </c>
      <c r="E141" s="90">
        <f>'10'!E141</f>
        <v>815</v>
      </c>
      <c r="F141" s="119">
        <v>1</v>
      </c>
      <c r="G141" s="119">
        <v>1</v>
      </c>
      <c r="H141" s="119">
        <v>0</v>
      </c>
      <c r="I141" s="119">
        <v>0</v>
      </c>
      <c r="J141" s="119">
        <v>2</v>
      </c>
      <c r="K141" s="61">
        <f t="shared" si="21"/>
        <v>2</v>
      </c>
      <c r="L141" s="75">
        <f t="shared" si="22"/>
        <v>0</v>
      </c>
      <c r="M141" s="75">
        <f t="shared" si="23"/>
        <v>4</v>
      </c>
      <c r="N141" s="76">
        <f t="shared" si="24"/>
        <v>0.5</v>
      </c>
      <c r="O141" s="119">
        <v>28</v>
      </c>
      <c r="P141" s="119">
        <v>32</v>
      </c>
      <c r="Q141" s="119">
        <v>47</v>
      </c>
      <c r="R141" s="119">
        <v>32</v>
      </c>
      <c r="S141" s="119">
        <v>53</v>
      </c>
      <c r="T141" s="119">
        <v>0</v>
      </c>
      <c r="U141" s="20">
        <f t="shared" si="25"/>
        <v>0.65217391304347827</v>
      </c>
      <c r="V141" s="20">
        <f t="shared" si="26"/>
        <v>7.3619631901840496E-2</v>
      </c>
      <c r="W141" s="119">
        <v>30</v>
      </c>
      <c r="X141" s="20">
        <f t="shared" si="19"/>
        <v>3.6809815950920248E-2</v>
      </c>
      <c r="Y141" s="119">
        <v>0</v>
      </c>
      <c r="Z141" s="76">
        <f t="shared" si="20"/>
        <v>0</v>
      </c>
    </row>
    <row r="142" spans="1:26" x14ac:dyDescent="0.25">
      <c r="A142" s="9" t="str">
        <f>'10'!A142</f>
        <v>Ephrata Area SD</v>
      </c>
      <c r="B142" s="10" t="str">
        <f>'10'!B142</f>
        <v>Lancaster</v>
      </c>
      <c r="C142" s="90">
        <f>'10'!C142</f>
        <v>1634</v>
      </c>
      <c r="D142" s="90">
        <f>'10'!D142</f>
        <v>1027</v>
      </c>
      <c r="E142" s="90">
        <f>'10'!E142</f>
        <v>2661</v>
      </c>
      <c r="F142" s="119">
        <v>0</v>
      </c>
      <c r="G142" s="119">
        <v>2</v>
      </c>
      <c r="H142" s="119">
        <v>3</v>
      </c>
      <c r="I142" s="119">
        <v>3</v>
      </c>
      <c r="J142" s="119">
        <v>2</v>
      </c>
      <c r="K142" s="61">
        <f t="shared" si="21"/>
        <v>8</v>
      </c>
      <c r="L142" s="75">
        <f t="shared" si="22"/>
        <v>6</v>
      </c>
      <c r="M142" s="75">
        <f t="shared" si="23"/>
        <v>10</v>
      </c>
      <c r="N142" s="76">
        <f t="shared" si="24"/>
        <v>0.8</v>
      </c>
      <c r="O142" s="119">
        <v>111</v>
      </c>
      <c r="P142" s="119">
        <v>143</v>
      </c>
      <c r="Q142" s="119">
        <v>170</v>
      </c>
      <c r="R142" s="119">
        <v>10</v>
      </c>
      <c r="S142" s="119">
        <v>424</v>
      </c>
      <c r="T142" s="119">
        <v>318</v>
      </c>
      <c r="U142" s="20">
        <f t="shared" si="25"/>
        <v>0.96212121212121215</v>
      </c>
      <c r="V142" s="20">
        <f t="shared" si="26"/>
        <v>9.5452837279218342E-2</v>
      </c>
      <c r="W142" s="119">
        <v>254</v>
      </c>
      <c r="X142" s="20">
        <f t="shared" si="19"/>
        <v>9.5452837279218342E-2</v>
      </c>
      <c r="Y142" s="119">
        <v>190</v>
      </c>
      <c r="Z142" s="76">
        <f t="shared" si="20"/>
        <v>7.1401728673431045E-2</v>
      </c>
    </row>
    <row r="143" spans="1:26" x14ac:dyDescent="0.25">
      <c r="A143" s="9" t="str">
        <f>'10'!A143</f>
        <v>Erie City SD</v>
      </c>
      <c r="B143" s="10" t="str">
        <f>'10'!B143</f>
        <v>Erie</v>
      </c>
      <c r="C143" s="90">
        <f>'10'!C143</f>
        <v>4190</v>
      </c>
      <c r="D143" s="90">
        <f>'10'!D143</f>
        <v>2677</v>
      </c>
      <c r="E143" s="90">
        <f>'10'!E143</f>
        <v>6867</v>
      </c>
      <c r="F143" s="119">
        <v>25</v>
      </c>
      <c r="G143" s="119">
        <v>8</v>
      </c>
      <c r="H143" s="119">
        <v>9</v>
      </c>
      <c r="I143" s="119">
        <v>15</v>
      </c>
      <c r="J143" s="119">
        <v>31</v>
      </c>
      <c r="K143" s="61">
        <f t="shared" si="21"/>
        <v>57</v>
      </c>
      <c r="L143" s="75">
        <f t="shared" si="22"/>
        <v>24</v>
      </c>
      <c r="M143" s="75">
        <f t="shared" si="23"/>
        <v>88</v>
      </c>
      <c r="N143" s="76">
        <f t="shared" si="24"/>
        <v>0.64772727272727271</v>
      </c>
      <c r="O143" s="119">
        <v>488</v>
      </c>
      <c r="P143" s="119">
        <v>576</v>
      </c>
      <c r="Q143" s="119">
        <v>709</v>
      </c>
      <c r="R143" s="119">
        <v>255</v>
      </c>
      <c r="S143" s="119">
        <v>1276</v>
      </c>
      <c r="T143" s="119">
        <v>1092</v>
      </c>
      <c r="U143" s="20">
        <f t="shared" si="25"/>
        <v>0.80667172100075812</v>
      </c>
      <c r="V143" s="20">
        <f t="shared" si="26"/>
        <v>0.15494393476044852</v>
      </c>
      <c r="W143" s="119">
        <v>766</v>
      </c>
      <c r="X143" s="20">
        <f t="shared" si="19"/>
        <v>0.11154798310761614</v>
      </c>
      <c r="Y143" s="119">
        <v>655</v>
      </c>
      <c r="Z143" s="76">
        <f t="shared" si="20"/>
        <v>9.5383719236930245E-2</v>
      </c>
    </row>
    <row r="144" spans="1:26" x14ac:dyDescent="0.25">
      <c r="A144" s="9" t="str">
        <f>'10'!A144</f>
        <v>Everett Area SD</v>
      </c>
      <c r="B144" s="10" t="str">
        <f>'10'!B144</f>
        <v>Bedford</v>
      </c>
      <c r="C144" s="90">
        <f>'10'!C144</f>
        <v>273</v>
      </c>
      <c r="D144" s="90">
        <f>'10'!D144</f>
        <v>282</v>
      </c>
      <c r="E144" s="90">
        <f>'10'!E144</f>
        <v>555</v>
      </c>
      <c r="F144" s="119">
        <v>2</v>
      </c>
      <c r="G144" s="119">
        <v>0</v>
      </c>
      <c r="H144" s="119">
        <v>0</v>
      </c>
      <c r="I144" s="119">
        <v>1</v>
      </c>
      <c r="J144" s="119">
        <v>2</v>
      </c>
      <c r="K144" s="61">
        <f t="shared" si="21"/>
        <v>3</v>
      </c>
      <c r="L144" s="75">
        <f t="shared" si="22"/>
        <v>1</v>
      </c>
      <c r="M144" s="75">
        <f t="shared" si="23"/>
        <v>5</v>
      </c>
      <c r="N144" s="76">
        <f t="shared" si="24"/>
        <v>0.6</v>
      </c>
      <c r="O144" s="119">
        <v>18</v>
      </c>
      <c r="P144" s="119">
        <v>23</v>
      </c>
      <c r="Q144" s="119">
        <v>28</v>
      </c>
      <c r="R144" s="119">
        <v>35</v>
      </c>
      <c r="S144" s="119">
        <v>11</v>
      </c>
      <c r="T144" s="119">
        <v>11</v>
      </c>
      <c r="U144" s="20">
        <f t="shared" si="25"/>
        <v>0.53947368421052633</v>
      </c>
      <c r="V144" s="20">
        <f t="shared" si="26"/>
        <v>7.3873873873873869E-2</v>
      </c>
      <c r="W144" s="119">
        <v>7</v>
      </c>
      <c r="X144" s="20">
        <f t="shared" si="19"/>
        <v>1.2612612612612612E-2</v>
      </c>
      <c r="Y144" s="119">
        <v>7</v>
      </c>
      <c r="Z144" s="76">
        <f t="shared" si="20"/>
        <v>1.2612612612612612E-2</v>
      </c>
    </row>
    <row r="145" spans="1:26" x14ac:dyDescent="0.25">
      <c r="A145" s="9" t="str">
        <f>'10'!A145</f>
        <v>Exeter Township SD</v>
      </c>
      <c r="B145" s="10" t="str">
        <f>'10'!B145</f>
        <v>Berks</v>
      </c>
      <c r="C145" s="90">
        <f>'10'!C145</f>
        <v>964</v>
      </c>
      <c r="D145" s="90">
        <f>'10'!D145</f>
        <v>741</v>
      </c>
      <c r="E145" s="90">
        <f>'10'!E145</f>
        <v>1705</v>
      </c>
      <c r="F145" s="119">
        <v>1</v>
      </c>
      <c r="G145" s="119">
        <v>1</v>
      </c>
      <c r="H145" s="119">
        <v>2</v>
      </c>
      <c r="I145" s="119">
        <v>1</v>
      </c>
      <c r="J145" s="119">
        <v>0</v>
      </c>
      <c r="K145" s="61">
        <f t="shared" si="21"/>
        <v>5</v>
      </c>
      <c r="L145" s="75">
        <f t="shared" si="22"/>
        <v>3</v>
      </c>
      <c r="M145" s="75">
        <f t="shared" si="23"/>
        <v>5</v>
      </c>
      <c r="N145" s="76">
        <f t="shared" si="24"/>
        <v>1</v>
      </c>
      <c r="O145" s="119">
        <v>60</v>
      </c>
      <c r="P145" s="119">
        <v>90</v>
      </c>
      <c r="Q145" s="119">
        <v>115</v>
      </c>
      <c r="R145" s="119">
        <v>0</v>
      </c>
      <c r="S145" s="119">
        <v>212</v>
      </c>
      <c r="T145" s="119">
        <v>159</v>
      </c>
      <c r="U145" s="20">
        <f t="shared" si="25"/>
        <v>1</v>
      </c>
      <c r="V145" s="20">
        <f t="shared" si="26"/>
        <v>8.797653958944282E-2</v>
      </c>
      <c r="W145" s="119">
        <v>120</v>
      </c>
      <c r="X145" s="20">
        <f t="shared" si="19"/>
        <v>7.0381231671554259E-2</v>
      </c>
      <c r="Y145" s="119">
        <v>90</v>
      </c>
      <c r="Z145" s="76">
        <f t="shared" si="20"/>
        <v>5.2785923753665691E-2</v>
      </c>
    </row>
    <row r="146" spans="1:26" x14ac:dyDescent="0.25">
      <c r="A146" s="9" t="str">
        <f>'10'!A146</f>
        <v>Fairfield Area SD</v>
      </c>
      <c r="B146" s="10" t="str">
        <f>'10'!B146</f>
        <v>Adams</v>
      </c>
      <c r="C146" s="90">
        <f>'10'!C146</f>
        <v>192</v>
      </c>
      <c r="D146" s="90">
        <f>'10'!D146</f>
        <v>185</v>
      </c>
      <c r="E146" s="90">
        <f>'10'!E146</f>
        <v>377</v>
      </c>
      <c r="F146" s="119">
        <v>1</v>
      </c>
      <c r="G146" s="119">
        <v>0</v>
      </c>
      <c r="H146" s="119">
        <v>1</v>
      </c>
      <c r="I146" s="119">
        <v>0</v>
      </c>
      <c r="J146" s="119">
        <v>7</v>
      </c>
      <c r="K146" s="61">
        <f t="shared" si="21"/>
        <v>2</v>
      </c>
      <c r="L146" s="75">
        <f t="shared" si="22"/>
        <v>1</v>
      </c>
      <c r="M146" s="75">
        <f t="shared" si="23"/>
        <v>9</v>
      </c>
      <c r="N146" s="76">
        <f t="shared" si="24"/>
        <v>0.22222222222222221</v>
      </c>
      <c r="O146" s="119">
        <v>15</v>
      </c>
      <c r="P146" s="119">
        <v>25</v>
      </c>
      <c r="Q146" s="119">
        <v>18</v>
      </c>
      <c r="R146" s="119">
        <v>28</v>
      </c>
      <c r="S146" s="119">
        <v>53</v>
      </c>
      <c r="T146" s="119">
        <v>53</v>
      </c>
      <c r="U146" s="20">
        <f t="shared" si="25"/>
        <v>0.58823529411764708</v>
      </c>
      <c r="V146" s="20">
        <f t="shared" si="26"/>
        <v>0.10610079575596817</v>
      </c>
      <c r="W146" s="119">
        <v>37</v>
      </c>
      <c r="X146" s="20">
        <f t="shared" si="19"/>
        <v>9.8143236074270557E-2</v>
      </c>
      <c r="Y146" s="119">
        <v>37</v>
      </c>
      <c r="Z146" s="76">
        <f t="shared" si="20"/>
        <v>9.8143236074270557E-2</v>
      </c>
    </row>
    <row r="147" spans="1:26" x14ac:dyDescent="0.25">
      <c r="A147" s="9" t="str">
        <f>'10'!A147</f>
        <v>Fairview SD</v>
      </c>
      <c r="B147" s="10" t="str">
        <f>'10'!B147</f>
        <v>Erie</v>
      </c>
      <c r="C147" s="90">
        <f>'10'!C147</f>
        <v>240</v>
      </c>
      <c r="D147" s="90">
        <f>'10'!D147</f>
        <v>193</v>
      </c>
      <c r="E147" s="90">
        <f>'10'!E147</f>
        <v>433</v>
      </c>
      <c r="F147" s="119">
        <v>0</v>
      </c>
      <c r="G147" s="119">
        <v>0</v>
      </c>
      <c r="H147" s="119">
        <v>2</v>
      </c>
      <c r="I147" s="119">
        <v>1</v>
      </c>
      <c r="J147" s="119">
        <v>0</v>
      </c>
      <c r="K147" s="61">
        <f t="shared" si="21"/>
        <v>3</v>
      </c>
      <c r="L147" s="75">
        <f t="shared" si="22"/>
        <v>3</v>
      </c>
      <c r="M147" s="75">
        <f t="shared" si="23"/>
        <v>3</v>
      </c>
      <c r="N147" s="76">
        <f t="shared" si="24"/>
        <v>1</v>
      </c>
      <c r="O147" s="119">
        <v>44</v>
      </c>
      <c r="P147" s="119">
        <v>52</v>
      </c>
      <c r="Q147" s="119">
        <v>64</v>
      </c>
      <c r="R147" s="119">
        <v>0</v>
      </c>
      <c r="S147" s="119">
        <v>159</v>
      </c>
      <c r="T147" s="119">
        <v>159</v>
      </c>
      <c r="U147" s="20">
        <f t="shared" si="25"/>
        <v>1</v>
      </c>
      <c r="V147" s="20">
        <f t="shared" si="26"/>
        <v>0.22170900692840648</v>
      </c>
      <c r="W147" s="119">
        <v>95</v>
      </c>
      <c r="X147" s="20">
        <f t="shared" si="19"/>
        <v>0.21939953810623555</v>
      </c>
      <c r="Y147" s="119">
        <v>95</v>
      </c>
      <c r="Z147" s="76">
        <f t="shared" si="20"/>
        <v>0.21939953810623555</v>
      </c>
    </row>
    <row r="148" spans="1:26" x14ac:dyDescent="0.25">
      <c r="A148" s="9" t="str">
        <f>'10'!A148</f>
        <v>Fannett-Metal SD</v>
      </c>
      <c r="B148" s="10" t="str">
        <f>'10'!B148</f>
        <v>Franklin</v>
      </c>
      <c r="C148" s="90">
        <f>'10'!C148</f>
        <v>199</v>
      </c>
      <c r="D148" s="90">
        <f>'10'!D148</f>
        <v>125</v>
      </c>
      <c r="E148" s="90">
        <f>'10'!E148</f>
        <v>324</v>
      </c>
      <c r="F148" s="119">
        <v>0</v>
      </c>
      <c r="G148" s="119">
        <v>0</v>
      </c>
      <c r="H148" s="119">
        <v>0</v>
      </c>
      <c r="I148" s="119">
        <v>0</v>
      </c>
      <c r="J148" s="119">
        <v>0</v>
      </c>
      <c r="K148" s="61">
        <f t="shared" si="21"/>
        <v>0</v>
      </c>
      <c r="L148" s="75">
        <f t="shared" si="22"/>
        <v>0</v>
      </c>
      <c r="M148" s="75">
        <f t="shared" si="23"/>
        <v>0</v>
      </c>
      <c r="N148" s="76" t="e">
        <f t="shared" si="24"/>
        <v>#DIV/0!</v>
      </c>
      <c r="O148" s="119">
        <v>0</v>
      </c>
      <c r="P148" s="119">
        <v>0</v>
      </c>
      <c r="Q148" s="119">
        <v>0</v>
      </c>
      <c r="R148" s="119">
        <v>0</v>
      </c>
      <c r="S148" s="119">
        <v>0</v>
      </c>
      <c r="T148" s="119">
        <v>0</v>
      </c>
      <c r="U148" s="20" t="e">
        <f t="shared" si="25"/>
        <v>#DIV/0!</v>
      </c>
      <c r="V148" s="20">
        <f t="shared" si="26"/>
        <v>0</v>
      </c>
      <c r="W148" s="119">
        <v>0</v>
      </c>
      <c r="X148" s="20">
        <f t="shared" si="19"/>
        <v>0</v>
      </c>
      <c r="Y148" s="119">
        <v>0</v>
      </c>
      <c r="Z148" s="76">
        <f t="shared" si="20"/>
        <v>0</v>
      </c>
    </row>
    <row r="149" spans="1:26" x14ac:dyDescent="0.25">
      <c r="A149" s="9" t="str">
        <f>'10'!A149</f>
        <v>Farrell Area SD</v>
      </c>
      <c r="B149" s="10" t="str">
        <f>'10'!B149</f>
        <v>Mercer</v>
      </c>
      <c r="C149" s="90">
        <f>'10'!C149</f>
        <v>192</v>
      </c>
      <c r="D149" s="90">
        <f>'10'!D149</f>
        <v>116</v>
      </c>
      <c r="E149" s="90">
        <f>'10'!E149</f>
        <v>308</v>
      </c>
      <c r="F149" s="119">
        <v>1</v>
      </c>
      <c r="G149" s="119">
        <v>1</v>
      </c>
      <c r="H149" s="119">
        <v>1</v>
      </c>
      <c r="I149" s="119">
        <v>0</v>
      </c>
      <c r="J149" s="119">
        <v>5</v>
      </c>
      <c r="K149" s="61">
        <f t="shared" si="21"/>
        <v>3</v>
      </c>
      <c r="L149" s="75">
        <f t="shared" si="22"/>
        <v>1</v>
      </c>
      <c r="M149" s="75">
        <f t="shared" si="23"/>
        <v>8</v>
      </c>
      <c r="N149" s="76">
        <f t="shared" si="24"/>
        <v>0.375</v>
      </c>
      <c r="O149" s="119">
        <v>10</v>
      </c>
      <c r="P149" s="119">
        <v>12</v>
      </c>
      <c r="Q149" s="119">
        <v>11</v>
      </c>
      <c r="R149" s="119">
        <v>25</v>
      </c>
      <c r="S149" s="119">
        <v>22</v>
      </c>
      <c r="T149" s="119">
        <v>11</v>
      </c>
      <c r="U149" s="20">
        <f t="shared" si="25"/>
        <v>0.46808510638297873</v>
      </c>
      <c r="V149" s="20">
        <f t="shared" si="26"/>
        <v>7.1428571428571425E-2</v>
      </c>
      <c r="W149" s="119">
        <v>15</v>
      </c>
      <c r="X149" s="20">
        <f t="shared" si="19"/>
        <v>4.8701298701298704E-2</v>
      </c>
      <c r="Y149" s="119">
        <v>7</v>
      </c>
      <c r="Z149" s="76">
        <f t="shared" si="20"/>
        <v>2.2727272727272728E-2</v>
      </c>
    </row>
    <row r="150" spans="1:26" x14ac:dyDescent="0.25">
      <c r="A150" s="9" t="str">
        <f>'10'!A150</f>
        <v>Ferndale Area SD</v>
      </c>
      <c r="B150" s="10" t="str">
        <f>'10'!B150</f>
        <v>Cambria</v>
      </c>
      <c r="C150" s="90">
        <f>'10'!C150</f>
        <v>119</v>
      </c>
      <c r="D150" s="90">
        <f>'10'!D150</f>
        <v>100</v>
      </c>
      <c r="E150" s="90">
        <f>'10'!E150</f>
        <v>219</v>
      </c>
      <c r="F150" s="119">
        <v>0</v>
      </c>
      <c r="G150" s="119">
        <v>1</v>
      </c>
      <c r="H150" s="119">
        <v>1</v>
      </c>
      <c r="I150" s="119">
        <v>0</v>
      </c>
      <c r="J150" s="119">
        <v>1</v>
      </c>
      <c r="K150" s="61">
        <f t="shared" si="21"/>
        <v>2</v>
      </c>
      <c r="L150" s="75">
        <f t="shared" si="22"/>
        <v>1</v>
      </c>
      <c r="M150" s="75">
        <f t="shared" si="23"/>
        <v>3</v>
      </c>
      <c r="N150" s="76">
        <f t="shared" si="24"/>
        <v>0.66666666666666663</v>
      </c>
      <c r="O150" s="119">
        <v>5</v>
      </c>
      <c r="P150" s="119">
        <v>5</v>
      </c>
      <c r="Q150" s="119">
        <v>6</v>
      </c>
      <c r="R150" s="119">
        <v>3</v>
      </c>
      <c r="S150" s="119">
        <v>16</v>
      </c>
      <c r="T150" s="119">
        <v>5</v>
      </c>
      <c r="U150" s="20">
        <f t="shared" si="25"/>
        <v>0.76923076923076927</v>
      </c>
      <c r="V150" s="20">
        <f t="shared" si="26"/>
        <v>4.5662100456621002E-2</v>
      </c>
      <c r="W150" s="119">
        <v>10</v>
      </c>
      <c r="X150" s="20">
        <f t="shared" si="19"/>
        <v>4.5662100456621002E-2</v>
      </c>
      <c r="Y150" s="119">
        <v>3</v>
      </c>
      <c r="Z150" s="76">
        <f t="shared" si="20"/>
        <v>1.3698630136986301E-2</v>
      </c>
    </row>
    <row r="151" spans="1:26" x14ac:dyDescent="0.25">
      <c r="A151" s="9" t="str">
        <f>'10'!A151</f>
        <v>Fleetwood Area SD</v>
      </c>
      <c r="B151" s="10" t="str">
        <f>'10'!B151</f>
        <v>Berks</v>
      </c>
      <c r="C151" s="90">
        <f>'10'!C151</f>
        <v>600</v>
      </c>
      <c r="D151" s="90">
        <f>'10'!D151</f>
        <v>328</v>
      </c>
      <c r="E151" s="90">
        <f>'10'!E151</f>
        <v>928</v>
      </c>
      <c r="F151" s="119">
        <v>1</v>
      </c>
      <c r="G151" s="119">
        <v>4</v>
      </c>
      <c r="H151" s="119">
        <v>0</v>
      </c>
      <c r="I151" s="119">
        <v>1</v>
      </c>
      <c r="J151" s="119">
        <v>0</v>
      </c>
      <c r="K151" s="61">
        <f t="shared" si="21"/>
        <v>6</v>
      </c>
      <c r="L151" s="75">
        <f t="shared" si="22"/>
        <v>1</v>
      </c>
      <c r="M151" s="75">
        <f t="shared" si="23"/>
        <v>6</v>
      </c>
      <c r="N151" s="76">
        <f t="shared" si="24"/>
        <v>1</v>
      </c>
      <c r="O151" s="119">
        <v>72</v>
      </c>
      <c r="P151" s="119">
        <v>108</v>
      </c>
      <c r="Q151" s="119">
        <v>138</v>
      </c>
      <c r="R151" s="119">
        <v>0</v>
      </c>
      <c r="S151" s="119">
        <v>265</v>
      </c>
      <c r="T151" s="119">
        <v>53</v>
      </c>
      <c r="U151" s="20">
        <f t="shared" si="25"/>
        <v>1</v>
      </c>
      <c r="V151" s="20">
        <f t="shared" si="26"/>
        <v>0.19396551724137931</v>
      </c>
      <c r="W151" s="119">
        <v>150</v>
      </c>
      <c r="X151" s="20">
        <f t="shared" si="19"/>
        <v>0.16163793103448276</v>
      </c>
      <c r="Y151" s="119">
        <v>30</v>
      </c>
      <c r="Z151" s="76">
        <f t="shared" si="20"/>
        <v>3.2327586206896554E-2</v>
      </c>
    </row>
    <row r="152" spans="1:26" x14ac:dyDescent="0.25">
      <c r="A152" s="9" t="str">
        <f>'10'!A152</f>
        <v>Forbes Road SD</v>
      </c>
      <c r="B152" s="10" t="str">
        <f>'10'!B152</f>
        <v>Fulton</v>
      </c>
      <c r="C152" s="90">
        <f>'10'!C152</f>
        <v>65</v>
      </c>
      <c r="D152" s="90">
        <f>'10'!D152</f>
        <v>70</v>
      </c>
      <c r="E152" s="90">
        <f>'10'!E152</f>
        <v>135</v>
      </c>
      <c r="F152" s="119">
        <v>0</v>
      </c>
      <c r="G152" s="119">
        <v>0</v>
      </c>
      <c r="H152" s="119">
        <v>0</v>
      </c>
      <c r="I152" s="119">
        <v>0</v>
      </c>
      <c r="J152" s="119">
        <v>0</v>
      </c>
      <c r="K152" s="61">
        <f t="shared" si="21"/>
        <v>0</v>
      </c>
      <c r="L152" s="75">
        <f t="shared" si="22"/>
        <v>0</v>
      </c>
      <c r="M152" s="75">
        <f t="shared" si="23"/>
        <v>0</v>
      </c>
      <c r="N152" s="76"/>
      <c r="O152" s="119">
        <v>0</v>
      </c>
      <c r="P152" s="119">
        <v>0</v>
      </c>
      <c r="Q152" s="119">
        <v>0</v>
      </c>
      <c r="R152" s="119">
        <v>0</v>
      </c>
      <c r="S152" s="119">
        <v>0</v>
      </c>
      <c r="T152" s="119">
        <v>0</v>
      </c>
      <c r="U152" s="20"/>
      <c r="V152" s="20">
        <f t="shared" si="26"/>
        <v>0</v>
      </c>
      <c r="W152" s="119">
        <v>0</v>
      </c>
      <c r="X152" s="20">
        <f t="shared" si="19"/>
        <v>0</v>
      </c>
      <c r="Y152" s="119">
        <v>0</v>
      </c>
      <c r="Z152" s="76">
        <f t="shared" si="20"/>
        <v>0</v>
      </c>
    </row>
    <row r="153" spans="1:26" x14ac:dyDescent="0.25">
      <c r="A153" s="9" t="str">
        <f>'10'!A153</f>
        <v>Forest Area SD</v>
      </c>
      <c r="B153" s="10" t="str">
        <f>'10'!B153</f>
        <v>Forest</v>
      </c>
      <c r="C153" s="90">
        <f>'10'!C153</f>
        <v>27</v>
      </c>
      <c r="D153" s="90">
        <f>'10'!D153</f>
        <v>21</v>
      </c>
      <c r="E153" s="90">
        <f>'10'!E153</f>
        <v>48</v>
      </c>
      <c r="F153" s="119">
        <v>1</v>
      </c>
      <c r="G153" s="119">
        <v>0</v>
      </c>
      <c r="H153" s="119">
        <v>0</v>
      </c>
      <c r="I153" s="119">
        <v>0</v>
      </c>
      <c r="J153" s="119">
        <v>0</v>
      </c>
      <c r="K153" s="61">
        <f t="shared" si="21"/>
        <v>1</v>
      </c>
      <c r="L153" s="75">
        <f t="shared" si="22"/>
        <v>0</v>
      </c>
      <c r="M153" s="75">
        <f t="shared" si="23"/>
        <v>1</v>
      </c>
      <c r="N153" s="76">
        <f t="shared" si="24"/>
        <v>1</v>
      </c>
      <c r="O153" s="119">
        <v>0</v>
      </c>
      <c r="P153" s="119">
        <v>0</v>
      </c>
      <c r="Q153" s="119">
        <v>0</v>
      </c>
      <c r="R153" s="119">
        <v>0</v>
      </c>
      <c r="S153" s="119">
        <v>0</v>
      </c>
      <c r="T153" s="119">
        <v>0</v>
      </c>
      <c r="U153" s="20"/>
      <c r="V153" s="20">
        <f t="shared" si="26"/>
        <v>0</v>
      </c>
      <c r="W153" s="119">
        <v>0</v>
      </c>
      <c r="X153" s="20">
        <f t="shared" si="19"/>
        <v>0</v>
      </c>
      <c r="Y153" s="119">
        <v>0</v>
      </c>
      <c r="Z153" s="76">
        <f t="shared" si="20"/>
        <v>0</v>
      </c>
    </row>
    <row r="154" spans="1:26" x14ac:dyDescent="0.25">
      <c r="A154" s="9" t="str">
        <f>'10'!A154</f>
        <v>Forest City Regional SD</v>
      </c>
      <c r="B154" s="10" t="str">
        <f>'10'!B154</f>
        <v>Susquehanna</v>
      </c>
      <c r="C154" s="90">
        <f>'10'!C154</f>
        <v>175</v>
      </c>
      <c r="D154" s="90">
        <f>'10'!D154</f>
        <v>148</v>
      </c>
      <c r="E154" s="90">
        <f>'10'!E154</f>
        <v>323</v>
      </c>
      <c r="F154" s="119">
        <v>1</v>
      </c>
      <c r="G154" s="119">
        <v>2</v>
      </c>
      <c r="H154" s="119">
        <v>0</v>
      </c>
      <c r="I154" s="119">
        <v>0</v>
      </c>
      <c r="J154" s="119">
        <v>2</v>
      </c>
      <c r="K154" s="61">
        <f t="shared" si="21"/>
        <v>3</v>
      </c>
      <c r="L154" s="75">
        <f t="shared" si="22"/>
        <v>0</v>
      </c>
      <c r="M154" s="75">
        <f t="shared" si="23"/>
        <v>5</v>
      </c>
      <c r="N154" s="76">
        <f t="shared" si="24"/>
        <v>0.6</v>
      </c>
      <c r="O154" s="119">
        <v>37</v>
      </c>
      <c r="P154" s="119">
        <v>53</v>
      </c>
      <c r="Q154" s="119">
        <v>28</v>
      </c>
      <c r="R154" s="119">
        <v>17</v>
      </c>
      <c r="S154" s="119">
        <v>64</v>
      </c>
      <c r="T154" s="119">
        <v>0</v>
      </c>
      <c r="U154" s="20">
        <f t="shared" si="25"/>
        <v>0.84112149532710279</v>
      </c>
      <c r="V154" s="20">
        <f t="shared" si="26"/>
        <v>0.27863777089783281</v>
      </c>
      <c r="W154" s="119">
        <v>49</v>
      </c>
      <c r="X154" s="20">
        <f t="shared" si="19"/>
        <v>0.15170278637770898</v>
      </c>
      <c r="Y154" s="119">
        <v>0</v>
      </c>
      <c r="Z154" s="76">
        <f t="shared" si="20"/>
        <v>0</v>
      </c>
    </row>
    <row r="155" spans="1:26" x14ac:dyDescent="0.25">
      <c r="A155" s="9" t="str">
        <f>'10'!A155</f>
        <v>Forest Hills SD</v>
      </c>
      <c r="B155" s="10" t="str">
        <f>'10'!B155</f>
        <v>Cambria</v>
      </c>
      <c r="C155" s="90">
        <f>'10'!C155</f>
        <v>402</v>
      </c>
      <c r="D155" s="90">
        <f>'10'!D155</f>
        <v>210</v>
      </c>
      <c r="E155" s="90">
        <f>'10'!E155</f>
        <v>612</v>
      </c>
      <c r="F155" s="119">
        <v>2</v>
      </c>
      <c r="G155" s="119">
        <v>3</v>
      </c>
      <c r="H155" s="119">
        <v>0</v>
      </c>
      <c r="I155" s="119">
        <v>0</v>
      </c>
      <c r="J155" s="119">
        <v>3</v>
      </c>
      <c r="K155" s="61">
        <f t="shared" si="21"/>
        <v>5</v>
      </c>
      <c r="L155" s="75">
        <f t="shared" si="22"/>
        <v>0</v>
      </c>
      <c r="M155" s="75">
        <f t="shared" si="23"/>
        <v>8</v>
      </c>
      <c r="N155" s="76">
        <f t="shared" si="24"/>
        <v>0.625</v>
      </c>
      <c r="O155" s="119">
        <v>41</v>
      </c>
      <c r="P155" s="119">
        <v>47</v>
      </c>
      <c r="Q155" s="119">
        <v>51</v>
      </c>
      <c r="R155" s="119">
        <v>47</v>
      </c>
      <c r="S155" s="119">
        <v>75</v>
      </c>
      <c r="T155" s="119">
        <v>0</v>
      </c>
      <c r="U155" s="20">
        <f t="shared" si="25"/>
        <v>0.6518518518518519</v>
      </c>
      <c r="V155" s="20">
        <f t="shared" si="26"/>
        <v>0.1437908496732026</v>
      </c>
      <c r="W155" s="119">
        <v>47</v>
      </c>
      <c r="X155" s="20">
        <f t="shared" si="19"/>
        <v>7.6797385620915037E-2</v>
      </c>
      <c r="Y155" s="119">
        <v>0</v>
      </c>
      <c r="Z155" s="76">
        <f t="shared" si="20"/>
        <v>0</v>
      </c>
    </row>
    <row r="156" spans="1:26" x14ac:dyDescent="0.25">
      <c r="A156" s="9" t="str">
        <f>'10'!A156</f>
        <v>Fort Cherry SD</v>
      </c>
      <c r="B156" s="10" t="str">
        <f>'10'!B156</f>
        <v>Washington</v>
      </c>
      <c r="C156" s="90">
        <f>'10'!C156</f>
        <v>221</v>
      </c>
      <c r="D156" s="90">
        <f>'10'!D156</f>
        <v>176</v>
      </c>
      <c r="E156" s="90">
        <f>'10'!E156</f>
        <v>397</v>
      </c>
      <c r="F156" s="119">
        <v>0</v>
      </c>
      <c r="G156" s="119">
        <v>0</v>
      </c>
      <c r="H156" s="119">
        <v>0</v>
      </c>
      <c r="I156" s="119">
        <v>0</v>
      </c>
      <c r="J156" s="119">
        <v>2</v>
      </c>
      <c r="K156" s="61">
        <f t="shared" si="21"/>
        <v>0</v>
      </c>
      <c r="L156" s="75">
        <f t="shared" si="22"/>
        <v>0</v>
      </c>
      <c r="M156" s="75">
        <f t="shared" si="23"/>
        <v>2</v>
      </c>
      <c r="N156" s="76">
        <f t="shared" si="24"/>
        <v>0</v>
      </c>
      <c r="O156" s="119">
        <v>0</v>
      </c>
      <c r="P156" s="119">
        <v>0</v>
      </c>
      <c r="Q156" s="119">
        <v>0</v>
      </c>
      <c r="R156" s="119">
        <v>64</v>
      </c>
      <c r="S156" s="119">
        <v>0</v>
      </c>
      <c r="T156" s="119">
        <v>0</v>
      </c>
      <c r="U156" s="20">
        <f t="shared" si="25"/>
        <v>0</v>
      </c>
      <c r="V156" s="20">
        <f t="shared" si="26"/>
        <v>0</v>
      </c>
      <c r="W156" s="119">
        <v>0</v>
      </c>
      <c r="X156" s="20">
        <f t="shared" si="19"/>
        <v>0</v>
      </c>
      <c r="Y156" s="119">
        <v>0</v>
      </c>
      <c r="Z156" s="76">
        <f t="shared" si="20"/>
        <v>0</v>
      </c>
    </row>
    <row r="157" spans="1:26" x14ac:dyDescent="0.25">
      <c r="A157" s="9" t="str">
        <f>'10'!A157</f>
        <v>Fort LeBoeuf SD</v>
      </c>
      <c r="B157" s="10" t="str">
        <f>'10'!B157</f>
        <v>Erie</v>
      </c>
      <c r="C157" s="90">
        <f>'10'!C157</f>
        <v>423</v>
      </c>
      <c r="D157" s="90">
        <f>'10'!D157</f>
        <v>272</v>
      </c>
      <c r="E157" s="90">
        <f>'10'!E157</f>
        <v>695</v>
      </c>
      <c r="F157" s="119">
        <v>1</v>
      </c>
      <c r="G157" s="119">
        <v>3</v>
      </c>
      <c r="H157" s="119">
        <v>1</v>
      </c>
      <c r="I157" s="119">
        <v>2</v>
      </c>
      <c r="J157" s="119">
        <v>1</v>
      </c>
      <c r="K157" s="61">
        <f t="shared" si="21"/>
        <v>7</v>
      </c>
      <c r="L157" s="75">
        <f t="shared" si="22"/>
        <v>3</v>
      </c>
      <c r="M157" s="75">
        <f t="shared" si="23"/>
        <v>8</v>
      </c>
      <c r="N157" s="76">
        <f t="shared" si="24"/>
        <v>0.875</v>
      </c>
      <c r="O157" s="119">
        <v>102</v>
      </c>
      <c r="P157" s="119">
        <v>121</v>
      </c>
      <c r="Q157" s="119">
        <v>148</v>
      </c>
      <c r="R157" s="119">
        <v>3</v>
      </c>
      <c r="S157" s="119">
        <v>318</v>
      </c>
      <c r="T157" s="119">
        <v>159</v>
      </c>
      <c r="U157" s="20">
        <f t="shared" si="25"/>
        <v>0.98672566371681414</v>
      </c>
      <c r="V157" s="20">
        <f t="shared" si="26"/>
        <v>0.320863309352518</v>
      </c>
      <c r="W157" s="119">
        <v>191</v>
      </c>
      <c r="X157" s="20">
        <f t="shared" si="19"/>
        <v>0.27482014388489207</v>
      </c>
      <c r="Y157" s="119">
        <v>95</v>
      </c>
      <c r="Z157" s="76">
        <f t="shared" si="20"/>
        <v>0.1366906474820144</v>
      </c>
    </row>
    <row r="158" spans="1:26" x14ac:dyDescent="0.25">
      <c r="A158" s="9" t="str">
        <f>'10'!A158</f>
        <v>Fox Chapel Area SD</v>
      </c>
      <c r="B158" s="10" t="str">
        <f>'10'!B158</f>
        <v>Allegheny</v>
      </c>
      <c r="C158" s="90">
        <f>'10'!C158</f>
        <v>850</v>
      </c>
      <c r="D158" s="90">
        <f>'10'!D158</f>
        <v>752</v>
      </c>
      <c r="E158" s="90">
        <f>'10'!E158</f>
        <v>1602</v>
      </c>
      <c r="F158" s="119">
        <v>6</v>
      </c>
      <c r="G158" s="119">
        <v>3</v>
      </c>
      <c r="H158" s="119">
        <v>1</v>
      </c>
      <c r="I158" s="119">
        <v>0</v>
      </c>
      <c r="J158" s="119">
        <v>2</v>
      </c>
      <c r="K158" s="61">
        <f t="shared" si="21"/>
        <v>10</v>
      </c>
      <c r="L158" s="75">
        <f t="shared" si="22"/>
        <v>1</v>
      </c>
      <c r="M158" s="75">
        <f t="shared" si="23"/>
        <v>12</v>
      </c>
      <c r="N158" s="76">
        <f t="shared" si="24"/>
        <v>0.83333333333333337</v>
      </c>
      <c r="O158" s="119">
        <v>159</v>
      </c>
      <c r="P158" s="119">
        <v>190</v>
      </c>
      <c r="Q158" s="119">
        <v>181</v>
      </c>
      <c r="R158" s="119">
        <v>38</v>
      </c>
      <c r="S158" s="119">
        <v>212</v>
      </c>
      <c r="T158" s="119">
        <v>53</v>
      </c>
      <c r="U158" s="20">
        <f t="shared" si="25"/>
        <v>0.90180878552971577</v>
      </c>
      <c r="V158" s="20">
        <f t="shared" si="26"/>
        <v>0.21785268414481898</v>
      </c>
      <c r="W158" s="119">
        <v>140</v>
      </c>
      <c r="X158" s="20">
        <f t="shared" si="19"/>
        <v>8.7390761548064924E-2</v>
      </c>
      <c r="Y158" s="119">
        <v>35</v>
      </c>
      <c r="Z158" s="76">
        <f t="shared" si="20"/>
        <v>2.1847690387016231E-2</v>
      </c>
    </row>
    <row r="159" spans="1:26" x14ac:dyDescent="0.25">
      <c r="A159" s="9" t="str">
        <f>'10'!A159</f>
        <v>Franklin Area SD</v>
      </c>
      <c r="B159" s="10" t="str">
        <f>'10'!B159</f>
        <v>Venango</v>
      </c>
      <c r="C159" s="90">
        <f>'10'!C159</f>
        <v>494</v>
      </c>
      <c r="D159" s="90">
        <f>'10'!D159</f>
        <v>371</v>
      </c>
      <c r="E159" s="90">
        <f>'10'!E159</f>
        <v>865</v>
      </c>
      <c r="F159" s="119">
        <v>0</v>
      </c>
      <c r="G159" s="119">
        <v>1</v>
      </c>
      <c r="H159" s="119">
        <v>0</v>
      </c>
      <c r="I159" s="119">
        <v>4</v>
      </c>
      <c r="J159" s="119">
        <v>7</v>
      </c>
      <c r="K159" s="61">
        <f t="shared" si="21"/>
        <v>5</v>
      </c>
      <c r="L159" s="75">
        <f t="shared" si="22"/>
        <v>4</v>
      </c>
      <c r="M159" s="75">
        <f t="shared" si="23"/>
        <v>12</v>
      </c>
      <c r="N159" s="76">
        <f t="shared" si="24"/>
        <v>0.41666666666666669</v>
      </c>
      <c r="O159" s="119">
        <v>62</v>
      </c>
      <c r="P159" s="119">
        <v>68</v>
      </c>
      <c r="Q159" s="119">
        <v>92</v>
      </c>
      <c r="R159" s="119">
        <v>24</v>
      </c>
      <c r="S159" s="119">
        <v>223</v>
      </c>
      <c r="T159" s="119">
        <v>212</v>
      </c>
      <c r="U159" s="20">
        <f t="shared" si="25"/>
        <v>0.8441558441558441</v>
      </c>
      <c r="V159" s="20">
        <f t="shared" si="26"/>
        <v>0.15028901734104047</v>
      </c>
      <c r="W159" s="119">
        <v>131</v>
      </c>
      <c r="X159" s="20">
        <f t="shared" si="19"/>
        <v>0.15144508670520232</v>
      </c>
      <c r="Y159" s="119">
        <v>124</v>
      </c>
      <c r="Z159" s="76">
        <f t="shared" si="20"/>
        <v>0.14335260115606938</v>
      </c>
    </row>
    <row r="160" spans="1:26" x14ac:dyDescent="0.25">
      <c r="A160" s="9" t="str">
        <f>'10'!A160</f>
        <v>Franklin Regional SD</v>
      </c>
      <c r="B160" s="10" t="str">
        <f>'10'!B160</f>
        <v>Westmoreland</v>
      </c>
      <c r="C160" s="90">
        <f>'10'!C160</f>
        <v>570</v>
      </c>
      <c r="D160" s="90">
        <f>'10'!D160</f>
        <v>425</v>
      </c>
      <c r="E160" s="90">
        <f>'10'!E160</f>
        <v>995</v>
      </c>
      <c r="F160" s="119">
        <v>1</v>
      </c>
      <c r="G160" s="119">
        <v>3</v>
      </c>
      <c r="H160" s="119">
        <v>1</v>
      </c>
      <c r="I160" s="119">
        <v>0</v>
      </c>
      <c r="J160" s="119">
        <v>6</v>
      </c>
      <c r="K160" s="61">
        <f t="shared" si="21"/>
        <v>5</v>
      </c>
      <c r="L160" s="75">
        <f t="shared" si="22"/>
        <v>1</v>
      </c>
      <c r="M160" s="75">
        <f t="shared" si="23"/>
        <v>11</v>
      </c>
      <c r="N160" s="76">
        <f t="shared" si="24"/>
        <v>0.45454545454545453</v>
      </c>
      <c r="O160" s="119">
        <v>71</v>
      </c>
      <c r="P160" s="119">
        <v>91</v>
      </c>
      <c r="Q160" s="119">
        <v>102</v>
      </c>
      <c r="R160" s="119">
        <v>114</v>
      </c>
      <c r="S160" s="119">
        <v>212</v>
      </c>
      <c r="T160" s="119">
        <v>53</v>
      </c>
      <c r="U160" s="20">
        <f t="shared" si="25"/>
        <v>0.58695652173913049</v>
      </c>
      <c r="V160" s="20">
        <f t="shared" si="26"/>
        <v>0.16281407035175879</v>
      </c>
      <c r="W160" s="119">
        <v>130</v>
      </c>
      <c r="X160" s="20">
        <f t="shared" si="19"/>
        <v>0.1306532663316583</v>
      </c>
      <c r="Y160" s="119">
        <v>33</v>
      </c>
      <c r="Z160" s="76">
        <f t="shared" si="20"/>
        <v>3.3165829145728645E-2</v>
      </c>
    </row>
    <row r="161" spans="1:26" x14ac:dyDescent="0.25">
      <c r="A161" s="9" t="str">
        <f>'10'!A161</f>
        <v>Frazier SD</v>
      </c>
      <c r="B161" s="10" t="str">
        <f>'10'!B161</f>
        <v>Fayette</v>
      </c>
      <c r="C161" s="90">
        <f>'10'!C161</f>
        <v>169</v>
      </c>
      <c r="D161" s="90">
        <f>'10'!D161</f>
        <v>140</v>
      </c>
      <c r="E161" s="90">
        <f>'10'!E161</f>
        <v>309</v>
      </c>
      <c r="F161" s="119">
        <v>0</v>
      </c>
      <c r="G161" s="119">
        <v>0</v>
      </c>
      <c r="H161" s="119">
        <v>0</v>
      </c>
      <c r="I161" s="119">
        <v>0</v>
      </c>
      <c r="J161" s="119">
        <v>2</v>
      </c>
      <c r="K161" s="61">
        <f t="shared" si="21"/>
        <v>0</v>
      </c>
      <c r="L161" s="75">
        <f t="shared" si="22"/>
        <v>0</v>
      </c>
      <c r="M161" s="75">
        <f t="shared" si="23"/>
        <v>2</v>
      </c>
      <c r="N161" s="76">
        <f t="shared" si="24"/>
        <v>0</v>
      </c>
      <c r="O161" s="119">
        <v>0</v>
      </c>
      <c r="P161" s="119">
        <v>0</v>
      </c>
      <c r="Q161" s="119">
        <v>0</v>
      </c>
      <c r="R161" s="119">
        <v>37</v>
      </c>
      <c r="S161" s="119">
        <v>0</v>
      </c>
      <c r="T161" s="119">
        <v>0</v>
      </c>
      <c r="U161" s="20">
        <f t="shared" si="25"/>
        <v>0</v>
      </c>
      <c r="V161" s="20">
        <f t="shared" si="26"/>
        <v>0</v>
      </c>
      <c r="W161" s="119">
        <v>0</v>
      </c>
      <c r="X161" s="20">
        <f t="shared" si="19"/>
        <v>0</v>
      </c>
      <c r="Y161" s="119">
        <v>0</v>
      </c>
      <c r="Z161" s="76">
        <f t="shared" si="20"/>
        <v>0</v>
      </c>
    </row>
    <row r="162" spans="1:26" x14ac:dyDescent="0.25">
      <c r="A162" s="9" t="str">
        <f>'10'!A162</f>
        <v>Freedom Area SD</v>
      </c>
      <c r="B162" s="10" t="str">
        <f>'10'!B162</f>
        <v>Beaver</v>
      </c>
      <c r="C162" s="90">
        <f>'10'!C162</f>
        <v>394</v>
      </c>
      <c r="D162" s="90">
        <f>'10'!D162</f>
        <v>293</v>
      </c>
      <c r="E162" s="90">
        <f>'10'!E162</f>
        <v>687</v>
      </c>
      <c r="F162" s="119">
        <v>1</v>
      </c>
      <c r="G162" s="119">
        <v>1</v>
      </c>
      <c r="H162" s="119">
        <v>0</v>
      </c>
      <c r="I162" s="119">
        <v>0</v>
      </c>
      <c r="J162" s="119">
        <v>2</v>
      </c>
      <c r="K162" s="61">
        <f t="shared" si="21"/>
        <v>2</v>
      </c>
      <c r="L162" s="75">
        <f t="shared" si="22"/>
        <v>0</v>
      </c>
      <c r="M162" s="75">
        <f t="shared" si="23"/>
        <v>4</v>
      </c>
      <c r="N162" s="76">
        <f t="shared" si="24"/>
        <v>0.5</v>
      </c>
      <c r="O162" s="119">
        <v>30</v>
      </c>
      <c r="P162" s="119">
        <v>38</v>
      </c>
      <c r="Q162" s="119">
        <v>39</v>
      </c>
      <c r="R162" s="119">
        <v>41</v>
      </c>
      <c r="S162" s="119">
        <v>53</v>
      </c>
      <c r="T162" s="119">
        <v>0</v>
      </c>
      <c r="U162" s="20">
        <f t="shared" si="25"/>
        <v>0.62385321100917435</v>
      </c>
      <c r="V162" s="20">
        <f t="shared" si="26"/>
        <v>9.8981077147016011E-2</v>
      </c>
      <c r="W162" s="119">
        <v>34</v>
      </c>
      <c r="X162" s="20">
        <f t="shared" si="19"/>
        <v>4.9490538573508006E-2</v>
      </c>
      <c r="Y162" s="119">
        <v>0</v>
      </c>
      <c r="Z162" s="76">
        <f t="shared" si="20"/>
        <v>0</v>
      </c>
    </row>
    <row r="163" spans="1:26" x14ac:dyDescent="0.25">
      <c r="A163" s="9" t="str">
        <f>'10'!A163</f>
        <v>Freeport Area SD</v>
      </c>
      <c r="B163" s="10" t="str">
        <f>'10'!B163</f>
        <v>Armstrong</v>
      </c>
      <c r="C163" s="90">
        <f>'10'!C163</f>
        <v>348</v>
      </c>
      <c r="D163" s="90">
        <f>'10'!D163</f>
        <v>191</v>
      </c>
      <c r="E163" s="90">
        <f>'10'!E163</f>
        <v>539</v>
      </c>
      <c r="F163" s="119">
        <v>4</v>
      </c>
      <c r="G163" s="119">
        <v>0</v>
      </c>
      <c r="H163" s="119">
        <v>1</v>
      </c>
      <c r="I163" s="119">
        <v>1</v>
      </c>
      <c r="J163" s="119">
        <v>1</v>
      </c>
      <c r="K163" s="61">
        <f t="shared" si="21"/>
        <v>6</v>
      </c>
      <c r="L163" s="75">
        <f t="shared" si="22"/>
        <v>2</v>
      </c>
      <c r="M163" s="75">
        <f t="shared" si="23"/>
        <v>7</v>
      </c>
      <c r="N163" s="76">
        <f t="shared" si="24"/>
        <v>0.8571428571428571</v>
      </c>
      <c r="O163" s="119">
        <v>71</v>
      </c>
      <c r="P163" s="119">
        <v>103</v>
      </c>
      <c r="Q163" s="119">
        <v>103</v>
      </c>
      <c r="R163" s="119">
        <v>3</v>
      </c>
      <c r="S163" s="119">
        <v>106</v>
      </c>
      <c r="T163" s="119">
        <v>106</v>
      </c>
      <c r="U163" s="20">
        <f t="shared" si="25"/>
        <v>0.98305084745762716</v>
      </c>
      <c r="V163" s="20">
        <f t="shared" si="26"/>
        <v>0.32282003710575141</v>
      </c>
      <c r="W163" s="119">
        <v>67</v>
      </c>
      <c r="X163" s="20">
        <f t="shared" si="19"/>
        <v>0.12430426716141002</v>
      </c>
      <c r="Y163" s="119">
        <v>67</v>
      </c>
      <c r="Z163" s="76">
        <f t="shared" si="20"/>
        <v>0.12430426716141002</v>
      </c>
    </row>
    <row r="164" spans="1:26" x14ac:dyDescent="0.25">
      <c r="A164" s="9" t="str">
        <f>'10'!A164</f>
        <v>Galeton Area SD</v>
      </c>
      <c r="B164" s="10" t="str">
        <f>'10'!B164</f>
        <v>Potter</v>
      </c>
      <c r="C164" s="90">
        <f>'10'!C164</f>
        <v>86</v>
      </c>
      <c r="D164" s="90">
        <f>'10'!D164</f>
        <v>63</v>
      </c>
      <c r="E164" s="90">
        <f>'10'!E164</f>
        <v>149</v>
      </c>
      <c r="F164" s="119">
        <v>1</v>
      </c>
      <c r="G164" s="119">
        <v>0</v>
      </c>
      <c r="H164" s="119">
        <v>0</v>
      </c>
      <c r="I164" s="119">
        <v>0</v>
      </c>
      <c r="J164" s="119">
        <v>0</v>
      </c>
      <c r="K164" s="61">
        <f t="shared" si="21"/>
        <v>1</v>
      </c>
      <c r="L164" s="75">
        <f t="shared" si="22"/>
        <v>0</v>
      </c>
      <c r="M164" s="75">
        <f t="shared" si="23"/>
        <v>1</v>
      </c>
      <c r="N164" s="76">
        <f t="shared" si="24"/>
        <v>1</v>
      </c>
      <c r="O164" s="119">
        <v>15</v>
      </c>
      <c r="P164" s="119">
        <v>23</v>
      </c>
      <c r="Q164" s="119">
        <v>15</v>
      </c>
      <c r="R164" s="119">
        <v>0</v>
      </c>
      <c r="S164" s="119">
        <v>0</v>
      </c>
      <c r="T164" s="119">
        <v>0</v>
      </c>
      <c r="U164" s="20">
        <f t="shared" si="25"/>
        <v>1</v>
      </c>
      <c r="V164" s="20">
        <f t="shared" si="26"/>
        <v>0.25503355704697989</v>
      </c>
      <c r="W164" s="119">
        <v>0</v>
      </c>
      <c r="X164" s="20">
        <f t="shared" si="19"/>
        <v>0</v>
      </c>
      <c r="Y164" s="119">
        <v>0</v>
      </c>
      <c r="Z164" s="76">
        <f t="shared" si="20"/>
        <v>0</v>
      </c>
    </row>
    <row r="165" spans="1:26" x14ac:dyDescent="0.25">
      <c r="A165" s="9" t="str">
        <f>'10'!A165</f>
        <v>Garnet Valley SD</v>
      </c>
      <c r="B165" s="10" t="str">
        <f>'10'!B165</f>
        <v>Delaware</v>
      </c>
      <c r="C165" s="90">
        <f>'10'!C165</f>
        <v>564</v>
      </c>
      <c r="D165" s="90">
        <f>'10'!D165</f>
        <v>583</v>
      </c>
      <c r="E165" s="90">
        <f>'10'!E165</f>
        <v>1147</v>
      </c>
      <c r="F165" s="119">
        <v>0</v>
      </c>
      <c r="G165" s="119">
        <v>1</v>
      </c>
      <c r="H165" s="119">
        <v>0</v>
      </c>
      <c r="I165" s="119">
        <v>4</v>
      </c>
      <c r="J165" s="119">
        <v>2</v>
      </c>
      <c r="K165" s="61">
        <f t="shared" si="21"/>
        <v>5</v>
      </c>
      <c r="L165" s="75">
        <f t="shared" si="22"/>
        <v>4</v>
      </c>
      <c r="M165" s="75">
        <f t="shared" si="23"/>
        <v>7</v>
      </c>
      <c r="N165" s="76">
        <f t="shared" si="24"/>
        <v>0.7142857142857143</v>
      </c>
      <c r="O165" s="119">
        <v>59</v>
      </c>
      <c r="P165" s="119">
        <v>93</v>
      </c>
      <c r="Q165" s="119">
        <v>113</v>
      </c>
      <c r="R165" s="119">
        <v>33</v>
      </c>
      <c r="S165" s="119">
        <v>265</v>
      </c>
      <c r="T165" s="119">
        <v>212</v>
      </c>
      <c r="U165" s="20">
        <f t="shared" si="25"/>
        <v>0.82162162162162167</v>
      </c>
      <c r="V165" s="20">
        <f t="shared" si="26"/>
        <v>0.13251961639058413</v>
      </c>
      <c r="W165" s="119">
        <v>152</v>
      </c>
      <c r="X165" s="20">
        <f t="shared" si="19"/>
        <v>0.13251961639058413</v>
      </c>
      <c r="Y165" s="119">
        <v>122</v>
      </c>
      <c r="Z165" s="76">
        <f t="shared" si="20"/>
        <v>0.10636442894507411</v>
      </c>
    </row>
    <row r="166" spans="1:26" x14ac:dyDescent="0.25">
      <c r="A166" s="9" t="str">
        <f>'10'!A166</f>
        <v>Gateway SD</v>
      </c>
      <c r="B166" s="10" t="str">
        <f>'10'!B166</f>
        <v>Allegheny</v>
      </c>
      <c r="C166" s="90">
        <f>'10'!C166</f>
        <v>711</v>
      </c>
      <c r="D166" s="90">
        <f>'10'!D166</f>
        <v>699</v>
      </c>
      <c r="E166" s="90">
        <f>'10'!E166</f>
        <v>1410</v>
      </c>
      <c r="F166" s="119">
        <v>2</v>
      </c>
      <c r="G166" s="119">
        <v>1</v>
      </c>
      <c r="H166" s="119">
        <v>0</v>
      </c>
      <c r="I166" s="119">
        <v>2</v>
      </c>
      <c r="J166" s="119">
        <v>11</v>
      </c>
      <c r="K166" s="61">
        <f t="shared" si="21"/>
        <v>5</v>
      </c>
      <c r="L166" s="75">
        <f t="shared" si="22"/>
        <v>2</v>
      </c>
      <c r="M166" s="75">
        <f t="shared" si="23"/>
        <v>16</v>
      </c>
      <c r="N166" s="76">
        <f t="shared" si="24"/>
        <v>0.3125</v>
      </c>
      <c r="O166" s="119">
        <v>79</v>
      </c>
      <c r="P166" s="119">
        <v>95</v>
      </c>
      <c r="Q166" s="119">
        <v>91</v>
      </c>
      <c r="R166" s="119">
        <v>257</v>
      </c>
      <c r="S166" s="119">
        <v>159</v>
      </c>
      <c r="T166" s="119">
        <v>106</v>
      </c>
      <c r="U166" s="20">
        <f t="shared" si="25"/>
        <v>0.40371229698375871</v>
      </c>
      <c r="V166" s="20">
        <f t="shared" si="26"/>
        <v>0.12340425531914893</v>
      </c>
      <c r="W166" s="119">
        <v>105</v>
      </c>
      <c r="X166" s="20">
        <f t="shared" si="19"/>
        <v>7.4468085106382975E-2</v>
      </c>
      <c r="Y166" s="119">
        <v>70</v>
      </c>
      <c r="Z166" s="76">
        <f t="shared" si="20"/>
        <v>4.9645390070921988E-2</v>
      </c>
    </row>
    <row r="167" spans="1:26" x14ac:dyDescent="0.25">
      <c r="A167" s="9" t="str">
        <f>'10'!A167</f>
        <v>General McLane SD</v>
      </c>
      <c r="B167" s="10" t="str">
        <f>'10'!B167</f>
        <v>Erie</v>
      </c>
      <c r="C167" s="90">
        <f>'10'!C167</f>
        <v>508</v>
      </c>
      <c r="D167" s="90">
        <f>'10'!D167</f>
        <v>265</v>
      </c>
      <c r="E167" s="90">
        <f>'10'!E167</f>
        <v>773</v>
      </c>
      <c r="F167" s="119">
        <v>0</v>
      </c>
      <c r="G167" s="119">
        <v>1</v>
      </c>
      <c r="H167" s="119">
        <v>2</v>
      </c>
      <c r="I167" s="119">
        <v>3</v>
      </c>
      <c r="J167" s="119">
        <v>5</v>
      </c>
      <c r="K167" s="61">
        <f t="shared" si="21"/>
        <v>6</v>
      </c>
      <c r="L167" s="75">
        <f t="shared" si="22"/>
        <v>5</v>
      </c>
      <c r="M167" s="75">
        <f t="shared" si="23"/>
        <v>11</v>
      </c>
      <c r="N167" s="76">
        <f t="shared" si="24"/>
        <v>0.54545454545454541</v>
      </c>
      <c r="O167" s="119">
        <v>88</v>
      </c>
      <c r="P167" s="119">
        <v>103</v>
      </c>
      <c r="Q167" s="119">
        <v>127</v>
      </c>
      <c r="R167" s="119">
        <v>19</v>
      </c>
      <c r="S167" s="119">
        <v>318</v>
      </c>
      <c r="T167" s="119">
        <v>265</v>
      </c>
      <c r="U167" s="20">
        <f t="shared" si="25"/>
        <v>0.90952380952380951</v>
      </c>
      <c r="V167" s="20">
        <f t="shared" si="26"/>
        <v>0.24708926261319533</v>
      </c>
      <c r="W167" s="119">
        <v>191</v>
      </c>
      <c r="X167" s="20">
        <f t="shared" si="19"/>
        <v>0.24708926261319533</v>
      </c>
      <c r="Y167" s="119">
        <v>159</v>
      </c>
      <c r="Z167" s="76">
        <f t="shared" si="20"/>
        <v>0.2056921086675291</v>
      </c>
    </row>
    <row r="168" spans="1:26" x14ac:dyDescent="0.25">
      <c r="A168" s="9" t="str">
        <f>'10'!A168</f>
        <v>Gettysburg Area SD</v>
      </c>
      <c r="B168" s="10" t="str">
        <f>'10'!B168</f>
        <v>Adams</v>
      </c>
      <c r="C168" s="90">
        <f>'10'!C168</f>
        <v>719</v>
      </c>
      <c r="D168" s="90">
        <f>'10'!D168</f>
        <v>427</v>
      </c>
      <c r="E168" s="90">
        <f>'10'!E168</f>
        <v>1146</v>
      </c>
      <c r="F168" s="119">
        <v>2</v>
      </c>
      <c r="G168" s="119">
        <v>0</v>
      </c>
      <c r="H168" s="119">
        <v>2</v>
      </c>
      <c r="I168" s="119">
        <v>2</v>
      </c>
      <c r="J168" s="119">
        <v>6</v>
      </c>
      <c r="K168" s="61">
        <f t="shared" si="21"/>
        <v>6</v>
      </c>
      <c r="L168" s="75">
        <f t="shared" si="22"/>
        <v>4</v>
      </c>
      <c r="M168" s="75">
        <f t="shared" si="23"/>
        <v>12</v>
      </c>
      <c r="N168" s="76">
        <f t="shared" si="24"/>
        <v>0.5</v>
      </c>
      <c r="O168" s="119">
        <v>72</v>
      </c>
      <c r="P168" s="119">
        <v>118</v>
      </c>
      <c r="Q168" s="119">
        <v>86</v>
      </c>
      <c r="R168" s="119">
        <v>54</v>
      </c>
      <c r="S168" s="119">
        <v>212</v>
      </c>
      <c r="T168" s="119">
        <v>212</v>
      </c>
      <c r="U168" s="20">
        <f t="shared" si="25"/>
        <v>0.77868852459016391</v>
      </c>
      <c r="V168" s="20">
        <f t="shared" si="26"/>
        <v>0.16579406631762653</v>
      </c>
      <c r="W168" s="119">
        <v>146</v>
      </c>
      <c r="X168" s="20">
        <f t="shared" si="19"/>
        <v>0.12739965095986039</v>
      </c>
      <c r="Y168" s="119">
        <v>146</v>
      </c>
      <c r="Z168" s="76">
        <f t="shared" si="20"/>
        <v>0.12739965095986039</v>
      </c>
    </row>
    <row r="169" spans="1:26" x14ac:dyDescent="0.25">
      <c r="A169" s="9" t="str">
        <f>'10'!A169</f>
        <v>Girard SD</v>
      </c>
      <c r="B169" s="10" t="str">
        <f>'10'!B169</f>
        <v>Erie</v>
      </c>
      <c r="C169" s="90">
        <f>'10'!C169</f>
        <v>382</v>
      </c>
      <c r="D169" s="90">
        <f>'10'!D169</f>
        <v>282</v>
      </c>
      <c r="E169" s="90">
        <f>'10'!E169</f>
        <v>664</v>
      </c>
      <c r="F169" s="119">
        <v>1</v>
      </c>
      <c r="G169" s="119">
        <v>2</v>
      </c>
      <c r="H169" s="119">
        <v>0</v>
      </c>
      <c r="I169" s="119">
        <v>1</v>
      </c>
      <c r="J169" s="119">
        <v>2</v>
      </c>
      <c r="K169" s="61">
        <f t="shared" si="21"/>
        <v>4</v>
      </c>
      <c r="L169" s="75">
        <f t="shared" si="22"/>
        <v>1</v>
      </c>
      <c r="M169" s="75">
        <f t="shared" si="23"/>
        <v>6</v>
      </c>
      <c r="N169" s="76">
        <f t="shared" si="24"/>
        <v>0.66666666666666663</v>
      </c>
      <c r="O169" s="119">
        <v>47</v>
      </c>
      <c r="P169" s="119">
        <v>55</v>
      </c>
      <c r="Q169" s="119">
        <v>68</v>
      </c>
      <c r="R169" s="119">
        <v>6</v>
      </c>
      <c r="S169" s="119">
        <v>117</v>
      </c>
      <c r="T169" s="119">
        <v>53</v>
      </c>
      <c r="U169" s="20">
        <f t="shared" si="25"/>
        <v>0.94444444444444442</v>
      </c>
      <c r="V169" s="20">
        <f t="shared" si="26"/>
        <v>0.1536144578313253</v>
      </c>
      <c r="W169" s="119">
        <v>70</v>
      </c>
      <c r="X169" s="20">
        <f t="shared" si="19"/>
        <v>0.10542168674698796</v>
      </c>
      <c r="Y169" s="119">
        <v>32</v>
      </c>
      <c r="Z169" s="76">
        <f t="shared" si="20"/>
        <v>4.8192771084337352E-2</v>
      </c>
    </row>
    <row r="170" spans="1:26" x14ac:dyDescent="0.25">
      <c r="A170" s="9" t="str">
        <f>'10'!A170</f>
        <v>Glendale SD</v>
      </c>
      <c r="B170" s="10" t="str">
        <f>'10'!B170</f>
        <v>Clearfield</v>
      </c>
      <c r="C170" s="90">
        <f>'10'!C170</f>
        <v>117</v>
      </c>
      <c r="D170" s="90">
        <f>'10'!D170</f>
        <v>126</v>
      </c>
      <c r="E170" s="90">
        <f>'10'!E170</f>
        <v>243</v>
      </c>
      <c r="F170" s="119">
        <v>2</v>
      </c>
      <c r="G170" s="119">
        <v>0</v>
      </c>
      <c r="H170" s="119">
        <v>0</v>
      </c>
      <c r="I170" s="119">
        <v>0</v>
      </c>
      <c r="J170" s="119">
        <v>1</v>
      </c>
      <c r="K170" s="61">
        <f t="shared" si="21"/>
        <v>2</v>
      </c>
      <c r="L170" s="75">
        <f t="shared" si="22"/>
        <v>0</v>
      </c>
      <c r="M170" s="75">
        <f t="shared" si="23"/>
        <v>3</v>
      </c>
      <c r="N170" s="76">
        <f t="shared" si="24"/>
        <v>0.66666666666666663</v>
      </c>
      <c r="O170" s="119">
        <v>6</v>
      </c>
      <c r="P170" s="119">
        <v>7</v>
      </c>
      <c r="Q170" s="119">
        <v>8</v>
      </c>
      <c r="R170" s="119">
        <v>7</v>
      </c>
      <c r="S170" s="119">
        <v>0</v>
      </c>
      <c r="T170" s="119">
        <v>0</v>
      </c>
      <c r="U170" s="20">
        <f t="shared" si="25"/>
        <v>0.65</v>
      </c>
      <c r="V170" s="20">
        <f t="shared" si="26"/>
        <v>5.3497942386831275E-2</v>
      </c>
      <c r="W170" s="119">
        <v>0</v>
      </c>
      <c r="X170" s="20">
        <f t="shared" si="19"/>
        <v>0</v>
      </c>
      <c r="Y170" s="119">
        <v>0</v>
      </c>
      <c r="Z170" s="76">
        <f t="shared" si="20"/>
        <v>0</v>
      </c>
    </row>
    <row r="171" spans="1:26" x14ac:dyDescent="0.25">
      <c r="A171" s="9" t="str">
        <f>'10'!A171</f>
        <v>Governor Mifflin SD</v>
      </c>
      <c r="B171" s="10" t="str">
        <f>'10'!B171</f>
        <v>Berks</v>
      </c>
      <c r="C171" s="90">
        <f>'10'!C171</f>
        <v>940</v>
      </c>
      <c r="D171" s="90">
        <f>'10'!D171</f>
        <v>630</v>
      </c>
      <c r="E171" s="90">
        <f>'10'!E171</f>
        <v>1570</v>
      </c>
      <c r="F171" s="119">
        <v>1</v>
      </c>
      <c r="G171" s="119">
        <v>1</v>
      </c>
      <c r="H171" s="119">
        <v>1</v>
      </c>
      <c r="I171" s="119">
        <v>1</v>
      </c>
      <c r="J171" s="119">
        <v>8</v>
      </c>
      <c r="K171" s="61">
        <f t="shared" si="21"/>
        <v>4</v>
      </c>
      <c r="L171" s="75">
        <f t="shared" si="22"/>
        <v>2</v>
      </c>
      <c r="M171" s="75">
        <f t="shared" si="23"/>
        <v>12</v>
      </c>
      <c r="N171" s="76">
        <f t="shared" si="24"/>
        <v>0.33333333333333331</v>
      </c>
      <c r="O171" s="119">
        <v>48</v>
      </c>
      <c r="P171" s="119">
        <v>72</v>
      </c>
      <c r="Q171" s="119">
        <v>92</v>
      </c>
      <c r="R171" s="119">
        <v>185</v>
      </c>
      <c r="S171" s="119">
        <v>159</v>
      </c>
      <c r="T171" s="119">
        <v>106</v>
      </c>
      <c r="U171" s="20">
        <f t="shared" si="25"/>
        <v>0.39344262295081966</v>
      </c>
      <c r="V171" s="20">
        <f t="shared" si="26"/>
        <v>7.6433121019108277E-2</v>
      </c>
      <c r="W171" s="119">
        <v>90</v>
      </c>
      <c r="X171" s="20">
        <f t="shared" si="19"/>
        <v>5.7324840764331211E-2</v>
      </c>
      <c r="Y171" s="119">
        <v>60</v>
      </c>
      <c r="Z171" s="76">
        <f t="shared" si="20"/>
        <v>3.8216560509554139E-2</v>
      </c>
    </row>
    <row r="172" spans="1:26" x14ac:dyDescent="0.25">
      <c r="A172" s="9" t="str">
        <f>'10'!A172</f>
        <v>Great Valley SD</v>
      </c>
      <c r="B172" s="10" t="str">
        <f>'10'!B172</f>
        <v>Chester</v>
      </c>
      <c r="C172" s="90">
        <f>'10'!C172</f>
        <v>648</v>
      </c>
      <c r="D172" s="90">
        <f>'10'!D172</f>
        <v>853</v>
      </c>
      <c r="E172" s="90">
        <f>'10'!E172</f>
        <v>1501</v>
      </c>
      <c r="F172" s="119">
        <v>1</v>
      </c>
      <c r="G172" s="119">
        <v>1</v>
      </c>
      <c r="H172" s="119">
        <v>2</v>
      </c>
      <c r="I172" s="119">
        <v>5</v>
      </c>
      <c r="J172" s="119">
        <v>8</v>
      </c>
      <c r="K172" s="61">
        <f t="shared" si="21"/>
        <v>9</v>
      </c>
      <c r="L172" s="75">
        <f t="shared" si="22"/>
        <v>7</v>
      </c>
      <c r="M172" s="75">
        <f t="shared" si="23"/>
        <v>17</v>
      </c>
      <c r="N172" s="76">
        <f t="shared" si="24"/>
        <v>0.52941176470588236</v>
      </c>
      <c r="O172" s="119">
        <v>118</v>
      </c>
      <c r="P172" s="119">
        <v>173</v>
      </c>
      <c r="Q172" s="119">
        <v>186</v>
      </c>
      <c r="R172" s="119">
        <v>258</v>
      </c>
      <c r="S172" s="119">
        <v>424</v>
      </c>
      <c r="T172" s="119">
        <v>371</v>
      </c>
      <c r="U172" s="20">
        <f t="shared" si="25"/>
        <v>0.5300546448087432</v>
      </c>
      <c r="V172" s="20">
        <f t="shared" si="26"/>
        <v>0.1938707528314457</v>
      </c>
      <c r="W172" s="119">
        <v>258</v>
      </c>
      <c r="X172" s="20">
        <f t="shared" si="19"/>
        <v>0.17188540972684876</v>
      </c>
      <c r="Y172" s="119">
        <v>226</v>
      </c>
      <c r="Z172" s="76">
        <f t="shared" si="20"/>
        <v>0.15056628914057296</v>
      </c>
    </row>
    <row r="173" spans="1:26" x14ac:dyDescent="0.25">
      <c r="A173" s="9" t="str">
        <f>'10'!A173</f>
        <v>Greater Johnstown SD</v>
      </c>
      <c r="B173" s="10" t="str">
        <f>'10'!B173</f>
        <v>Cambria</v>
      </c>
      <c r="C173" s="90">
        <f>'10'!C173</f>
        <v>862</v>
      </c>
      <c r="D173" s="90">
        <f>'10'!D173</f>
        <v>736</v>
      </c>
      <c r="E173" s="90">
        <f>'10'!E173</f>
        <v>1598</v>
      </c>
      <c r="F173" s="119">
        <v>3</v>
      </c>
      <c r="G173" s="119">
        <v>2</v>
      </c>
      <c r="H173" s="119">
        <v>5</v>
      </c>
      <c r="I173" s="119">
        <v>1</v>
      </c>
      <c r="J173" s="119">
        <v>9</v>
      </c>
      <c r="K173" s="61">
        <f t="shared" si="21"/>
        <v>11</v>
      </c>
      <c r="L173" s="75">
        <f t="shared" si="22"/>
        <v>6</v>
      </c>
      <c r="M173" s="75">
        <f t="shared" si="23"/>
        <v>20</v>
      </c>
      <c r="N173" s="76">
        <f t="shared" si="24"/>
        <v>0.55000000000000004</v>
      </c>
      <c r="O173" s="119">
        <v>171</v>
      </c>
      <c r="P173" s="119">
        <v>198</v>
      </c>
      <c r="Q173" s="119">
        <v>214</v>
      </c>
      <c r="R173" s="119">
        <v>101</v>
      </c>
      <c r="S173" s="119">
        <v>424</v>
      </c>
      <c r="T173" s="119">
        <v>318</v>
      </c>
      <c r="U173" s="20">
        <f t="shared" si="25"/>
        <v>0.78510638297872337</v>
      </c>
      <c r="V173" s="20">
        <f t="shared" si="26"/>
        <v>0.2309136420525657</v>
      </c>
      <c r="W173" s="119">
        <v>268</v>
      </c>
      <c r="X173" s="20">
        <f t="shared" si="19"/>
        <v>0.1677096370463079</v>
      </c>
      <c r="Y173" s="119">
        <v>201</v>
      </c>
      <c r="Z173" s="76">
        <f t="shared" si="20"/>
        <v>0.12578222778473092</v>
      </c>
    </row>
    <row r="174" spans="1:26" x14ac:dyDescent="0.25">
      <c r="A174" s="9" t="str">
        <f>'10'!A174</f>
        <v>Greater Latrobe SD</v>
      </c>
      <c r="B174" s="10" t="str">
        <f>'10'!B174</f>
        <v>Westmoreland</v>
      </c>
      <c r="C174" s="90">
        <f>'10'!C174</f>
        <v>751</v>
      </c>
      <c r="D174" s="90">
        <f>'10'!D174</f>
        <v>437</v>
      </c>
      <c r="E174" s="90">
        <f>'10'!E174</f>
        <v>1188</v>
      </c>
      <c r="F174" s="119">
        <v>3</v>
      </c>
      <c r="G174" s="119">
        <v>1</v>
      </c>
      <c r="H174" s="119">
        <v>0</v>
      </c>
      <c r="I174" s="119">
        <v>3</v>
      </c>
      <c r="J174" s="119">
        <v>4</v>
      </c>
      <c r="K174" s="61">
        <f t="shared" si="21"/>
        <v>7</v>
      </c>
      <c r="L174" s="75">
        <f t="shared" si="22"/>
        <v>3</v>
      </c>
      <c r="M174" s="75">
        <f t="shared" si="23"/>
        <v>11</v>
      </c>
      <c r="N174" s="76">
        <f t="shared" si="24"/>
        <v>0.63636363636363635</v>
      </c>
      <c r="O174" s="119">
        <v>100</v>
      </c>
      <c r="P174" s="119">
        <v>128</v>
      </c>
      <c r="Q174" s="119">
        <v>143</v>
      </c>
      <c r="R174" s="119">
        <v>101</v>
      </c>
      <c r="S174" s="119">
        <v>212</v>
      </c>
      <c r="T174" s="119">
        <v>159</v>
      </c>
      <c r="U174" s="20">
        <f t="shared" si="25"/>
        <v>0.69300911854103342</v>
      </c>
      <c r="V174" s="20">
        <f t="shared" si="26"/>
        <v>0.19191919191919191</v>
      </c>
      <c r="W174" s="119">
        <v>130</v>
      </c>
      <c r="X174" s="20">
        <f t="shared" si="19"/>
        <v>0.10942760942760943</v>
      </c>
      <c r="Y174" s="119">
        <v>98</v>
      </c>
      <c r="Z174" s="76">
        <f t="shared" si="20"/>
        <v>8.2491582491582491E-2</v>
      </c>
    </row>
    <row r="175" spans="1:26" x14ac:dyDescent="0.25">
      <c r="A175" s="9" t="str">
        <f>'10'!A175</f>
        <v>Greater Nanticoke Area SD</v>
      </c>
      <c r="B175" s="10" t="str">
        <f>'10'!B175</f>
        <v>Luzerne</v>
      </c>
      <c r="C175" s="90">
        <f>'10'!C175</f>
        <v>391</v>
      </c>
      <c r="D175" s="90">
        <f>'10'!D175</f>
        <v>239</v>
      </c>
      <c r="E175" s="90">
        <f>'10'!E175</f>
        <v>630</v>
      </c>
      <c r="F175" s="119">
        <v>1</v>
      </c>
      <c r="G175" s="119">
        <v>0</v>
      </c>
      <c r="H175" s="119">
        <v>0</v>
      </c>
      <c r="I175" s="119">
        <v>1</v>
      </c>
      <c r="J175" s="119">
        <v>2</v>
      </c>
      <c r="K175" s="61">
        <f t="shared" si="21"/>
        <v>2</v>
      </c>
      <c r="L175" s="75">
        <f t="shared" si="22"/>
        <v>1</v>
      </c>
      <c r="M175" s="75">
        <f t="shared" si="23"/>
        <v>4</v>
      </c>
      <c r="N175" s="76">
        <f t="shared" si="24"/>
        <v>0.5</v>
      </c>
      <c r="O175" s="119">
        <v>16</v>
      </c>
      <c r="P175" s="119">
        <v>24</v>
      </c>
      <c r="Q175" s="119">
        <v>23</v>
      </c>
      <c r="R175" s="119">
        <v>37</v>
      </c>
      <c r="S175" s="119">
        <v>53</v>
      </c>
      <c r="T175" s="119">
        <v>53</v>
      </c>
      <c r="U175" s="20">
        <f t="shared" si="25"/>
        <v>0.51948051948051943</v>
      </c>
      <c r="V175" s="20">
        <f t="shared" si="26"/>
        <v>6.3492063492063489E-2</v>
      </c>
      <c r="W175" s="119">
        <v>34</v>
      </c>
      <c r="X175" s="20">
        <f t="shared" si="19"/>
        <v>5.3968253968253971E-2</v>
      </c>
      <c r="Y175" s="119">
        <v>34</v>
      </c>
      <c r="Z175" s="76">
        <f t="shared" si="20"/>
        <v>5.3968253968253971E-2</v>
      </c>
    </row>
    <row r="176" spans="1:26" x14ac:dyDescent="0.25">
      <c r="A176" s="9" t="str">
        <f>'10'!A176</f>
        <v>Greencastle-Antrim SD</v>
      </c>
      <c r="B176" s="10" t="str">
        <f>'10'!B176</f>
        <v>Franklin</v>
      </c>
      <c r="C176" s="90">
        <f>'10'!C176</f>
        <v>459</v>
      </c>
      <c r="D176" s="90">
        <f>'10'!D176</f>
        <v>309</v>
      </c>
      <c r="E176" s="90">
        <f>'10'!E176</f>
        <v>768</v>
      </c>
      <c r="F176" s="119">
        <v>0</v>
      </c>
      <c r="G176" s="119">
        <v>2</v>
      </c>
      <c r="H176" s="119">
        <v>0</v>
      </c>
      <c r="I176" s="119">
        <v>0</v>
      </c>
      <c r="J176" s="119">
        <v>16</v>
      </c>
      <c r="K176" s="61">
        <f t="shared" si="21"/>
        <v>2</v>
      </c>
      <c r="L176" s="75">
        <f t="shared" si="22"/>
        <v>0</v>
      </c>
      <c r="M176" s="75">
        <f t="shared" si="23"/>
        <v>18</v>
      </c>
      <c r="N176" s="76">
        <f t="shared" si="24"/>
        <v>0.1111111111111111</v>
      </c>
      <c r="O176" s="119">
        <v>14</v>
      </c>
      <c r="P176" s="119">
        <v>16</v>
      </c>
      <c r="Q176" s="119">
        <v>28</v>
      </c>
      <c r="R176" s="119">
        <v>95</v>
      </c>
      <c r="S176" s="119">
        <v>58</v>
      </c>
      <c r="T176" s="119">
        <v>0</v>
      </c>
      <c r="U176" s="20">
        <f t="shared" si="25"/>
        <v>0.24</v>
      </c>
      <c r="V176" s="20">
        <f t="shared" si="26"/>
        <v>3.90625E-2</v>
      </c>
      <c r="W176" s="119">
        <v>30</v>
      </c>
      <c r="X176" s="20">
        <f t="shared" si="19"/>
        <v>3.90625E-2</v>
      </c>
      <c r="Y176" s="119">
        <v>0</v>
      </c>
      <c r="Z176" s="76">
        <f t="shared" si="20"/>
        <v>0</v>
      </c>
    </row>
    <row r="177" spans="1:26" x14ac:dyDescent="0.25">
      <c r="A177" s="9" t="str">
        <f>'10'!A177</f>
        <v>Greensburg Salem SD</v>
      </c>
      <c r="B177" s="10" t="str">
        <f>'10'!B177</f>
        <v>Westmoreland</v>
      </c>
      <c r="C177" s="90">
        <f>'10'!C177</f>
        <v>710</v>
      </c>
      <c r="D177" s="90">
        <f>'10'!D177</f>
        <v>527</v>
      </c>
      <c r="E177" s="90">
        <f>'10'!E177</f>
        <v>1237</v>
      </c>
      <c r="F177" s="119">
        <v>6</v>
      </c>
      <c r="G177" s="119">
        <v>4</v>
      </c>
      <c r="H177" s="119">
        <v>1</v>
      </c>
      <c r="I177" s="119">
        <v>3</v>
      </c>
      <c r="J177" s="119">
        <v>2</v>
      </c>
      <c r="K177" s="61">
        <f t="shared" si="21"/>
        <v>14</v>
      </c>
      <c r="L177" s="75">
        <f t="shared" si="22"/>
        <v>4</v>
      </c>
      <c r="M177" s="75">
        <f t="shared" si="23"/>
        <v>16</v>
      </c>
      <c r="N177" s="76">
        <f t="shared" si="24"/>
        <v>0.875</v>
      </c>
      <c r="O177" s="119">
        <v>189</v>
      </c>
      <c r="P177" s="119">
        <v>241</v>
      </c>
      <c r="Q177" s="119">
        <v>270</v>
      </c>
      <c r="R177" s="119">
        <v>6</v>
      </c>
      <c r="S177" s="119">
        <v>424</v>
      </c>
      <c r="T177" s="119">
        <v>212</v>
      </c>
      <c r="U177" s="20">
        <f t="shared" si="25"/>
        <v>0.98623853211009171</v>
      </c>
      <c r="V177" s="20">
        <f t="shared" si="26"/>
        <v>0.34761519805982216</v>
      </c>
      <c r="W177" s="119">
        <v>261</v>
      </c>
      <c r="X177" s="20">
        <f t="shared" si="19"/>
        <v>0.21099434114793855</v>
      </c>
      <c r="Y177" s="119">
        <v>130</v>
      </c>
      <c r="Z177" s="76">
        <f t="shared" si="20"/>
        <v>0.10509296685529507</v>
      </c>
    </row>
    <row r="178" spans="1:26" x14ac:dyDescent="0.25">
      <c r="A178" s="9" t="str">
        <f>'10'!A178</f>
        <v>Greenville Area SD</v>
      </c>
      <c r="B178" s="10" t="str">
        <f>'10'!B178</f>
        <v>Mercer</v>
      </c>
      <c r="C178" s="90">
        <f>'10'!C178</f>
        <v>216</v>
      </c>
      <c r="D178" s="90">
        <f>'10'!D178</f>
        <v>186</v>
      </c>
      <c r="E178" s="90">
        <f>'10'!E178</f>
        <v>402</v>
      </c>
      <c r="F178" s="119">
        <v>0</v>
      </c>
      <c r="G178" s="119">
        <v>1</v>
      </c>
      <c r="H178" s="119">
        <v>0</v>
      </c>
      <c r="I178" s="119">
        <v>0</v>
      </c>
      <c r="J178" s="119">
        <v>6</v>
      </c>
      <c r="K178" s="61">
        <f t="shared" si="21"/>
        <v>1</v>
      </c>
      <c r="L178" s="75">
        <f t="shared" si="22"/>
        <v>0</v>
      </c>
      <c r="M178" s="75">
        <f t="shared" si="23"/>
        <v>7</v>
      </c>
      <c r="N178" s="76">
        <f t="shared" si="24"/>
        <v>0.14285714285714285</v>
      </c>
      <c r="O178" s="119">
        <v>3</v>
      </c>
      <c r="P178" s="119">
        <v>4</v>
      </c>
      <c r="Q178" s="119">
        <v>4</v>
      </c>
      <c r="R178" s="119">
        <v>89</v>
      </c>
      <c r="S178" s="119">
        <v>11</v>
      </c>
      <c r="T178" s="119">
        <v>0</v>
      </c>
      <c r="U178" s="20">
        <f t="shared" si="25"/>
        <v>7.2916666666666671E-2</v>
      </c>
      <c r="V178" s="20">
        <f t="shared" si="26"/>
        <v>1.7412935323383085E-2</v>
      </c>
      <c r="W178" s="119">
        <v>7</v>
      </c>
      <c r="X178" s="20">
        <f t="shared" si="19"/>
        <v>1.7412935323383085E-2</v>
      </c>
      <c r="Y178" s="119">
        <v>0</v>
      </c>
      <c r="Z178" s="76">
        <f t="shared" si="20"/>
        <v>0</v>
      </c>
    </row>
    <row r="179" spans="1:26" x14ac:dyDescent="0.25">
      <c r="A179" s="9" t="str">
        <f>'10'!A179</f>
        <v>Greenwood SD</v>
      </c>
      <c r="B179" s="10" t="str">
        <f>'10'!B179</f>
        <v>Perry</v>
      </c>
      <c r="C179" s="90">
        <f>'10'!C179</f>
        <v>152</v>
      </c>
      <c r="D179" s="90">
        <f>'10'!D179</f>
        <v>97</v>
      </c>
      <c r="E179" s="90">
        <f>'10'!E179</f>
        <v>249</v>
      </c>
      <c r="F179" s="119">
        <v>0</v>
      </c>
      <c r="G179" s="119">
        <v>0</v>
      </c>
      <c r="H179" s="119">
        <v>0</v>
      </c>
      <c r="I179" s="119">
        <v>0</v>
      </c>
      <c r="J179" s="119">
        <v>2</v>
      </c>
      <c r="K179" s="61">
        <f t="shared" si="21"/>
        <v>0</v>
      </c>
      <c r="L179" s="75">
        <f t="shared" si="22"/>
        <v>0</v>
      </c>
      <c r="M179" s="75">
        <f t="shared" si="23"/>
        <v>2</v>
      </c>
      <c r="N179" s="76">
        <f t="shared" si="24"/>
        <v>0</v>
      </c>
      <c r="O179" s="119">
        <v>0</v>
      </c>
      <c r="P179" s="119">
        <v>0</v>
      </c>
      <c r="Q179" s="119">
        <v>0</v>
      </c>
      <c r="R179" s="119">
        <v>11</v>
      </c>
      <c r="S179" s="119">
        <v>0</v>
      </c>
      <c r="T179" s="119">
        <v>0</v>
      </c>
      <c r="U179" s="20">
        <f t="shared" si="25"/>
        <v>0</v>
      </c>
      <c r="V179" s="20">
        <f t="shared" si="26"/>
        <v>0</v>
      </c>
      <c r="W179" s="119">
        <v>0</v>
      </c>
      <c r="X179" s="20">
        <f t="shared" si="19"/>
        <v>0</v>
      </c>
      <c r="Y179" s="119">
        <v>0</v>
      </c>
      <c r="Z179" s="76">
        <f t="shared" si="20"/>
        <v>0</v>
      </c>
    </row>
    <row r="180" spans="1:26" x14ac:dyDescent="0.25">
      <c r="A180" s="9" t="str">
        <f>'10'!A180</f>
        <v>Grove City Area SD</v>
      </c>
      <c r="B180" s="10" t="str">
        <f>'10'!B180</f>
        <v>Mercer</v>
      </c>
      <c r="C180" s="90">
        <f>'10'!C180</f>
        <v>379</v>
      </c>
      <c r="D180" s="90">
        <f>'10'!D180</f>
        <v>294</v>
      </c>
      <c r="E180" s="90">
        <f>'10'!E180</f>
        <v>673</v>
      </c>
      <c r="F180" s="119">
        <v>0</v>
      </c>
      <c r="G180" s="119">
        <v>2</v>
      </c>
      <c r="H180" s="119">
        <v>3</v>
      </c>
      <c r="I180" s="119">
        <v>0</v>
      </c>
      <c r="J180" s="119">
        <v>2</v>
      </c>
      <c r="K180" s="61">
        <f t="shared" si="21"/>
        <v>5</v>
      </c>
      <c r="L180" s="75">
        <f t="shared" si="22"/>
        <v>3</v>
      </c>
      <c r="M180" s="75">
        <f t="shared" si="23"/>
        <v>7</v>
      </c>
      <c r="N180" s="76">
        <f t="shared" si="24"/>
        <v>0.7142857142857143</v>
      </c>
      <c r="O180" s="119">
        <v>68</v>
      </c>
      <c r="P180" s="119">
        <v>79</v>
      </c>
      <c r="Q180" s="119">
        <v>71</v>
      </c>
      <c r="R180" s="119">
        <v>7</v>
      </c>
      <c r="S180" s="119">
        <v>217</v>
      </c>
      <c r="T180" s="119">
        <v>159</v>
      </c>
      <c r="U180" s="20">
        <f t="shared" si="25"/>
        <v>0.95454545454545459</v>
      </c>
      <c r="V180" s="20">
        <f t="shared" si="26"/>
        <v>0.21842496285289748</v>
      </c>
      <c r="W180" s="119">
        <v>146</v>
      </c>
      <c r="X180" s="20">
        <f t="shared" si="19"/>
        <v>0.21693907875185736</v>
      </c>
      <c r="Y180" s="119">
        <v>107</v>
      </c>
      <c r="Z180" s="76">
        <f t="shared" si="20"/>
        <v>0.15898959881129271</v>
      </c>
    </row>
    <row r="181" spans="1:26" x14ac:dyDescent="0.25">
      <c r="A181" s="9" t="str">
        <f>'10'!A181</f>
        <v>Halifax Area SD</v>
      </c>
      <c r="B181" s="10" t="str">
        <f>'10'!B181</f>
        <v>Dauphin</v>
      </c>
      <c r="C181" s="90">
        <f>'10'!C181</f>
        <v>346</v>
      </c>
      <c r="D181" s="90">
        <f>'10'!D181</f>
        <v>138</v>
      </c>
      <c r="E181" s="90">
        <f>'10'!E181</f>
        <v>484</v>
      </c>
      <c r="F181" s="119">
        <v>1</v>
      </c>
      <c r="G181" s="119">
        <v>0</v>
      </c>
      <c r="H181" s="119">
        <v>2</v>
      </c>
      <c r="I181" s="119">
        <v>0</v>
      </c>
      <c r="J181" s="119">
        <v>3</v>
      </c>
      <c r="K181" s="61">
        <f t="shared" si="21"/>
        <v>3</v>
      </c>
      <c r="L181" s="75">
        <f t="shared" si="22"/>
        <v>2</v>
      </c>
      <c r="M181" s="75">
        <f t="shared" si="23"/>
        <v>6</v>
      </c>
      <c r="N181" s="76">
        <f t="shared" si="24"/>
        <v>0.5</v>
      </c>
      <c r="O181" s="119">
        <v>41</v>
      </c>
      <c r="P181" s="119">
        <v>56</v>
      </c>
      <c r="Q181" s="119">
        <v>61</v>
      </c>
      <c r="R181" s="119">
        <v>9</v>
      </c>
      <c r="S181" s="119">
        <v>106</v>
      </c>
      <c r="T181" s="119">
        <v>106</v>
      </c>
      <c r="U181" s="20">
        <f t="shared" si="25"/>
        <v>0.91509433962264153</v>
      </c>
      <c r="V181" s="20">
        <f t="shared" si="26"/>
        <v>0.20041322314049587</v>
      </c>
      <c r="W181" s="119">
        <v>65</v>
      </c>
      <c r="X181" s="20">
        <f t="shared" si="19"/>
        <v>0.13429752066115702</v>
      </c>
      <c r="Y181" s="119">
        <v>65</v>
      </c>
      <c r="Z181" s="76">
        <f t="shared" si="20"/>
        <v>0.13429752066115702</v>
      </c>
    </row>
    <row r="182" spans="1:26" x14ac:dyDescent="0.25">
      <c r="A182" s="9" t="str">
        <f>'10'!A182</f>
        <v>Hamburg Area SD</v>
      </c>
      <c r="B182" s="10" t="str">
        <f>'10'!B182</f>
        <v>Berks</v>
      </c>
      <c r="C182" s="90">
        <f>'10'!C182</f>
        <v>315</v>
      </c>
      <c r="D182" s="90">
        <f>'10'!D182</f>
        <v>402</v>
      </c>
      <c r="E182" s="90">
        <f>'10'!E182</f>
        <v>717</v>
      </c>
      <c r="F182" s="119">
        <v>0</v>
      </c>
      <c r="G182" s="119">
        <v>3</v>
      </c>
      <c r="H182" s="119">
        <v>1</v>
      </c>
      <c r="I182" s="119">
        <v>1</v>
      </c>
      <c r="J182" s="119">
        <v>3</v>
      </c>
      <c r="K182" s="61">
        <f t="shared" si="21"/>
        <v>5</v>
      </c>
      <c r="L182" s="75">
        <f t="shared" si="22"/>
        <v>2</v>
      </c>
      <c r="M182" s="75">
        <f t="shared" si="23"/>
        <v>8</v>
      </c>
      <c r="N182" s="76">
        <f t="shared" si="24"/>
        <v>0.625</v>
      </c>
      <c r="O182" s="119">
        <v>60</v>
      </c>
      <c r="P182" s="119">
        <v>90</v>
      </c>
      <c r="Q182" s="119">
        <v>115</v>
      </c>
      <c r="R182" s="119">
        <v>8</v>
      </c>
      <c r="S182" s="119">
        <v>265</v>
      </c>
      <c r="T182" s="119">
        <v>106</v>
      </c>
      <c r="U182" s="20">
        <f t="shared" si="25"/>
        <v>0.94936708860759489</v>
      </c>
      <c r="V182" s="20">
        <f t="shared" si="26"/>
        <v>0.20920502092050208</v>
      </c>
      <c r="W182" s="119">
        <v>150</v>
      </c>
      <c r="X182" s="20">
        <f t="shared" si="19"/>
        <v>0.20920502092050208</v>
      </c>
      <c r="Y182" s="119">
        <v>60</v>
      </c>
      <c r="Z182" s="76">
        <f t="shared" si="20"/>
        <v>8.3682008368200833E-2</v>
      </c>
    </row>
    <row r="183" spans="1:26" x14ac:dyDescent="0.25">
      <c r="A183" s="9" t="str">
        <f>'10'!A183</f>
        <v>Hampton Township SD</v>
      </c>
      <c r="B183" s="10" t="str">
        <f>'10'!B183</f>
        <v>Allegheny</v>
      </c>
      <c r="C183" s="90">
        <f>'10'!C183</f>
        <v>513</v>
      </c>
      <c r="D183" s="90">
        <f>'10'!D183</f>
        <v>533</v>
      </c>
      <c r="E183" s="90">
        <f>'10'!E183</f>
        <v>1046</v>
      </c>
      <c r="F183" s="119">
        <v>1</v>
      </c>
      <c r="G183" s="119">
        <v>1</v>
      </c>
      <c r="H183" s="119">
        <v>0</v>
      </c>
      <c r="I183" s="119">
        <v>1</v>
      </c>
      <c r="J183" s="119">
        <v>10</v>
      </c>
      <c r="K183" s="61">
        <f t="shared" si="21"/>
        <v>3</v>
      </c>
      <c r="L183" s="75">
        <f t="shared" si="22"/>
        <v>1</v>
      </c>
      <c r="M183" s="75">
        <f t="shared" si="23"/>
        <v>13</v>
      </c>
      <c r="N183" s="76">
        <f t="shared" si="24"/>
        <v>0.23076923076923078</v>
      </c>
      <c r="O183" s="119">
        <v>48</v>
      </c>
      <c r="P183" s="119">
        <v>57</v>
      </c>
      <c r="Q183" s="119">
        <v>54</v>
      </c>
      <c r="R183" s="119">
        <v>195</v>
      </c>
      <c r="S183" s="119">
        <v>106</v>
      </c>
      <c r="T183" s="119">
        <v>53</v>
      </c>
      <c r="U183" s="20">
        <f t="shared" si="25"/>
        <v>0.35</v>
      </c>
      <c r="V183" s="20">
        <f t="shared" si="26"/>
        <v>0.10038240917782026</v>
      </c>
      <c r="W183" s="119">
        <v>70</v>
      </c>
      <c r="X183" s="20">
        <f t="shared" si="19"/>
        <v>6.6921606118546847E-2</v>
      </c>
      <c r="Y183" s="119">
        <v>35</v>
      </c>
      <c r="Z183" s="76">
        <f t="shared" si="20"/>
        <v>3.3460803059273424E-2</v>
      </c>
    </row>
    <row r="184" spans="1:26" x14ac:dyDescent="0.25">
      <c r="A184" s="9" t="str">
        <f>'10'!A184</f>
        <v>Hanover Area SD</v>
      </c>
      <c r="B184" s="10" t="str">
        <f>'10'!B184</f>
        <v>Luzerne</v>
      </c>
      <c r="C184" s="90">
        <f>'10'!C184</f>
        <v>318</v>
      </c>
      <c r="D184" s="90">
        <f>'10'!D184</f>
        <v>306</v>
      </c>
      <c r="E184" s="90">
        <f>'10'!E184</f>
        <v>624</v>
      </c>
      <c r="F184" s="119">
        <v>1</v>
      </c>
      <c r="G184" s="119">
        <v>0</v>
      </c>
      <c r="H184" s="119">
        <v>1</v>
      </c>
      <c r="I184" s="119">
        <v>1</v>
      </c>
      <c r="J184" s="119">
        <v>0</v>
      </c>
      <c r="K184" s="61">
        <f t="shared" si="21"/>
        <v>3</v>
      </c>
      <c r="L184" s="75">
        <f t="shared" si="22"/>
        <v>2</v>
      </c>
      <c r="M184" s="75">
        <f t="shared" si="23"/>
        <v>3</v>
      </c>
      <c r="N184" s="76">
        <f t="shared" si="24"/>
        <v>1</v>
      </c>
      <c r="O184" s="119">
        <v>40</v>
      </c>
      <c r="P184" s="119">
        <v>60</v>
      </c>
      <c r="Q184" s="119">
        <v>58</v>
      </c>
      <c r="R184" s="119">
        <v>0</v>
      </c>
      <c r="S184" s="119">
        <v>106</v>
      </c>
      <c r="T184" s="119">
        <v>106</v>
      </c>
      <c r="U184" s="20">
        <f t="shared" si="25"/>
        <v>1</v>
      </c>
      <c r="V184" s="20">
        <f t="shared" si="26"/>
        <v>0.16025641025641027</v>
      </c>
      <c r="W184" s="119">
        <v>67</v>
      </c>
      <c r="X184" s="20">
        <f t="shared" si="19"/>
        <v>0.10737179487179487</v>
      </c>
      <c r="Y184" s="119">
        <v>67</v>
      </c>
      <c r="Z184" s="76">
        <f t="shared" si="20"/>
        <v>0.10737179487179487</v>
      </c>
    </row>
    <row r="185" spans="1:26" x14ac:dyDescent="0.25">
      <c r="A185" s="9" t="str">
        <f>'10'!A185</f>
        <v>Hanover Public SD</v>
      </c>
      <c r="B185" s="10" t="str">
        <f>'10'!B185</f>
        <v>York</v>
      </c>
      <c r="C185" s="90">
        <f>'10'!C185</f>
        <v>793</v>
      </c>
      <c r="D185" s="90">
        <f>'10'!D185</f>
        <v>414</v>
      </c>
      <c r="E185" s="90">
        <f>'10'!E185</f>
        <v>1207</v>
      </c>
      <c r="F185" s="119">
        <v>1</v>
      </c>
      <c r="G185" s="119">
        <v>1</v>
      </c>
      <c r="H185" s="119">
        <v>0</v>
      </c>
      <c r="I185" s="119">
        <v>2</v>
      </c>
      <c r="J185" s="119">
        <v>4</v>
      </c>
      <c r="K185" s="61">
        <f t="shared" si="21"/>
        <v>4</v>
      </c>
      <c r="L185" s="75">
        <f t="shared" si="22"/>
        <v>2</v>
      </c>
      <c r="M185" s="75">
        <f t="shared" si="23"/>
        <v>8</v>
      </c>
      <c r="N185" s="76">
        <f t="shared" si="24"/>
        <v>0.5</v>
      </c>
      <c r="O185" s="119">
        <v>49</v>
      </c>
      <c r="P185" s="119">
        <v>75</v>
      </c>
      <c r="Q185" s="119">
        <v>88</v>
      </c>
      <c r="R185" s="119">
        <v>75</v>
      </c>
      <c r="S185" s="119">
        <v>159</v>
      </c>
      <c r="T185" s="119">
        <v>106</v>
      </c>
      <c r="U185" s="20">
        <f t="shared" si="25"/>
        <v>0.62311557788944727</v>
      </c>
      <c r="V185" s="20">
        <f t="shared" si="26"/>
        <v>0.10273405136702568</v>
      </c>
      <c r="W185" s="119">
        <v>93</v>
      </c>
      <c r="X185" s="20">
        <f t="shared" si="19"/>
        <v>7.705053852526926E-2</v>
      </c>
      <c r="Y185" s="119">
        <v>62</v>
      </c>
      <c r="Z185" s="76">
        <f t="shared" si="20"/>
        <v>5.136702568351284E-2</v>
      </c>
    </row>
    <row r="186" spans="1:26" x14ac:dyDescent="0.25">
      <c r="A186" s="9" t="str">
        <f>'10'!A186</f>
        <v>Harbor Creek SD</v>
      </c>
      <c r="B186" s="10" t="str">
        <f>'10'!B186</f>
        <v>Erie</v>
      </c>
      <c r="C186" s="90">
        <f>'10'!C186</f>
        <v>247</v>
      </c>
      <c r="D186" s="90">
        <f>'10'!D186</f>
        <v>253</v>
      </c>
      <c r="E186" s="90">
        <f>'10'!E186</f>
        <v>500</v>
      </c>
      <c r="F186" s="119">
        <v>0</v>
      </c>
      <c r="G186" s="119">
        <v>0</v>
      </c>
      <c r="H186" s="119">
        <v>1</v>
      </c>
      <c r="I186" s="119">
        <v>5</v>
      </c>
      <c r="J186" s="119">
        <v>0</v>
      </c>
      <c r="K186" s="61">
        <f t="shared" si="21"/>
        <v>6</v>
      </c>
      <c r="L186" s="75">
        <f t="shared" si="22"/>
        <v>6</v>
      </c>
      <c r="M186" s="75">
        <f t="shared" si="23"/>
        <v>6</v>
      </c>
      <c r="N186" s="76">
        <f t="shared" si="24"/>
        <v>1</v>
      </c>
      <c r="O186" s="119">
        <v>74</v>
      </c>
      <c r="P186" s="119">
        <v>88</v>
      </c>
      <c r="Q186" s="119">
        <v>108</v>
      </c>
      <c r="R186" s="119">
        <v>0</v>
      </c>
      <c r="S186" s="119">
        <v>270</v>
      </c>
      <c r="T186" s="119">
        <v>270</v>
      </c>
      <c r="U186" s="20">
        <f t="shared" si="25"/>
        <v>1</v>
      </c>
      <c r="V186" s="20">
        <f t="shared" si="26"/>
        <v>0.32400000000000001</v>
      </c>
      <c r="W186" s="119">
        <v>162</v>
      </c>
      <c r="X186" s="20">
        <f t="shared" si="19"/>
        <v>0.32400000000000001</v>
      </c>
      <c r="Y186" s="119">
        <v>162</v>
      </c>
      <c r="Z186" s="76">
        <f t="shared" si="20"/>
        <v>0.32400000000000001</v>
      </c>
    </row>
    <row r="187" spans="1:26" x14ac:dyDescent="0.25">
      <c r="A187" s="9" t="str">
        <f>'10'!A187</f>
        <v>Harmony Area SD</v>
      </c>
      <c r="B187" s="10" t="str">
        <f>'10'!B187</f>
        <v>Clearfield</v>
      </c>
      <c r="C187" s="90">
        <f>'10'!C187</f>
        <v>81</v>
      </c>
      <c r="D187" s="90">
        <f>'10'!D187</f>
        <v>59</v>
      </c>
      <c r="E187" s="90">
        <f>'10'!E187</f>
        <v>140</v>
      </c>
      <c r="F187" s="119">
        <v>0</v>
      </c>
      <c r="G187" s="119">
        <v>0</v>
      </c>
      <c r="H187" s="119">
        <v>0</v>
      </c>
      <c r="I187" s="119">
        <v>0</v>
      </c>
      <c r="J187" s="119">
        <v>0</v>
      </c>
      <c r="K187" s="61">
        <f t="shared" si="21"/>
        <v>0</v>
      </c>
      <c r="L187" s="75">
        <f t="shared" si="22"/>
        <v>0</v>
      </c>
      <c r="M187" s="75">
        <f t="shared" si="23"/>
        <v>0</v>
      </c>
      <c r="N187" s="76"/>
      <c r="O187" s="119">
        <v>0</v>
      </c>
      <c r="P187" s="119">
        <v>0</v>
      </c>
      <c r="Q187" s="119">
        <v>0</v>
      </c>
      <c r="R187" s="119">
        <v>0</v>
      </c>
      <c r="S187" s="119">
        <v>0</v>
      </c>
      <c r="T187" s="119">
        <v>0</v>
      </c>
      <c r="U187" s="20"/>
      <c r="V187" s="20">
        <f t="shared" si="26"/>
        <v>0</v>
      </c>
      <c r="W187" s="119">
        <v>0</v>
      </c>
      <c r="X187" s="20">
        <f t="shared" si="19"/>
        <v>0</v>
      </c>
      <c r="Y187" s="119">
        <v>0</v>
      </c>
      <c r="Z187" s="76">
        <f t="shared" si="20"/>
        <v>0</v>
      </c>
    </row>
    <row r="188" spans="1:26" x14ac:dyDescent="0.25">
      <c r="A188" s="9" t="str">
        <f>'10'!A188</f>
        <v>Harrisburg City SD</v>
      </c>
      <c r="B188" s="10" t="str">
        <f>'10'!B188</f>
        <v>Dauphin</v>
      </c>
      <c r="C188" s="90">
        <f>'10'!C188</f>
        <v>2650</v>
      </c>
      <c r="D188" s="90">
        <f>'10'!D188</f>
        <v>1773</v>
      </c>
      <c r="E188" s="90">
        <f>'10'!E188</f>
        <v>4423</v>
      </c>
      <c r="F188" s="119">
        <v>13</v>
      </c>
      <c r="G188" s="119">
        <v>9</v>
      </c>
      <c r="H188" s="119">
        <v>5</v>
      </c>
      <c r="I188" s="119">
        <v>5</v>
      </c>
      <c r="J188" s="119">
        <v>27</v>
      </c>
      <c r="K188" s="61">
        <f t="shared" si="21"/>
        <v>32</v>
      </c>
      <c r="L188" s="75">
        <f t="shared" si="22"/>
        <v>10</v>
      </c>
      <c r="M188" s="75">
        <f t="shared" si="23"/>
        <v>59</v>
      </c>
      <c r="N188" s="76">
        <f t="shared" si="24"/>
        <v>0.5423728813559322</v>
      </c>
      <c r="O188" s="119">
        <v>347</v>
      </c>
      <c r="P188" s="119">
        <v>469</v>
      </c>
      <c r="Q188" s="119">
        <v>514</v>
      </c>
      <c r="R188" s="119">
        <v>388</v>
      </c>
      <c r="S188" s="119">
        <v>875</v>
      </c>
      <c r="T188" s="119">
        <v>440</v>
      </c>
      <c r="U188" s="20">
        <f t="shared" si="25"/>
        <v>0.67774086378737541</v>
      </c>
      <c r="V188" s="20">
        <f t="shared" si="26"/>
        <v>0.18449016504634863</v>
      </c>
      <c r="W188" s="119">
        <v>537</v>
      </c>
      <c r="X188" s="20">
        <f t="shared" si="19"/>
        <v>0.12141080714447208</v>
      </c>
      <c r="Y188" s="119">
        <v>270</v>
      </c>
      <c r="Z188" s="76">
        <f t="shared" si="20"/>
        <v>6.1044539905041828E-2</v>
      </c>
    </row>
    <row r="189" spans="1:26" x14ac:dyDescent="0.25">
      <c r="A189" s="9" t="str">
        <f>'10'!A189</f>
        <v>Hatboro-Horsham SD</v>
      </c>
      <c r="B189" s="10" t="str">
        <f>'10'!B189</f>
        <v>Montgomery</v>
      </c>
      <c r="C189" s="90">
        <f>'10'!C189</f>
        <v>1008</v>
      </c>
      <c r="D189" s="90">
        <f>'10'!D189</f>
        <v>771</v>
      </c>
      <c r="E189" s="90">
        <f>'10'!E189</f>
        <v>1779</v>
      </c>
      <c r="F189" s="119">
        <v>4</v>
      </c>
      <c r="G189" s="119">
        <v>1</v>
      </c>
      <c r="H189" s="119">
        <v>1</v>
      </c>
      <c r="I189" s="119">
        <v>4</v>
      </c>
      <c r="J189" s="119">
        <v>8</v>
      </c>
      <c r="K189" s="61">
        <f t="shared" si="21"/>
        <v>10</v>
      </c>
      <c r="L189" s="75">
        <f t="shared" si="22"/>
        <v>5</v>
      </c>
      <c r="M189" s="75">
        <f t="shared" si="23"/>
        <v>18</v>
      </c>
      <c r="N189" s="76">
        <f t="shared" si="24"/>
        <v>0.55555555555555558</v>
      </c>
      <c r="O189" s="119">
        <v>136</v>
      </c>
      <c r="P189" s="119">
        <v>194</v>
      </c>
      <c r="Q189" s="119">
        <v>200</v>
      </c>
      <c r="R189" s="119">
        <v>204</v>
      </c>
      <c r="S189" s="119">
        <v>318</v>
      </c>
      <c r="T189" s="119">
        <v>265</v>
      </c>
      <c r="U189" s="20">
        <f t="shared" si="25"/>
        <v>0.6179775280898876</v>
      </c>
      <c r="V189" s="20">
        <f t="shared" si="26"/>
        <v>0.18549747048903878</v>
      </c>
      <c r="W189" s="119">
        <v>198</v>
      </c>
      <c r="X189" s="20">
        <f t="shared" si="19"/>
        <v>0.11129848229342328</v>
      </c>
      <c r="Y189" s="119">
        <v>165</v>
      </c>
      <c r="Z189" s="76">
        <f t="shared" si="20"/>
        <v>9.274873524451939E-2</v>
      </c>
    </row>
    <row r="190" spans="1:26" x14ac:dyDescent="0.25">
      <c r="A190" s="9" t="str">
        <f>'10'!A190</f>
        <v>Haverford Township SD</v>
      </c>
      <c r="B190" s="10" t="str">
        <f>'10'!B190</f>
        <v>Delaware</v>
      </c>
      <c r="C190" s="90">
        <f>'10'!C190</f>
        <v>1912</v>
      </c>
      <c r="D190" s="90">
        <f>'10'!D190</f>
        <v>1189</v>
      </c>
      <c r="E190" s="90">
        <f>'10'!E190</f>
        <v>3101</v>
      </c>
      <c r="F190" s="119">
        <v>2</v>
      </c>
      <c r="G190" s="119">
        <v>0</v>
      </c>
      <c r="H190" s="119">
        <v>1</v>
      </c>
      <c r="I190" s="119">
        <v>0</v>
      </c>
      <c r="J190" s="119">
        <v>16</v>
      </c>
      <c r="K190" s="61">
        <f t="shared" si="21"/>
        <v>3</v>
      </c>
      <c r="L190" s="75">
        <f t="shared" si="22"/>
        <v>1</v>
      </c>
      <c r="M190" s="75">
        <f t="shared" si="23"/>
        <v>19</v>
      </c>
      <c r="N190" s="76">
        <f t="shared" si="24"/>
        <v>0.15789473684210525</v>
      </c>
      <c r="O190" s="119">
        <v>36</v>
      </c>
      <c r="P190" s="119">
        <v>56</v>
      </c>
      <c r="Q190" s="119">
        <v>68</v>
      </c>
      <c r="R190" s="119">
        <v>486</v>
      </c>
      <c r="S190" s="119">
        <v>53</v>
      </c>
      <c r="T190" s="119">
        <v>53</v>
      </c>
      <c r="U190" s="20">
        <f t="shared" si="25"/>
        <v>0.15916955017301038</v>
      </c>
      <c r="V190" s="20">
        <f t="shared" si="26"/>
        <v>2.9667849080941631E-2</v>
      </c>
      <c r="W190" s="119">
        <v>30</v>
      </c>
      <c r="X190" s="20">
        <f t="shared" si="19"/>
        <v>9.6742986133505314E-3</v>
      </c>
      <c r="Y190" s="119">
        <v>30</v>
      </c>
      <c r="Z190" s="76">
        <f t="shared" si="20"/>
        <v>9.6742986133505314E-3</v>
      </c>
    </row>
    <row r="191" spans="1:26" x14ac:dyDescent="0.25">
      <c r="A191" s="9" t="str">
        <f>'10'!A191</f>
        <v>Hazleton Area SD</v>
      </c>
      <c r="B191" s="10" t="str">
        <f>'10'!B191</f>
        <v>Luzerne</v>
      </c>
      <c r="C191" s="90">
        <f>'10'!C191</f>
        <v>2225</v>
      </c>
      <c r="D191" s="90">
        <f>'10'!D191</f>
        <v>2007</v>
      </c>
      <c r="E191" s="90">
        <f>'10'!E191</f>
        <v>4232</v>
      </c>
      <c r="F191" s="119">
        <v>17</v>
      </c>
      <c r="G191" s="119">
        <v>6</v>
      </c>
      <c r="H191" s="119">
        <v>1</v>
      </c>
      <c r="I191" s="119">
        <v>2</v>
      </c>
      <c r="J191" s="119">
        <v>8</v>
      </c>
      <c r="K191" s="61">
        <f t="shared" si="21"/>
        <v>26</v>
      </c>
      <c r="L191" s="75">
        <f t="shared" si="22"/>
        <v>3</v>
      </c>
      <c r="M191" s="75">
        <f t="shared" si="23"/>
        <v>34</v>
      </c>
      <c r="N191" s="76">
        <f t="shared" si="24"/>
        <v>0.76470588235294112</v>
      </c>
      <c r="O191" s="119">
        <v>274</v>
      </c>
      <c r="P191" s="119">
        <v>410</v>
      </c>
      <c r="Q191" s="119">
        <v>395</v>
      </c>
      <c r="R191" s="119">
        <v>37</v>
      </c>
      <c r="S191" s="119">
        <v>477</v>
      </c>
      <c r="T191" s="119">
        <v>159</v>
      </c>
      <c r="U191" s="20">
        <f t="shared" si="25"/>
        <v>0.94868238557558948</v>
      </c>
      <c r="V191" s="20">
        <f t="shared" si="26"/>
        <v>0.16162570888468808</v>
      </c>
      <c r="W191" s="119">
        <v>302</v>
      </c>
      <c r="X191" s="20">
        <f t="shared" si="19"/>
        <v>7.1361058601134217E-2</v>
      </c>
      <c r="Y191" s="119">
        <v>101</v>
      </c>
      <c r="Z191" s="76">
        <f t="shared" si="20"/>
        <v>2.3865784499054819E-2</v>
      </c>
    </row>
    <row r="192" spans="1:26" x14ac:dyDescent="0.25">
      <c r="A192" s="9" t="str">
        <f>'10'!A192</f>
        <v>Hempfield Area SD</v>
      </c>
      <c r="B192" s="10" t="str">
        <f>'10'!B192</f>
        <v>Westmoreland</v>
      </c>
      <c r="C192" s="90">
        <f>'10'!C192</f>
        <v>1413</v>
      </c>
      <c r="D192" s="90">
        <f>'10'!D192</f>
        <v>836</v>
      </c>
      <c r="E192" s="90">
        <f>'10'!E192</f>
        <v>2249</v>
      </c>
      <c r="F192" s="119">
        <v>5</v>
      </c>
      <c r="G192" s="119">
        <v>1</v>
      </c>
      <c r="H192" s="119">
        <v>1</v>
      </c>
      <c r="I192" s="119">
        <v>3</v>
      </c>
      <c r="J192" s="119">
        <v>5</v>
      </c>
      <c r="K192" s="61">
        <f t="shared" si="21"/>
        <v>10</v>
      </c>
      <c r="L192" s="75">
        <f t="shared" si="22"/>
        <v>4</v>
      </c>
      <c r="M192" s="75">
        <f t="shared" si="23"/>
        <v>15</v>
      </c>
      <c r="N192" s="76">
        <f t="shared" si="24"/>
        <v>0.66666666666666663</v>
      </c>
      <c r="O192" s="119">
        <v>143</v>
      </c>
      <c r="P192" s="119">
        <v>183</v>
      </c>
      <c r="Q192" s="119">
        <v>204</v>
      </c>
      <c r="R192" s="119">
        <v>45</v>
      </c>
      <c r="S192" s="119">
        <v>265</v>
      </c>
      <c r="T192" s="119">
        <v>212</v>
      </c>
      <c r="U192" s="20">
        <f t="shared" si="25"/>
        <v>0.87870619946091644</v>
      </c>
      <c r="V192" s="20">
        <f t="shared" si="26"/>
        <v>0.14495331258337038</v>
      </c>
      <c r="W192" s="119">
        <v>163</v>
      </c>
      <c r="X192" s="20">
        <f t="shared" si="19"/>
        <v>7.247665629168519E-2</v>
      </c>
      <c r="Y192" s="119">
        <v>130</v>
      </c>
      <c r="Z192" s="76">
        <f t="shared" si="20"/>
        <v>5.7803468208092484E-2</v>
      </c>
    </row>
    <row r="193" spans="1:26" x14ac:dyDescent="0.25">
      <c r="A193" s="9" t="str">
        <f>'10'!A193</f>
        <v>Hempfield SD</v>
      </c>
      <c r="B193" s="10" t="str">
        <f>'10'!B193</f>
        <v>Lancaster</v>
      </c>
      <c r="C193" s="90">
        <f>'10'!C193</f>
        <v>1509</v>
      </c>
      <c r="D193" s="90">
        <f>'10'!D193</f>
        <v>890</v>
      </c>
      <c r="E193" s="90">
        <f>'10'!E193</f>
        <v>2399</v>
      </c>
      <c r="F193" s="119">
        <v>2</v>
      </c>
      <c r="G193" s="119">
        <v>1</v>
      </c>
      <c r="H193" s="119">
        <v>2</v>
      </c>
      <c r="I193" s="119">
        <v>6</v>
      </c>
      <c r="J193" s="119">
        <v>16</v>
      </c>
      <c r="K193" s="61">
        <f t="shared" si="21"/>
        <v>11</v>
      </c>
      <c r="L193" s="75">
        <f t="shared" si="22"/>
        <v>8</v>
      </c>
      <c r="M193" s="75">
        <f t="shared" si="23"/>
        <v>27</v>
      </c>
      <c r="N193" s="76">
        <f t="shared" si="24"/>
        <v>0.40740740740740738</v>
      </c>
      <c r="O193" s="119">
        <v>140</v>
      </c>
      <c r="P193" s="119">
        <v>181</v>
      </c>
      <c r="Q193" s="119">
        <v>215</v>
      </c>
      <c r="R193" s="119">
        <v>346</v>
      </c>
      <c r="S193" s="119">
        <v>429</v>
      </c>
      <c r="T193" s="119">
        <v>376</v>
      </c>
      <c r="U193" s="20">
        <f t="shared" si="25"/>
        <v>0.48125937031484256</v>
      </c>
      <c r="V193" s="20">
        <f t="shared" si="26"/>
        <v>0.13380575239683201</v>
      </c>
      <c r="W193" s="119">
        <v>257</v>
      </c>
      <c r="X193" s="20">
        <f t="shared" si="19"/>
        <v>0.10712796998749478</v>
      </c>
      <c r="Y193" s="119">
        <v>225</v>
      </c>
      <c r="Z193" s="76">
        <f t="shared" si="20"/>
        <v>9.3789078782826177E-2</v>
      </c>
    </row>
    <row r="194" spans="1:26" x14ac:dyDescent="0.25">
      <c r="A194" s="9" t="str">
        <f>'10'!A194</f>
        <v>Hermitage SD</v>
      </c>
      <c r="B194" s="10" t="str">
        <f>'10'!B194</f>
        <v>Mercer</v>
      </c>
      <c r="C194" s="90">
        <f>'10'!C194</f>
        <v>496</v>
      </c>
      <c r="D194" s="90">
        <f>'10'!D194</f>
        <v>277</v>
      </c>
      <c r="E194" s="90">
        <f>'10'!E194</f>
        <v>773</v>
      </c>
      <c r="F194" s="119">
        <v>1</v>
      </c>
      <c r="G194" s="119">
        <v>0</v>
      </c>
      <c r="H194" s="119">
        <v>4</v>
      </c>
      <c r="I194" s="119">
        <v>2</v>
      </c>
      <c r="J194" s="119">
        <v>3</v>
      </c>
      <c r="K194" s="61">
        <f t="shared" si="21"/>
        <v>7</v>
      </c>
      <c r="L194" s="75">
        <f t="shared" si="22"/>
        <v>6</v>
      </c>
      <c r="M194" s="75">
        <f t="shared" si="23"/>
        <v>10</v>
      </c>
      <c r="N194" s="76">
        <f t="shared" si="24"/>
        <v>0.7</v>
      </c>
      <c r="O194" s="119">
        <v>87</v>
      </c>
      <c r="P194" s="119">
        <v>102</v>
      </c>
      <c r="Q194" s="119">
        <v>91</v>
      </c>
      <c r="R194" s="119">
        <v>43</v>
      </c>
      <c r="S194" s="119">
        <v>276</v>
      </c>
      <c r="T194" s="119">
        <v>276</v>
      </c>
      <c r="U194" s="20">
        <f t="shared" si="25"/>
        <v>0.81465517241379315</v>
      </c>
      <c r="V194" s="20">
        <f t="shared" si="26"/>
        <v>0.24450194049159121</v>
      </c>
      <c r="W194" s="119">
        <v>186</v>
      </c>
      <c r="X194" s="20">
        <f t="shared" si="19"/>
        <v>0.24062095730918501</v>
      </c>
      <c r="Y194" s="119">
        <v>186</v>
      </c>
      <c r="Z194" s="76">
        <f t="shared" si="20"/>
        <v>0.24062095730918501</v>
      </c>
    </row>
    <row r="195" spans="1:26" x14ac:dyDescent="0.25">
      <c r="A195" s="9" t="str">
        <f>'10'!A195</f>
        <v>Highlands SD</v>
      </c>
      <c r="B195" s="10" t="str">
        <f>'10'!B195</f>
        <v>Allegheny</v>
      </c>
      <c r="C195" s="90">
        <f>'10'!C195</f>
        <v>832</v>
      </c>
      <c r="D195" s="90">
        <f>'10'!D195</f>
        <v>386</v>
      </c>
      <c r="E195" s="90">
        <f>'10'!E195</f>
        <v>1218</v>
      </c>
      <c r="F195" s="119">
        <v>1</v>
      </c>
      <c r="G195" s="119">
        <v>2</v>
      </c>
      <c r="H195" s="119">
        <v>0</v>
      </c>
      <c r="I195" s="119">
        <v>0</v>
      </c>
      <c r="J195" s="119">
        <v>4</v>
      </c>
      <c r="K195" s="61">
        <f t="shared" si="21"/>
        <v>3</v>
      </c>
      <c r="L195" s="75">
        <f t="shared" si="22"/>
        <v>0</v>
      </c>
      <c r="M195" s="75">
        <f t="shared" si="23"/>
        <v>7</v>
      </c>
      <c r="N195" s="76">
        <f t="shared" si="24"/>
        <v>0.42857142857142855</v>
      </c>
      <c r="O195" s="119">
        <v>48</v>
      </c>
      <c r="P195" s="119">
        <v>57</v>
      </c>
      <c r="Q195" s="119">
        <v>54</v>
      </c>
      <c r="R195" s="119">
        <v>108</v>
      </c>
      <c r="S195" s="119">
        <v>106</v>
      </c>
      <c r="T195" s="119">
        <v>0</v>
      </c>
      <c r="U195" s="20">
        <f t="shared" si="25"/>
        <v>0.49295774647887325</v>
      </c>
      <c r="V195" s="20">
        <f t="shared" si="26"/>
        <v>8.6206896551724144E-2</v>
      </c>
      <c r="W195" s="119">
        <v>70</v>
      </c>
      <c r="X195" s="20">
        <f t="shared" si="19"/>
        <v>5.7471264367816091E-2</v>
      </c>
      <c r="Y195" s="119">
        <v>0</v>
      </c>
      <c r="Z195" s="76">
        <f t="shared" si="20"/>
        <v>0</v>
      </c>
    </row>
    <row r="196" spans="1:26" x14ac:dyDescent="0.25">
      <c r="A196" s="9" t="str">
        <f>'10'!A196</f>
        <v>Hollidaysburg Area SD</v>
      </c>
      <c r="B196" s="10" t="str">
        <f>'10'!B196</f>
        <v>Blair</v>
      </c>
      <c r="C196" s="90">
        <f>'10'!C196</f>
        <v>508</v>
      </c>
      <c r="D196" s="90">
        <f>'10'!D196</f>
        <v>525</v>
      </c>
      <c r="E196" s="90">
        <f>'10'!E196</f>
        <v>1033</v>
      </c>
      <c r="F196" s="119">
        <v>1</v>
      </c>
      <c r="G196" s="119">
        <v>0</v>
      </c>
      <c r="H196" s="119">
        <v>1</v>
      </c>
      <c r="I196" s="119">
        <v>4</v>
      </c>
      <c r="J196" s="119">
        <v>3</v>
      </c>
      <c r="K196" s="61">
        <f t="shared" si="21"/>
        <v>6</v>
      </c>
      <c r="L196" s="75">
        <f t="shared" si="22"/>
        <v>5</v>
      </c>
      <c r="M196" s="75">
        <f t="shared" si="23"/>
        <v>9</v>
      </c>
      <c r="N196" s="76">
        <f t="shared" si="24"/>
        <v>0.66666666666666663</v>
      </c>
      <c r="O196" s="119">
        <v>67</v>
      </c>
      <c r="P196" s="119">
        <v>84</v>
      </c>
      <c r="Q196" s="119">
        <v>118</v>
      </c>
      <c r="R196" s="119">
        <v>89</v>
      </c>
      <c r="S196" s="119">
        <v>217</v>
      </c>
      <c r="T196" s="119">
        <v>217</v>
      </c>
      <c r="U196" s="20">
        <f t="shared" si="25"/>
        <v>0.62916666666666665</v>
      </c>
      <c r="V196" s="20">
        <f t="shared" si="26"/>
        <v>0.14617618586640851</v>
      </c>
      <c r="W196" s="119">
        <v>122</v>
      </c>
      <c r="X196" s="20">
        <f t="shared" ref="X196:X259" si="27">W196/E196</f>
        <v>0.11810261374636979</v>
      </c>
      <c r="Y196" s="119">
        <v>122</v>
      </c>
      <c r="Z196" s="76">
        <f t="shared" ref="Z196:Z259" si="28">Y196/E196</f>
        <v>0.11810261374636979</v>
      </c>
    </row>
    <row r="197" spans="1:26" x14ac:dyDescent="0.25">
      <c r="A197" s="9" t="str">
        <f>'10'!A197</f>
        <v>Homer-Center SD</v>
      </c>
      <c r="B197" s="10" t="str">
        <f>'10'!B197</f>
        <v>Indiana</v>
      </c>
      <c r="C197" s="90">
        <f>'10'!C197</f>
        <v>72</v>
      </c>
      <c r="D197" s="90">
        <f>'10'!D197</f>
        <v>149</v>
      </c>
      <c r="E197" s="90">
        <f>'10'!E197</f>
        <v>221</v>
      </c>
      <c r="F197" s="119">
        <v>0</v>
      </c>
      <c r="G197" s="119">
        <v>1</v>
      </c>
      <c r="H197" s="119">
        <v>0</v>
      </c>
      <c r="I197" s="119">
        <v>3</v>
      </c>
      <c r="J197" s="119">
        <v>0</v>
      </c>
      <c r="K197" s="61">
        <f t="shared" ref="K197:K260" si="29">SUM(F197:I197)</f>
        <v>4</v>
      </c>
      <c r="L197" s="75">
        <f t="shared" ref="L197:L260" si="30">H197+I197</f>
        <v>3</v>
      </c>
      <c r="M197" s="75">
        <f t="shared" ref="M197:M260" si="31">J197+K197</f>
        <v>4</v>
      </c>
      <c r="N197" s="76">
        <f t="shared" ref="N197:N260" si="32">K197/M197</f>
        <v>1</v>
      </c>
      <c r="O197" s="119">
        <v>42</v>
      </c>
      <c r="P197" s="119">
        <v>63</v>
      </c>
      <c r="Q197" s="119">
        <v>59</v>
      </c>
      <c r="R197" s="119">
        <v>0</v>
      </c>
      <c r="S197" s="119">
        <v>164</v>
      </c>
      <c r="T197" s="119">
        <v>111</v>
      </c>
      <c r="U197" s="20">
        <f t="shared" ref="U197:U260" si="33">(O197+P197)/(O197+P197+R197)</f>
        <v>1</v>
      </c>
      <c r="V197" s="20">
        <f t="shared" ref="V197:V260" si="34">(O197+P197)/E197</f>
        <v>0.47511312217194568</v>
      </c>
      <c r="W197" s="119">
        <v>105</v>
      </c>
      <c r="X197" s="20">
        <f t="shared" si="27"/>
        <v>0.47511312217194568</v>
      </c>
      <c r="Y197" s="119">
        <v>71</v>
      </c>
      <c r="Z197" s="76">
        <f t="shared" si="28"/>
        <v>0.32126696832579188</v>
      </c>
    </row>
    <row r="198" spans="1:26" x14ac:dyDescent="0.25">
      <c r="A198" s="9" t="str">
        <f>'10'!A198</f>
        <v>Hopewell Area SD</v>
      </c>
      <c r="B198" s="10" t="str">
        <f>'10'!B198</f>
        <v>Beaver</v>
      </c>
      <c r="C198" s="90">
        <f>'10'!C198</f>
        <v>523</v>
      </c>
      <c r="D198" s="90">
        <f>'10'!D198</f>
        <v>402</v>
      </c>
      <c r="E198" s="90">
        <f>'10'!E198</f>
        <v>925</v>
      </c>
      <c r="F198" s="119">
        <v>2</v>
      </c>
      <c r="G198" s="119">
        <v>3</v>
      </c>
      <c r="H198" s="119">
        <v>1</v>
      </c>
      <c r="I198" s="119">
        <v>0</v>
      </c>
      <c r="J198" s="119">
        <v>2</v>
      </c>
      <c r="K198" s="61">
        <f t="shared" si="29"/>
        <v>6</v>
      </c>
      <c r="L198" s="75">
        <f t="shared" si="30"/>
        <v>1</v>
      </c>
      <c r="M198" s="75">
        <f t="shared" si="31"/>
        <v>8</v>
      </c>
      <c r="N198" s="76">
        <f t="shared" si="32"/>
        <v>0.75</v>
      </c>
      <c r="O198" s="119">
        <v>89</v>
      </c>
      <c r="P198" s="119">
        <v>113</v>
      </c>
      <c r="Q198" s="119">
        <v>116</v>
      </c>
      <c r="R198" s="119">
        <v>67</v>
      </c>
      <c r="S198" s="119">
        <v>212</v>
      </c>
      <c r="T198" s="119">
        <v>53</v>
      </c>
      <c r="U198" s="20">
        <f t="shared" si="33"/>
        <v>0.75092936802973975</v>
      </c>
      <c r="V198" s="20">
        <f t="shared" si="34"/>
        <v>0.21837837837837837</v>
      </c>
      <c r="W198" s="119">
        <v>135</v>
      </c>
      <c r="X198" s="20">
        <f t="shared" si="27"/>
        <v>0.14594594594594595</v>
      </c>
      <c r="Y198" s="119">
        <v>34</v>
      </c>
      <c r="Z198" s="76">
        <f t="shared" si="28"/>
        <v>3.6756756756756756E-2</v>
      </c>
    </row>
    <row r="199" spans="1:26" x14ac:dyDescent="0.25">
      <c r="A199" s="9" t="str">
        <f>'10'!A199</f>
        <v>Huntingdon Area SD</v>
      </c>
      <c r="B199" s="10" t="str">
        <f>'10'!B199</f>
        <v>Huntingdon</v>
      </c>
      <c r="C199" s="90">
        <f>'10'!C199</f>
        <v>526</v>
      </c>
      <c r="D199" s="90">
        <f>'10'!D199</f>
        <v>346</v>
      </c>
      <c r="E199" s="90">
        <f>'10'!E199</f>
        <v>872</v>
      </c>
      <c r="F199" s="119">
        <v>2</v>
      </c>
      <c r="G199" s="119">
        <v>3</v>
      </c>
      <c r="H199" s="119">
        <v>0</v>
      </c>
      <c r="I199" s="119">
        <v>2</v>
      </c>
      <c r="J199" s="119">
        <v>6</v>
      </c>
      <c r="K199" s="61">
        <f t="shared" si="29"/>
        <v>7</v>
      </c>
      <c r="L199" s="75">
        <f t="shared" si="30"/>
        <v>2</v>
      </c>
      <c r="M199" s="75">
        <f t="shared" si="31"/>
        <v>13</v>
      </c>
      <c r="N199" s="76">
        <f t="shared" si="32"/>
        <v>0.53846153846153844</v>
      </c>
      <c r="O199" s="119">
        <v>43</v>
      </c>
      <c r="P199" s="119">
        <v>68</v>
      </c>
      <c r="Q199" s="119">
        <v>80</v>
      </c>
      <c r="R199" s="119">
        <v>25</v>
      </c>
      <c r="S199" s="119">
        <v>133</v>
      </c>
      <c r="T199" s="119">
        <v>64</v>
      </c>
      <c r="U199" s="20">
        <f t="shared" si="33"/>
        <v>0.81617647058823528</v>
      </c>
      <c r="V199" s="20">
        <f t="shared" si="34"/>
        <v>0.12729357798165136</v>
      </c>
      <c r="W199" s="119">
        <v>78</v>
      </c>
      <c r="X199" s="20">
        <f t="shared" si="27"/>
        <v>8.9449541284403675E-2</v>
      </c>
      <c r="Y199" s="119">
        <v>37</v>
      </c>
      <c r="Z199" s="76">
        <f t="shared" si="28"/>
        <v>4.2431192660550461E-2</v>
      </c>
    </row>
    <row r="200" spans="1:26" x14ac:dyDescent="0.25">
      <c r="A200" s="9" t="str">
        <f>'10'!A200</f>
        <v>Indiana Area SD</v>
      </c>
      <c r="B200" s="10" t="str">
        <f>'10'!B200</f>
        <v>Indiana</v>
      </c>
      <c r="C200" s="90">
        <f>'10'!C200</f>
        <v>513</v>
      </c>
      <c r="D200" s="90">
        <f>'10'!D200</f>
        <v>466</v>
      </c>
      <c r="E200" s="90">
        <f>'10'!E200</f>
        <v>979</v>
      </c>
      <c r="F200" s="119">
        <v>3</v>
      </c>
      <c r="G200" s="119">
        <v>4</v>
      </c>
      <c r="H200" s="119">
        <v>0</v>
      </c>
      <c r="I200" s="119">
        <v>4</v>
      </c>
      <c r="J200" s="119">
        <v>9</v>
      </c>
      <c r="K200" s="61">
        <f t="shared" si="29"/>
        <v>11</v>
      </c>
      <c r="L200" s="75">
        <f t="shared" si="30"/>
        <v>4</v>
      </c>
      <c r="M200" s="75">
        <f t="shared" si="31"/>
        <v>20</v>
      </c>
      <c r="N200" s="76">
        <f t="shared" si="32"/>
        <v>0.55000000000000004</v>
      </c>
      <c r="O200" s="119">
        <v>89</v>
      </c>
      <c r="P200" s="119">
        <v>135</v>
      </c>
      <c r="Q200" s="119">
        <v>125</v>
      </c>
      <c r="R200" s="119">
        <v>129</v>
      </c>
      <c r="S200" s="119">
        <v>328</v>
      </c>
      <c r="T200" s="119">
        <v>212</v>
      </c>
      <c r="U200" s="20">
        <f t="shared" si="33"/>
        <v>0.63456090651558072</v>
      </c>
      <c r="V200" s="20">
        <f t="shared" si="34"/>
        <v>0.22880490296220635</v>
      </c>
      <c r="W200" s="119">
        <v>210</v>
      </c>
      <c r="X200" s="20">
        <f t="shared" si="27"/>
        <v>0.21450459652706844</v>
      </c>
      <c r="Y200" s="119">
        <v>136</v>
      </c>
      <c r="Z200" s="76">
        <f t="shared" si="28"/>
        <v>0.13891726251276812</v>
      </c>
    </row>
    <row r="201" spans="1:26" x14ac:dyDescent="0.25">
      <c r="A201" s="9" t="str">
        <f>'10'!A201</f>
        <v>Interboro SD</v>
      </c>
      <c r="B201" s="10" t="str">
        <f>'10'!B201</f>
        <v>Delaware</v>
      </c>
      <c r="C201" s="90">
        <f>'10'!C201</f>
        <v>851</v>
      </c>
      <c r="D201" s="90">
        <f>'10'!D201</f>
        <v>367</v>
      </c>
      <c r="E201" s="90">
        <f>'10'!E201</f>
        <v>1218</v>
      </c>
      <c r="F201" s="119">
        <v>0</v>
      </c>
      <c r="G201" s="119">
        <v>2</v>
      </c>
      <c r="H201" s="119">
        <v>1</v>
      </c>
      <c r="I201" s="119">
        <v>1</v>
      </c>
      <c r="J201" s="119">
        <v>3</v>
      </c>
      <c r="K201" s="61">
        <f t="shared" si="29"/>
        <v>4</v>
      </c>
      <c r="L201" s="75">
        <f t="shared" si="30"/>
        <v>2</v>
      </c>
      <c r="M201" s="75">
        <f t="shared" si="31"/>
        <v>7</v>
      </c>
      <c r="N201" s="76">
        <f t="shared" si="32"/>
        <v>0.5714285714285714</v>
      </c>
      <c r="O201" s="119">
        <v>47</v>
      </c>
      <c r="P201" s="119">
        <v>74</v>
      </c>
      <c r="Q201" s="119">
        <v>90</v>
      </c>
      <c r="R201" s="119">
        <v>43</v>
      </c>
      <c r="S201" s="119">
        <v>212</v>
      </c>
      <c r="T201" s="119">
        <v>106</v>
      </c>
      <c r="U201" s="20">
        <f t="shared" si="33"/>
        <v>0.73780487804878048</v>
      </c>
      <c r="V201" s="20">
        <f t="shared" si="34"/>
        <v>9.9343185550082105E-2</v>
      </c>
      <c r="W201" s="119">
        <v>122</v>
      </c>
      <c r="X201" s="20">
        <f t="shared" si="27"/>
        <v>0.10016420361247948</v>
      </c>
      <c r="Y201" s="119">
        <v>61</v>
      </c>
      <c r="Z201" s="76">
        <f t="shared" si="28"/>
        <v>5.0082101806239739E-2</v>
      </c>
    </row>
    <row r="202" spans="1:26" x14ac:dyDescent="0.25">
      <c r="A202" s="9" t="str">
        <f>'10'!A202</f>
        <v>Iroquois SD</v>
      </c>
      <c r="B202" s="10" t="str">
        <f>'10'!B202</f>
        <v>Erie</v>
      </c>
      <c r="C202" s="90">
        <f>'10'!C202</f>
        <v>315</v>
      </c>
      <c r="D202" s="90">
        <f>'10'!D202</f>
        <v>88</v>
      </c>
      <c r="E202" s="90">
        <f>'10'!E202</f>
        <v>403</v>
      </c>
      <c r="F202" s="119">
        <v>0</v>
      </c>
      <c r="G202" s="119">
        <v>0</v>
      </c>
      <c r="H202" s="119">
        <v>0</v>
      </c>
      <c r="I202" s="119">
        <v>1</v>
      </c>
      <c r="J202" s="119">
        <v>0</v>
      </c>
      <c r="K202" s="61">
        <f t="shared" si="29"/>
        <v>1</v>
      </c>
      <c r="L202" s="75">
        <f t="shared" si="30"/>
        <v>1</v>
      </c>
      <c r="M202" s="75">
        <f t="shared" si="31"/>
        <v>1</v>
      </c>
      <c r="N202" s="76">
        <f t="shared" si="32"/>
        <v>1</v>
      </c>
      <c r="O202" s="119">
        <v>15</v>
      </c>
      <c r="P202" s="119">
        <v>17</v>
      </c>
      <c r="Q202" s="119">
        <v>21</v>
      </c>
      <c r="R202" s="119">
        <v>0</v>
      </c>
      <c r="S202" s="119">
        <v>53</v>
      </c>
      <c r="T202" s="119">
        <v>53</v>
      </c>
      <c r="U202" s="20">
        <f t="shared" si="33"/>
        <v>1</v>
      </c>
      <c r="V202" s="20">
        <f t="shared" si="34"/>
        <v>7.9404466501240695E-2</v>
      </c>
      <c r="W202" s="119">
        <v>32</v>
      </c>
      <c r="X202" s="20">
        <f t="shared" si="27"/>
        <v>7.9404466501240695E-2</v>
      </c>
      <c r="Y202" s="119">
        <v>32</v>
      </c>
      <c r="Z202" s="76">
        <f t="shared" si="28"/>
        <v>7.9404466501240695E-2</v>
      </c>
    </row>
    <row r="203" spans="1:26" x14ac:dyDescent="0.25">
      <c r="A203" s="9" t="str">
        <f>'10'!A203</f>
        <v>Jamestown Area SD</v>
      </c>
      <c r="B203" s="10" t="str">
        <f>'10'!B203</f>
        <v>Mercer</v>
      </c>
      <c r="C203" s="90">
        <f>'10'!C203</f>
        <v>115</v>
      </c>
      <c r="D203" s="90">
        <f>'10'!D203</f>
        <v>61</v>
      </c>
      <c r="E203" s="90">
        <f>'10'!E203</f>
        <v>176</v>
      </c>
      <c r="F203" s="119">
        <v>0</v>
      </c>
      <c r="G203" s="119">
        <v>0</v>
      </c>
      <c r="H203" s="119">
        <v>0</v>
      </c>
      <c r="I203" s="119">
        <v>0</v>
      </c>
      <c r="J203" s="119">
        <v>0</v>
      </c>
      <c r="K203" s="61">
        <f t="shared" si="29"/>
        <v>0</v>
      </c>
      <c r="L203" s="75">
        <f t="shared" si="30"/>
        <v>0</v>
      </c>
      <c r="M203" s="75">
        <f t="shared" si="31"/>
        <v>0</v>
      </c>
      <c r="N203" s="76" t="e">
        <f t="shared" si="32"/>
        <v>#DIV/0!</v>
      </c>
      <c r="O203" s="119">
        <v>0</v>
      </c>
      <c r="P203" s="119">
        <v>0</v>
      </c>
      <c r="Q203" s="119">
        <v>0</v>
      </c>
      <c r="R203" s="119">
        <v>0</v>
      </c>
      <c r="S203" s="119">
        <v>0</v>
      </c>
      <c r="T203" s="119">
        <v>0</v>
      </c>
      <c r="U203" s="20" t="e">
        <f t="shared" si="33"/>
        <v>#DIV/0!</v>
      </c>
      <c r="V203" s="20">
        <f t="shared" si="34"/>
        <v>0</v>
      </c>
      <c r="W203" s="119">
        <v>0</v>
      </c>
      <c r="X203" s="20">
        <f t="shared" si="27"/>
        <v>0</v>
      </c>
      <c r="Y203" s="119">
        <v>0</v>
      </c>
      <c r="Z203" s="76">
        <f t="shared" si="28"/>
        <v>0</v>
      </c>
    </row>
    <row r="204" spans="1:26" x14ac:dyDescent="0.25">
      <c r="A204" s="9" t="str">
        <f>'10'!A204</f>
        <v>Jeannette City SD</v>
      </c>
      <c r="B204" s="10" t="str">
        <f>'10'!B204</f>
        <v>Westmoreland</v>
      </c>
      <c r="C204" s="90">
        <f>'10'!C204</f>
        <v>287</v>
      </c>
      <c r="D204" s="90">
        <f>'10'!D204</f>
        <v>94</v>
      </c>
      <c r="E204" s="90">
        <f>'10'!E204</f>
        <v>381</v>
      </c>
      <c r="F204" s="119">
        <v>0</v>
      </c>
      <c r="G204" s="119">
        <v>0</v>
      </c>
      <c r="H204" s="119">
        <v>0</v>
      </c>
      <c r="I204" s="119">
        <v>2</v>
      </c>
      <c r="J204" s="119">
        <v>1</v>
      </c>
      <c r="K204" s="61">
        <f t="shared" si="29"/>
        <v>2</v>
      </c>
      <c r="L204" s="75">
        <f t="shared" si="30"/>
        <v>2</v>
      </c>
      <c r="M204" s="75">
        <f t="shared" si="31"/>
        <v>3</v>
      </c>
      <c r="N204" s="76">
        <f t="shared" si="32"/>
        <v>0.66666666666666663</v>
      </c>
      <c r="O204" s="119">
        <v>29</v>
      </c>
      <c r="P204" s="119">
        <v>37</v>
      </c>
      <c r="Q204" s="119">
        <v>41</v>
      </c>
      <c r="R204" s="119">
        <v>33</v>
      </c>
      <c r="S204" s="119">
        <v>106</v>
      </c>
      <c r="T204" s="119">
        <v>106</v>
      </c>
      <c r="U204" s="20">
        <f t="shared" si="33"/>
        <v>0.66666666666666663</v>
      </c>
      <c r="V204" s="20">
        <f t="shared" si="34"/>
        <v>0.17322834645669291</v>
      </c>
      <c r="W204" s="119">
        <v>65</v>
      </c>
      <c r="X204" s="20">
        <f t="shared" si="27"/>
        <v>0.17060367454068243</v>
      </c>
      <c r="Y204" s="119">
        <v>65</v>
      </c>
      <c r="Z204" s="76">
        <f t="shared" si="28"/>
        <v>0.17060367454068243</v>
      </c>
    </row>
    <row r="205" spans="1:26" x14ac:dyDescent="0.25">
      <c r="A205" s="9" t="str">
        <f>'10'!A205</f>
        <v>Jefferson-Morgan SD</v>
      </c>
      <c r="B205" s="10" t="str">
        <f>'10'!B205</f>
        <v>Greene</v>
      </c>
      <c r="C205" s="90">
        <f>'10'!C205</f>
        <v>110</v>
      </c>
      <c r="D205" s="90">
        <f>'10'!D205</f>
        <v>143</v>
      </c>
      <c r="E205" s="90">
        <f>'10'!E205</f>
        <v>253</v>
      </c>
      <c r="F205" s="119">
        <v>0</v>
      </c>
      <c r="G205" s="119">
        <v>0</v>
      </c>
      <c r="H205" s="119">
        <v>0</v>
      </c>
      <c r="I205" s="119">
        <v>0</v>
      </c>
      <c r="J205" s="119">
        <v>1</v>
      </c>
      <c r="K205" s="61">
        <f t="shared" si="29"/>
        <v>0</v>
      </c>
      <c r="L205" s="75">
        <f t="shared" si="30"/>
        <v>0</v>
      </c>
      <c r="M205" s="75">
        <f t="shared" si="31"/>
        <v>1</v>
      </c>
      <c r="N205" s="76">
        <f t="shared" si="32"/>
        <v>0</v>
      </c>
      <c r="O205" s="119">
        <v>0</v>
      </c>
      <c r="P205" s="119">
        <v>0</v>
      </c>
      <c r="Q205" s="119">
        <v>0</v>
      </c>
      <c r="R205" s="119">
        <v>4</v>
      </c>
      <c r="S205" s="119">
        <v>0</v>
      </c>
      <c r="T205" s="119">
        <v>0</v>
      </c>
      <c r="U205" s="20">
        <f t="shared" si="33"/>
        <v>0</v>
      </c>
      <c r="V205" s="20">
        <f t="shared" si="34"/>
        <v>0</v>
      </c>
      <c r="W205" s="119">
        <v>0</v>
      </c>
      <c r="X205" s="20">
        <f t="shared" si="27"/>
        <v>0</v>
      </c>
      <c r="Y205" s="119">
        <v>0</v>
      </c>
      <c r="Z205" s="76">
        <f t="shared" si="28"/>
        <v>0</v>
      </c>
    </row>
    <row r="206" spans="1:26" x14ac:dyDescent="0.25">
      <c r="A206" s="9" t="str">
        <f>'10'!A206</f>
        <v>Jenkintown SD</v>
      </c>
      <c r="B206" s="10" t="str">
        <f>'10'!B206</f>
        <v>Montgomery</v>
      </c>
      <c r="C206" s="90">
        <f>'10'!C206</f>
        <v>99</v>
      </c>
      <c r="D206" s="90">
        <f>'10'!D206</f>
        <v>80</v>
      </c>
      <c r="E206" s="90">
        <f>'10'!E206</f>
        <v>179</v>
      </c>
      <c r="F206" s="119">
        <v>0</v>
      </c>
      <c r="G206" s="119">
        <v>0</v>
      </c>
      <c r="H206" s="119">
        <v>0</v>
      </c>
      <c r="I206" s="119">
        <v>1</v>
      </c>
      <c r="J206" s="119">
        <v>0</v>
      </c>
      <c r="K206" s="61">
        <f t="shared" si="29"/>
        <v>1</v>
      </c>
      <c r="L206" s="75">
        <f t="shared" si="30"/>
        <v>1</v>
      </c>
      <c r="M206" s="75">
        <f t="shared" si="31"/>
        <v>1</v>
      </c>
      <c r="N206" s="76">
        <f t="shared" si="32"/>
        <v>1</v>
      </c>
      <c r="O206" s="119">
        <v>14</v>
      </c>
      <c r="P206" s="119">
        <v>19</v>
      </c>
      <c r="Q206" s="119">
        <v>20</v>
      </c>
      <c r="R206" s="119">
        <v>0</v>
      </c>
      <c r="S206" s="119">
        <v>53</v>
      </c>
      <c r="T206" s="119">
        <v>53</v>
      </c>
      <c r="U206" s="20">
        <f t="shared" si="33"/>
        <v>1</v>
      </c>
      <c r="V206" s="20">
        <f t="shared" si="34"/>
        <v>0.18435754189944134</v>
      </c>
      <c r="W206" s="119">
        <v>33</v>
      </c>
      <c r="X206" s="20">
        <f t="shared" si="27"/>
        <v>0.18435754189944134</v>
      </c>
      <c r="Y206" s="119">
        <v>33</v>
      </c>
      <c r="Z206" s="76">
        <f t="shared" si="28"/>
        <v>0.18435754189944134</v>
      </c>
    </row>
    <row r="207" spans="1:26" x14ac:dyDescent="0.25">
      <c r="A207" s="9" t="str">
        <f>'10'!A207</f>
        <v>Jersey Shore Area SD</v>
      </c>
      <c r="B207" s="10" t="str">
        <f>'10'!B207</f>
        <v>Lycoming</v>
      </c>
      <c r="C207" s="90">
        <f>'10'!C207</f>
        <v>610</v>
      </c>
      <c r="D207" s="90">
        <f>'10'!D207</f>
        <v>368</v>
      </c>
      <c r="E207" s="90">
        <f>'10'!E207</f>
        <v>978</v>
      </c>
      <c r="F207" s="119">
        <v>2</v>
      </c>
      <c r="G207" s="119">
        <v>3</v>
      </c>
      <c r="H207" s="119">
        <v>1</v>
      </c>
      <c r="I207" s="119">
        <v>2</v>
      </c>
      <c r="J207" s="119">
        <v>2</v>
      </c>
      <c r="K207" s="61">
        <f t="shared" si="29"/>
        <v>8</v>
      </c>
      <c r="L207" s="75">
        <f t="shared" si="30"/>
        <v>3</v>
      </c>
      <c r="M207" s="75">
        <f t="shared" si="31"/>
        <v>10</v>
      </c>
      <c r="N207" s="76">
        <f t="shared" si="32"/>
        <v>0.8</v>
      </c>
      <c r="O207" s="119">
        <v>81</v>
      </c>
      <c r="P207" s="119">
        <v>124</v>
      </c>
      <c r="Q207" s="119">
        <v>123</v>
      </c>
      <c r="R207" s="119">
        <v>10</v>
      </c>
      <c r="S207" s="119">
        <v>318</v>
      </c>
      <c r="T207" s="119">
        <v>159</v>
      </c>
      <c r="U207" s="20">
        <f t="shared" si="33"/>
        <v>0.95348837209302328</v>
      </c>
      <c r="V207" s="20">
        <f t="shared" si="34"/>
        <v>0.20961145194274028</v>
      </c>
      <c r="W207" s="119">
        <v>199</v>
      </c>
      <c r="X207" s="20">
        <f t="shared" si="27"/>
        <v>0.20347648261758691</v>
      </c>
      <c r="Y207" s="119">
        <v>99</v>
      </c>
      <c r="Z207" s="76">
        <f t="shared" si="28"/>
        <v>0.10122699386503067</v>
      </c>
    </row>
    <row r="208" spans="1:26" x14ac:dyDescent="0.25">
      <c r="A208" s="9" t="str">
        <f>'10'!A208</f>
        <v>Jim Thorpe Area SD</v>
      </c>
      <c r="B208" s="10" t="str">
        <f>'10'!B208</f>
        <v>Carbon</v>
      </c>
      <c r="C208" s="90">
        <f>'10'!C208</f>
        <v>484</v>
      </c>
      <c r="D208" s="90">
        <f>'10'!D208</f>
        <v>304</v>
      </c>
      <c r="E208" s="90">
        <f>'10'!E208</f>
        <v>788</v>
      </c>
      <c r="F208" s="119">
        <v>2</v>
      </c>
      <c r="G208" s="119">
        <v>0</v>
      </c>
      <c r="H208" s="119">
        <v>1</v>
      </c>
      <c r="I208" s="119">
        <v>0</v>
      </c>
      <c r="J208" s="119">
        <v>2</v>
      </c>
      <c r="K208" s="61">
        <f t="shared" si="29"/>
        <v>3</v>
      </c>
      <c r="L208" s="75">
        <f t="shared" si="30"/>
        <v>1</v>
      </c>
      <c r="M208" s="75">
        <f t="shared" si="31"/>
        <v>5</v>
      </c>
      <c r="N208" s="76">
        <f t="shared" si="32"/>
        <v>0.6</v>
      </c>
      <c r="O208" s="119">
        <v>42</v>
      </c>
      <c r="P208" s="119">
        <v>49</v>
      </c>
      <c r="Q208" s="119">
        <v>68</v>
      </c>
      <c r="R208" s="119">
        <v>61</v>
      </c>
      <c r="S208" s="119">
        <v>53</v>
      </c>
      <c r="T208" s="119">
        <v>53</v>
      </c>
      <c r="U208" s="20">
        <f t="shared" si="33"/>
        <v>0.59868421052631582</v>
      </c>
      <c r="V208" s="20">
        <f t="shared" si="34"/>
        <v>0.11548223350253807</v>
      </c>
      <c r="W208" s="119">
        <v>30</v>
      </c>
      <c r="X208" s="20">
        <f t="shared" si="27"/>
        <v>3.8071065989847719E-2</v>
      </c>
      <c r="Y208" s="119">
        <v>30</v>
      </c>
      <c r="Z208" s="76">
        <f t="shared" si="28"/>
        <v>3.8071065989847719E-2</v>
      </c>
    </row>
    <row r="209" spans="1:26" x14ac:dyDescent="0.25">
      <c r="A209" s="9" t="str">
        <f>'10'!A209</f>
        <v>Johnsonburg Area SD</v>
      </c>
      <c r="B209" s="10" t="str">
        <f>'10'!B209</f>
        <v>Elk</v>
      </c>
      <c r="C209" s="90">
        <f>'10'!C209</f>
        <v>89</v>
      </c>
      <c r="D209" s="90">
        <f>'10'!D209</f>
        <v>67</v>
      </c>
      <c r="E209" s="90">
        <f>'10'!E209</f>
        <v>156</v>
      </c>
      <c r="F209" s="119">
        <v>0</v>
      </c>
      <c r="G209" s="119">
        <v>0</v>
      </c>
      <c r="H209" s="119">
        <v>0</v>
      </c>
      <c r="I209" s="119">
        <v>0</v>
      </c>
      <c r="J209" s="119">
        <v>1</v>
      </c>
      <c r="K209" s="61">
        <f t="shared" si="29"/>
        <v>0</v>
      </c>
      <c r="L209" s="75">
        <f t="shared" si="30"/>
        <v>0</v>
      </c>
      <c r="M209" s="75">
        <f t="shared" si="31"/>
        <v>1</v>
      </c>
      <c r="N209" s="76">
        <f t="shared" si="32"/>
        <v>0</v>
      </c>
      <c r="O209" s="119">
        <v>0</v>
      </c>
      <c r="P209" s="119">
        <v>0</v>
      </c>
      <c r="Q209" s="119">
        <v>0</v>
      </c>
      <c r="R209" s="119">
        <v>5</v>
      </c>
      <c r="S209" s="119">
        <v>0</v>
      </c>
      <c r="T209" s="119">
        <v>0</v>
      </c>
      <c r="U209" s="20">
        <f t="shared" si="33"/>
        <v>0</v>
      </c>
      <c r="V209" s="20">
        <f t="shared" si="34"/>
        <v>0</v>
      </c>
      <c r="W209" s="119">
        <v>0</v>
      </c>
      <c r="X209" s="20">
        <f t="shared" si="27"/>
        <v>0</v>
      </c>
      <c r="Y209" s="119">
        <v>0</v>
      </c>
      <c r="Z209" s="76">
        <f t="shared" si="28"/>
        <v>0</v>
      </c>
    </row>
    <row r="210" spans="1:26" x14ac:dyDescent="0.25">
      <c r="A210" s="9" t="str">
        <f>'10'!A210</f>
        <v>Juniata County SD</v>
      </c>
      <c r="B210" s="10" t="str">
        <f>'10'!B210</f>
        <v>Juniata</v>
      </c>
      <c r="C210" s="90">
        <f>'10'!C210</f>
        <v>798</v>
      </c>
      <c r="D210" s="90">
        <f>'10'!D210</f>
        <v>540</v>
      </c>
      <c r="E210" s="90">
        <f>'10'!E210</f>
        <v>1338</v>
      </c>
      <c r="F210" s="119">
        <v>2</v>
      </c>
      <c r="G210" s="119">
        <v>1</v>
      </c>
      <c r="H210" s="119">
        <v>1</v>
      </c>
      <c r="I210" s="119">
        <v>0</v>
      </c>
      <c r="J210" s="119">
        <v>2</v>
      </c>
      <c r="K210" s="61">
        <f t="shared" si="29"/>
        <v>4</v>
      </c>
      <c r="L210" s="75">
        <f t="shared" si="30"/>
        <v>1</v>
      </c>
      <c r="M210" s="75">
        <f t="shared" si="31"/>
        <v>6</v>
      </c>
      <c r="N210" s="76">
        <f t="shared" si="32"/>
        <v>0.66666666666666663</v>
      </c>
      <c r="O210" s="119">
        <v>57</v>
      </c>
      <c r="P210" s="119">
        <v>71</v>
      </c>
      <c r="Q210" s="119">
        <v>0</v>
      </c>
      <c r="R210" s="119">
        <v>10</v>
      </c>
      <c r="S210" s="119">
        <v>64</v>
      </c>
      <c r="T210" s="119">
        <v>53</v>
      </c>
      <c r="U210" s="20">
        <f t="shared" si="33"/>
        <v>0.92753623188405798</v>
      </c>
      <c r="V210" s="20">
        <f t="shared" si="34"/>
        <v>9.5665171898355758E-2</v>
      </c>
      <c r="W210" s="119">
        <v>64</v>
      </c>
      <c r="X210" s="20">
        <f t="shared" si="27"/>
        <v>4.7832585949177879E-2</v>
      </c>
      <c r="Y210" s="119">
        <v>53</v>
      </c>
      <c r="Z210" s="76">
        <f t="shared" si="28"/>
        <v>3.9611360239162931E-2</v>
      </c>
    </row>
    <row r="211" spans="1:26" x14ac:dyDescent="0.25">
      <c r="A211" s="9" t="str">
        <f>'10'!A211</f>
        <v>Juniata Valley SD</v>
      </c>
      <c r="B211" s="10" t="str">
        <f>'10'!B211</f>
        <v>Huntingdon</v>
      </c>
      <c r="C211" s="90">
        <f>'10'!C211</f>
        <v>120</v>
      </c>
      <c r="D211" s="90">
        <f>'10'!D211</f>
        <v>121</v>
      </c>
      <c r="E211" s="90">
        <f>'10'!E211</f>
        <v>241</v>
      </c>
      <c r="F211" s="119">
        <v>0</v>
      </c>
      <c r="G211" s="119">
        <v>1</v>
      </c>
      <c r="H211" s="119">
        <v>0</v>
      </c>
      <c r="I211" s="119">
        <v>0</v>
      </c>
      <c r="J211" s="119">
        <v>0</v>
      </c>
      <c r="K211" s="61">
        <f t="shared" si="29"/>
        <v>1</v>
      </c>
      <c r="L211" s="75">
        <f t="shared" si="30"/>
        <v>0</v>
      </c>
      <c r="M211" s="75">
        <f t="shared" si="31"/>
        <v>1</v>
      </c>
      <c r="N211" s="76">
        <f t="shared" si="32"/>
        <v>1</v>
      </c>
      <c r="O211" s="119">
        <v>12</v>
      </c>
      <c r="P211" s="119">
        <v>19</v>
      </c>
      <c r="Q211" s="119">
        <v>22</v>
      </c>
      <c r="R211" s="119">
        <v>0</v>
      </c>
      <c r="S211" s="119">
        <v>53</v>
      </c>
      <c r="T211" s="119">
        <v>0</v>
      </c>
      <c r="U211" s="20">
        <f t="shared" si="33"/>
        <v>1</v>
      </c>
      <c r="V211" s="20">
        <f t="shared" si="34"/>
        <v>0.12863070539419086</v>
      </c>
      <c r="W211" s="119">
        <v>31</v>
      </c>
      <c r="X211" s="20">
        <f t="shared" si="27"/>
        <v>0.12863070539419086</v>
      </c>
      <c r="Y211" s="119">
        <v>0</v>
      </c>
      <c r="Z211" s="76">
        <f t="shared" si="28"/>
        <v>0</v>
      </c>
    </row>
    <row r="212" spans="1:26" x14ac:dyDescent="0.25">
      <c r="A212" s="9" t="str">
        <f>'10'!A212</f>
        <v>Kane Area SD</v>
      </c>
      <c r="B212" s="10" t="str">
        <f>'10'!B212</f>
        <v>McKean</v>
      </c>
      <c r="C212" s="90">
        <f>'10'!C212</f>
        <v>263</v>
      </c>
      <c r="D212" s="90">
        <f>'10'!D212</f>
        <v>138</v>
      </c>
      <c r="E212" s="90">
        <f>'10'!E212</f>
        <v>401</v>
      </c>
      <c r="F212" s="119">
        <v>0</v>
      </c>
      <c r="G212" s="119">
        <v>2</v>
      </c>
      <c r="H212" s="119">
        <v>0</v>
      </c>
      <c r="I212" s="119">
        <v>0</v>
      </c>
      <c r="J212" s="119">
        <v>0</v>
      </c>
      <c r="K212" s="61">
        <f t="shared" si="29"/>
        <v>2</v>
      </c>
      <c r="L212" s="75">
        <f t="shared" si="30"/>
        <v>0</v>
      </c>
      <c r="M212" s="75">
        <f t="shared" si="31"/>
        <v>2</v>
      </c>
      <c r="N212" s="76">
        <f t="shared" si="32"/>
        <v>1</v>
      </c>
      <c r="O212" s="119">
        <v>32</v>
      </c>
      <c r="P212" s="119">
        <v>36</v>
      </c>
      <c r="Q212" s="119">
        <v>38</v>
      </c>
      <c r="R212" s="119">
        <v>0</v>
      </c>
      <c r="S212" s="119">
        <v>106</v>
      </c>
      <c r="T212" s="119">
        <v>0</v>
      </c>
      <c r="U212" s="20">
        <f t="shared" si="33"/>
        <v>1</v>
      </c>
      <c r="V212" s="20">
        <f t="shared" si="34"/>
        <v>0.16957605985037408</v>
      </c>
      <c r="W212" s="119">
        <v>68</v>
      </c>
      <c r="X212" s="20">
        <f t="shared" si="27"/>
        <v>0.16957605985037408</v>
      </c>
      <c r="Y212" s="119">
        <v>0</v>
      </c>
      <c r="Z212" s="76">
        <f t="shared" si="28"/>
        <v>0</v>
      </c>
    </row>
    <row r="213" spans="1:26" x14ac:dyDescent="0.25">
      <c r="A213" s="9" t="str">
        <f>'10'!A213</f>
        <v>Karns City Area SD</v>
      </c>
      <c r="B213" s="10" t="str">
        <f>'10'!B213</f>
        <v>Butler</v>
      </c>
      <c r="C213" s="90">
        <f>'10'!C213</f>
        <v>306</v>
      </c>
      <c r="D213" s="90">
        <f>'10'!D213</f>
        <v>236</v>
      </c>
      <c r="E213" s="90">
        <f>'10'!E213</f>
        <v>542</v>
      </c>
      <c r="F213" s="119">
        <v>0</v>
      </c>
      <c r="G213" s="119">
        <v>0</v>
      </c>
      <c r="H213" s="119">
        <v>0</v>
      </c>
      <c r="I213" s="119">
        <v>0</v>
      </c>
      <c r="J213" s="119">
        <v>0</v>
      </c>
      <c r="K213" s="61">
        <f t="shared" si="29"/>
        <v>0</v>
      </c>
      <c r="L213" s="75">
        <f t="shared" si="30"/>
        <v>0</v>
      </c>
      <c r="M213" s="75">
        <f t="shared" si="31"/>
        <v>0</v>
      </c>
      <c r="N213" s="76"/>
      <c r="O213" s="119">
        <v>0</v>
      </c>
      <c r="P213" s="119">
        <v>0</v>
      </c>
      <c r="Q213" s="119">
        <v>0</v>
      </c>
      <c r="R213" s="119">
        <v>0</v>
      </c>
      <c r="S213" s="119">
        <v>0</v>
      </c>
      <c r="T213" s="119">
        <v>0</v>
      </c>
      <c r="U213" s="20"/>
      <c r="V213" s="20">
        <f t="shared" si="34"/>
        <v>0</v>
      </c>
      <c r="W213" s="119">
        <v>0</v>
      </c>
      <c r="X213" s="20">
        <f t="shared" si="27"/>
        <v>0</v>
      </c>
      <c r="Y213" s="119">
        <v>0</v>
      </c>
      <c r="Z213" s="76">
        <f t="shared" si="28"/>
        <v>0</v>
      </c>
    </row>
    <row r="214" spans="1:26" x14ac:dyDescent="0.25">
      <c r="A214" s="9" t="str">
        <f>'10'!A214</f>
        <v>Kennett Consolidated SD</v>
      </c>
      <c r="B214" s="10" t="str">
        <f>'10'!B214</f>
        <v>Chester</v>
      </c>
      <c r="C214" s="90">
        <f>'10'!C214</f>
        <v>832</v>
      </c>
      <c r="D214" s="90">
        <f>'10'!D214</f>
        <v>731</v>
      </c>
      <c r="E214" s="90">
        <f>'10'!E214</f>
        <v>1563</v>
      </c>
      <c r="F214" s="119">
        <v>6</v>
      </c>
      <c r="G214" s="119">
        <v>0</v>
      </c>
      <c r="H214" s="119">
        <v>0</v>
      </c>
      <c r="I214" s="119">
        <v>4</v>
      </c>
      <c r="J214" s="119">
        <v>2</v>
      </c>
      <c r="K214" s="61">
        <f t="shared" si="29"/>
        <v>10</v>
      </c>
      <c r="L214" s="75">
        <f t="shared" si="30"/>
        <v>4</v>
      </c>
      <c r="M214" s="75">
        <f t="shared" si="31"/>
        <v>12</v>
      </c>
      <c r="N214" s="76">
        <f t="shared" si="32"/>
        <v>0.83333333333333337</v>
      </c>
      <c r="O214" s="119">
        <v>131</v>
      </c>
      <c r="P214" s="119">
        <v>192</v>
      </c>
      <c r="Q214" s="119">
        <v>207</v>
      </c>
      <c r="R214" s="119">
        <v>35</v>
      </c>
      <c r="S214" s="119">
        <v>212</v>
      </c>
      <c r="T214" s="119">
        <v>212</v>
      </c>
      <c r="U214" s="20">
        <f t="shared" si="33"/>
        <v>0.9022346368715084</v>
      </c>
      <c r="V214" s="20">
        <f t="shared" si="34"/>
        <v>0.20665387076135636</v>
      </c>
      <c r="W214" s="119">
        <v>129</v>
      </c>
      <c r="X214" s="20">
        <f t="shared" si="27"/>
        <v>8.253358925143954E-2</v>
      </c>
      <c r="Y214" s="119">
        <v>129</v>
      </c>
      <c r="Z214" s="76">
        <f t="shared" si="28"/>
        <v>8.253358925143954E-2</v>
      </c>
    </row>
    <row r="215" spans="1:26" x14ac:dyDescent="0.25">
      <c r="A215" s="9" t="str">
        <f>'10'!A215</f>
        <v>Keystone Central SD</v>
      </c>
      <c r="B215" s="10" t="str">
        <f>'10'!B215</f>
        <v>Clinton</v>
      </c>
      <c r="C215" s="90">
        <f>'10'!C215</f>
        <v>1252</v>
      </c>
      <c r="D215" s="90">
        <f>'10'!D215</f>
        <v>761</v>
      </c>
      <c r="E215" s="90">
        <f>'10'!E215</f>
        <v>2013</v>
      </c>
      <c r="F215" s="119">
        <v>1</v>
      </c>
      <c r="G215" s="119">
        <v>4</v>
      </c>
      <c r="H215" s="119">
        <v>3</v>
      </c>
      <c r="I215" s="119">
        <v>0</v>
      </c>
      <c r="J215" s="119">
        <v>7</v>
      </c>
      <c r="K215" s="61">
        <f t="shared" si="29"/>
        <v>8</v>
      </c>
      <c r="L215" s="75">
        <f t="shared" si="30"/>
        <v>3</v>
      </c>
      <c r="M215" s="75">
        <f t="shared" si="31"/>
        <v>15</v>
      </c>
      <c r="N215" s="76">
        <f t="shared" si="32"/>
        <v>0.53333333333333333</v>
      </c>
      <c r="O215" s="119">
        <v>62</v>
      </c>
      <c r="P215" s="119">
        <v>91</v>
      </c>
      <c r="Q215" s="119">
        <v>134</v>
      </c>
      <c r="R215" s="119">
        <v>121</v>
      </c>
      <c r="S215" s="119">
        <v>275</v>
      </c>
      <c r="T215" s="119">
        <v>111</v>
      </c>
      <c r="U215" s="20">
        <f t="shared" si="33"/>
        <v>0.55839416058394165</v>
      </c>
      <c r="V215" s="20">
        <f t="shared" si="34"/>
        <v>7.6005961251862889E-2</v>
      </c>
      <c r="W215" s="119">
        <v>146</v>
      </c>
      <c r="X215" s="20">
        <f t="shared" si="27"/>
        <v>7.2528564331843015E-2</v>
      </c>
      <c r="Y215" s="119">
        <v>59</v>
      </c>
      <c r="Z215" s="76">
        <f t="shared" si="28"/>
        <v>2.9309488325881768E-2</v>
      </c>
    </row>
    <row r="216" spans="1:26" x14ac:dyDescent="0.25">
      <c r="A216" s="9" t="str">
        <f>'10'!A216</f>
        <v>Keystone Oaks SD</v>
      </c>
      <c r="B216" s="10" t="str">
        <f>'10'!B216</f>
        <v>Allegheny</v>
      </c>
      <c r="C216" s="90">
        <f>'10'!C216</f>
        <v>721</v>
      </c>
      <c r="D216" s="90">
        <f>'10'!D216</f>
        <v>329</v>
      </c>
      <c r="E216" s="90">
        <f>'10'!E216</f>
        <v>1050</v>
      </c>
      <c r="F216" s="119">
        <v>0</v>
      </c>
      <c r="G216" s="119">
        <v>0</v>
      </c>
      <c r="H216" s="119">
        <v>1</v>
      </c>
      <c r="I216" s="119">
        <v>2</v>
      </c>
      <c r="J216" s="119">
        <v>2</v>
      </c>
      <c r="K216" s="61">
        <f t="shared" si="29"/>
        <v>3</v>
      </c>
      <c r="L216" s="75">
        <f t="shared" si="30"/>
        <v>3</v>
      </c>
      <c r="M216" s="75">
        <f t="shared" si="31"/>
        <v>5</v>
      </c>
      <c r="N216" s="76">
        <f t="shared" si="32"/>
        <v>0.6</v>
      </c>
      <c r="O216" s="119">
        <v>48</v>
      </c>
      <c r="P216" s="119">
        <v>57</v>
      </c>
      <c r="Q216" s="119">
        <v>54</v>
      </c>
      <c r="R216" s="119">
        <v>70</v>
      </c>
      <c r="S216" s="119">
        <v>159</v>
      </c>
      <c r="T216" s="119">
        <v>159</v>
      </c>
      <c r="U216" s="20">
        <f t="shared" si="33"/>
        <v>0.6</v>
      </c>
      <c r="V216" s="20">
        <f t="shared" si="34"/>
        <v>0.1</v>
      </c>
      <c r="W216" s="119">
        <v>105</v>
      </c>
      <c r="X216" s="20">
        <f t="shared" si="27"/>
        <v>0.1</v>
      </c>
      <c r="Y216" s="119">
        <v>105</v>
      </c>
      <c r="Z216" s="76">
        <f t="shared" si="28"/>
        <v>0.1</v>
      </c>
    </row>
    <row r="217" spans="1:26" x14ac:dyDescent="0.25">
      <c r="A217" s="9" t="str">
        <f>'10'!A217</f>
        <v>Keystone SD</v>
      </c>
      <c r="B217" s="10" t="str">
        <f>'10'!B217</f>
        <v>Clarion</v>
      </c>
      <c r="C217" s="90">
        <f>'10'!C217</f>
        <v>259</v>
      </c>
      <c r="D217" s="90">
        <f>'10'!D217</f>
        <v>240</v>
      </c>
      <c r="E217" s="90">
        <f>'10'!E217</f>
        <v>499</v>
      </c>
      <c r="F217" s="119">
        <v>2</v>
      </c>
      <c r="G217" s="119">
        <v>0</v>
      </c>
      <c r="H217" s="119">
        <v>1</v>
      </c>
      <c r="I217" s="119">
        <v>0</v>
      </c>
      <c r="J217" s="119">
        <v>3</v>
      </c>
      <c r="K217" s="61">
        <f t="shared" si="29"/>
        <v>3</v>
      </c>
      <c r="L217" s="75">
        <f t="shared" si="30"/>
        <v>1</v>
      </c>
      <c r="M217" s="75">
        <f t="shared" si="31"/>
        <v>6</v>
      </c>
      <c r="N217" s="76">
        <f t="shared" si="32"/>
        <v>0.5</v>
      </c>
      <c r="O217" s="119">
        <v>34</v>
      </c>
      <c r="P217" s="119">
        <v>61</v>
      </c>
      <c r="Q217" s="119">
        <v>64</v>
      </c>
      <c r="R217" s="119">
        <v>13</v>
      </c>
      <c r="S217" s="119">
        <v>53</v>
      </c>
      <c r="T217" s="119">
        <v>53</v>
      </c>
      <c r="U217" s="20">
        <f t="shared" si="33"/>
        <v>0.87962962962962965</v>
      </c>
      <c r="V217" s="20">
        <f t="shared" si="34"/>
        <v>0.19038076152304609</v>
      </c>
      <c r="W217" s="119">
        <v>32</v>
      </c>
      <c r="X217" s="20">
        <f t="shared" si="27"/>
        <v>6.4128256513026047E-2</v>
      </c>
      <c r="Y217" s="119">
        <v>32</v>
      </c>
      <c r="Z217" s="76">
        <f t="shared" si="28"/>
        <v>6.4128256513026047E-2</v>
      </c>
    </row>
    <row r="218" spans="1:26" x14ac:dyDescent="0.25">
      <c r="A218" s="9" t="str">
        <f>'10'!A218</f>
        <v>Kiski Area SD</v>
      </c>
      <c r="B218" s="10" t="str">
        <f>'10'!B218</f>
        <v>Westmoreland</v>
      </c>
      <c r="C218" s="90">
        <f>'10'!C218</f>
        <v>987</v>
      </c>
      <c r="D218" s="90">
        <f>'10'!D218</f>
        <v>716</v>
      </c>
      <c r="E218" s="90">
        <f>'10'!E218</f>
        <v>1703</v>
      </c>
      <c r="F218" s="119">
        <v>1</v>
      </c>
      <c r="G218" s="119">
        <v>3</v>
      </c>
      <c r="H218" s="119">
        <v>1</v>
      </c>
      <c r="I218" s="119">
        <v>0</v>
      </c>
      <c r="J218" s="119">
        <v>2</v>
      </c>
      <c r="K218" s="61">
        <f t="shared" si="29"/>
        <v>5</v>
      </c>
      <c r="L218" s="75">
        <f t="shared" si="30"/>
        <v>1</v>
      </c>
      <c r="M218" s="75">
        <f t="shared" si="31"/>
        <v>7</v>
      </c>
      <c r="N218" s="76">
        <f t="shared" si="32"/>
        <v>0.7142857142857143</v>
      </c>
      <c r="O218" s="119">
        <v>71</v>
      </c>
      <c r="P218" s="119">
        <v>91</v>
      </c>
      <c r="Q218" s="119">
        <v>102</v>
      </c>
      <c r="R218" s="119">
        <v>39</v>
      </c>
      <c r="S218" s="119">
        <v>212</v>
      </c>
      <c r="T218" s="119">
        <v>53</v>
      </c>
      <c r="U218" s="20">
        <f t="shared" si="33"/>
        <v>0.80597014925373134</v>
      </c>
      <c r="V218" s="20">
        <f t="shared" si="34"/>
        <v>9.5126247798003521E-2</v>
      </c>
      <c r="W218" s="119">
        <v>130</v>
      </c>
      <c r="X218" s="20">
        <f t="shared" si="27"/>
        <v>7.6335877862595422E-2</v>
      </c>
      <c r="Y218" s="119">
        <v>33</v>
      </c>
      <c r="Z218" s="76">
        <f t="shared" si="28"/>
        <v>1.9377568995889608E-2</v>
      </c>
    </row>
    <row r="219" spans="1:26" x14ac:dyDescent="0.25">
      <c r="A219" s="9" t="str">
        <f>'10'!A219</f>
        <v>Kutztown Area SD</v>
      </c>
      <c r="B219" s="10" t="str">
        <f>'10'!B219</f>
        <v>Berks</v>
      </c>
      <c r="C219" s="90">
        <f>'10'!C219</f>
        <v>307</v>
      </c>
      <c r="D219" s="90">
        <f>'10'!D219</f>
        <v>239</v>
      </c>
      <c r="E219" s="90">
        <f>'10'!E219</f>
        <v>546</v>
      </c>
      <c r="F219" s="119">
        <v>0</v>
      </c>
      <c r="G219" s="119">
        <v>0</v>
      </c>
      <c r="H219" s="119">
        <v>0</v>
      </c>
      <c r="I219" s="119">
        <v>0</v>
      </c>
      <c r="J219" s="119">
        <v>3</v>
      </c>
      <c r="K219" s="61">
        <f t="shared" si="29"/>
        <v>0</v>
      </c>
      <c r="L219" s="75">
        <f t="shared" si="30"/>
        <v>0</v>
      </c>
      <c r="M219" s="75">
        <f t="shared" si="31"/>
        <v>3</v>
      </c>
      <c r="N219" s="76">
        <f t="shared" si="32"/>
        <v>0</v>
      </c>
      <c r="O219" s="119">
        <v>0</v>
      </c>
      <c r="P219" s="119">
        <v>0</v>
      </c>
      <c r="Q219" s="119">
        <v>0</v>
      </c>
      <c r="R219" s="119">
        <v>66</v>
      </c>
      <c r="S219" s="119">
        <v>0</v>
      </c>
      <c r="T219" s="119">
        <v>0</v>
      </c>
      <c r="U219" s="20">
        <f t="shared" si="33"/>
        <v>0</v>
      </c>
      <c r="V219" s="20">
        <f t="shared" si="34"/>
        <v>0</v>
      </c>
      <c r="W219" s="119">
        <v>0</v>
      </c>
      <c r="X219" s="20">
        <f t="shared" si="27"/>
        <v>0</v>
      </c>
      <c r="Y219" s="119">
        <v>0</v>
      </c>
      <c r="Z219" s="76">
        <f t="shared" si="28"/>
        <v>0</v>
      </c>
    </row>
    <row r="220" spans="1:26" x14ac:dyDescent="0.25">
      <c r="A220" s="9" t="str">
        <f>'10'!A220</f>
        <v>Lackawanna Trail SD</v>
      </c>
      <c r="B220" s="10" t="str">
        <f>'10'!B220</f>
        <v>Wyoming</v>
      </c>
      <c r="C220" s="90">
        <f>'10'!C220</f>
        <v>291</v>
      </c>
      <c r="D220" s="90">
        <f>'10'!D220</f>
        <v>168</v>
      </c>
      <c r="E220" s="90">
        <f>'10'!E220</f>
        <v>459</v>
      </c>
      <c r="F220" s="119">
        <v>0</v>
      </c>
      <c r="G220" s="119">
        <v>1</v>
      </c>
      <c r="H220" s="119">
        <v>0</v>
      </c>
      <c r="I220" s="119">
        <v>1</v>
      </c>
      <c r="J220" s="119">
        <v>0</v>
      </c>
      <c r="K220" s="61">
        <f t="shared" si="29"/>
        <v>2</v>
      </c>
      <c r="L220" s="75">
        <f t="shared" si="30"/>
        <v>1</v>
      </c>
      <c r="M220" s="75">
        <f t="shared" si="31"/>
        <v>2</v>
      </c>
      <c r="N220" s="76">
        <f t="shared" si="32"/>
        <v>1</v>
      </c>
      <c r="O220" s="119">
        <v>21</v>
      </c>
      <c r="P220" s="119">
        <v>41</v>
      </c>
      <c r="Q220" s="119">
        <v>44</v>
      </c>
      <c r="R220" s="119">
        <v>0</v>
      </c>
      <c r="S220" s="119">
        <v>106</v>
      </c>
      <c r="T220" s="119">
        <v>53</v>
      </c>
      <c r="U220" s="20">
        <f t="shared" si="33"/>
        <v>1</v>
      </c>
      <c r="V220" s="20">
        <f t="shared" si="34"/>
        <v>0.13507625272331156</v>
      </c>
      <c r="W220" s="119">
        <v>62</v>
      </c>
      <c r="X220" s="20">
        <f t="shared" si="27"/>
        <v>0.13507625272331156</v>
      </c>
      <c r="Y220" s="119">
        <v>31</v>
      </c>
      <c r="Z220" s="76">
        <f t="shared" si="28"/>
        <v>6.7538126361655779E-2</v>
      </c>
    </row>
    <row r="221" spans="1:26" x14ac:dyDescent="0.25">
      <c r="A221" s="9" t="str">
        <f>'10'!A221</f>
        <v>Lakeland SD</v>
      </c>
      <c r="B221" s="10" t="str">
        <f>'10'!B221</f>
        <v>Lackawanna</v>
      </c>
      <c r="C221" s="90">
        <f>'10'!C221</f>
        <v>325</v>
      </c>
      <c r="D221" s="90">
        <f>'10'!D221</f>
        <v>250</v>
      </c>
      <c r="E221" s="90">
        <f>'10'!E221</f>
        <v>575</v>
      </c>
      <c r="F221" s="119">
        <v>1</v>
      </c>
      <c r="G221" s="119">
        <v>3</v>
      </c>
      <c r="H221" s="119">
        <v>0</v>
      </c>
      <c r="I221" s="119">
        <v>0</v>
      </c>
      <c r="J221" s="119">
        <v>1</v>
      </c>
      <c r="K221" s="61">
        <f t="shared" si="29"/>
        <v>4</v>
      </c>
      <c r="L221" s="75">
        <f t="shared" si="30"/>
        <v>0</v>
      </c>
      <c r="M221" s="75">
        <f t="shared" si="31"/>
        <v>5</v>
      </c>
      <c r="N221" s="76">
        <f t="shared" si="32"/>
        <v>0.8</v>
      </c>
      <c r="O221" s="119">
        <v>48</v>
      </c>
      <c r="P221" s="119">
        <v>74</v>
      </c>
      <c r="Q221" s="119">
        <v>90</v>
      </c>
      <c r="R221" s="119">
        <v>3</v>
      </c>
      <c r="S221" s="119">
        <v>159</v>
      </c>
      <c r="T221" s="119">
        <v>0</v>
      </c>
      <c r="U221" s="20">
        <f t="shared" si="33"/>
        <v>0.97599999999999998</v>
      </c>
      <c r="V221" s="20">
        <f t="shared" si="34"/>
        <v>0.21217391304347827</v>
      </c>
      <c r="W221" s="119">
        <v>91</v>
      </c>
      <c r="X221" s="20">
        <f t="shared" si="27"/>
        <v>0.1582608695652174</v>
      </c>
      <c r="Y221" s="119">
        <v>0</v>
      </c>
      <c r="Z221" s="76">
        <f t="shared" si="28"/>
        <v>0</v>
      </c>
    </row>
    <row r="222" spans="1:26" x14ac:dyDescent="0.25">
      <c r="A222" s="9" t="str">
        <f>'10'!A222</f>
        <v>Lake-Lehman SD</v>
      </c>
      <c r="B222" s="10" t="str">
        <f>'10'!B222</f>
        <v>Luzerne</v>
      </c>
      <c r="C222" s="90">
        <f>'10'!C222</f>
        <v>325</v>
      </c>
      <c r="D222" s="90">
        <f>'10'!D222</f>
        <v>271</v>
      </c>
      <c r="E222" s="90">
        <f>'10'!E222</f>
        <v>596</v>
      </c>
      <c r="F222" s="119">
        <v>0</v>
      </c>
      <c r="G222" s="119">
        <v>4</v>
      </c>
      <c r="H222" s="119">
        <v>0</v>
      </c>
      <c r="I222" s="119">
        <v>0</v>
      </c>
      <c r="J222" s="119">
        <v>2</v>
      </c>
      <c r="K222" s="61">
        <f t="shared" si="29"/>
        <v>4</v>
      </c>
      <c r="L222" s="75">
        <f t="shared" si="30"/>
        <v>0</v>
      </c>
      <c r="M222" s="75">
        <f t="shared" si="31"/>
        <v>6</v>
      </c>
      <c r="N222" s="76">
        <f t="shared" si="32"/>
        <v>0.66666666666666663</v>
      </c>
      <c r="O222" s="119">
        <v>54</v>
      </c>
      <c r="P222" s="119">
        <v>81</v>
      </c>
      <c r="Q222" s="119">
        <v>78</v>
      </c>
      <c r="R222" s="119">
        <v>67</v>
      </c>
      <c r="S222" s="119">
        <v>212</v>
      </c>
      <c r="T222" s="119">
        <v>0</v>
      </c>
      <c r="U222" s="20">
        <f t="shared" si="33"/>
        <v>0.66831683168316836</v>
      </c>
      <c r="V222" s="20">
        <f t="shared" si="34"/>
        <v>0.22651006711409397</v>
      </c>
      <c r="W222" s="119">
        <v>134</v>
      </c>
      <c r="X222" s="20">
        <f t="shared" si="27"/>
        <v>0.22483221476510068</v>
      </c>
      <c r="Y222" s="119">
        <v>0</v>
      </c>
      <c r="Z222" s="76">
        <f t="shared" si="28"/>
        <v>0</v>
      </c>
    </row>
    <row r="223" spans="1:26" x14ac:dyDescent="0.25">
      <c r="A223" s="9" t="str">
        <f>'10'!A223</f>
        <v>Lakeview SD</v>
      </c>
      <c r="B223" s="10" t="str">
        <f>'10'!B223</f>
        <v>Mercer</v>
      </c>
      <c r="C223" s="90">
        <f>'10'!C223</f>
        <v>243</v>
      </c>
      <c r="D223" s="90">
        <f>'10'!D223</f>
        <v>178</v>
      </c>
      <c r="E223" s="90">
        <f>'10'!E223</f>
        <v>421</v>
      </c>
      <c r="F223" s="119">
        <v>0</v>
      </c>
      <c r="G223" s="119">
        <v>0</v>
      </c>
      <c r="H223" s="119">
        <v>0</v>
      </c>
      <c r="I223" s="119">
        <v>0</v>
      </c>
      <c r="J223" s="119">
        <v>2</v>
      </c>
      <c r="K223" s="61">
        <f t="shared" si="29"/>
        <v>0</v>
      </c>
      <c r="L223" s="75">
        <f t="shared" si="30"/>
        <v>0</v>
      </c>
      <c r="M223" s="75">
        <f t="shared" si="31"/>
        <v>2</v>
      </c>
      <c r="N223" s="76">
        <f t="shared" si="32"/>
        <v>0</v>
      </c>
      <c r="O223" s="119">
        <v>0</v>
      </c>
      <c r="P223" s="119">
        <v>0</v>
      </c>
      <c r="Q223" s="119">
        <v>0</v>
      </c>
      <c r="R223" s="119">
        <v>7</v>
      </c>
      <c r="S223" s="119">
        <v>0</v>
      </c>
      <c r="T223" s="119">
        <v>0</v>
      </c>
      <c r="U223" s="20">
        <f t="shared" si="33"/>
        <v>0</v>
      </c>
      <c r="V223" s="20">
        <f t="shared" si="34"/>
        <v>0</v>
      </c>
      <c r="W223" s="119">
        <v>0</v>
      </c>
      <c r="X223" s="20">
        <f t="shared" si="27"/>
        <v>0</v>
      </c>
      <c r="Y223" s="119">
        <v>0</v>
      </c>
      <c r="Z223" s="76">
        <f t="shared" si="28"/>
        <v>0</v>
      </c>
    </row>
    <row r="224" spans="1:26" x14ac:dyDescent="0.25">
      <c r="A224" s="9" t="str">
        <f>'10'!A224</f>
        <v>Lampeter-Strasburg SD</v>
      </c>
      <c r="B224" s="10" t="str">
        <f>'10'!B224</f>
        <v>Lancaster</v>
      </c>
      <c r="C224" s="90">
        <f>'10'!C224</f>
        <v>909</v>
      </c>
      <c r="D224" s="90">
        <f>'10'!D224</f>
        <v>500</v>
      </c>
      <c r="E224" s="90">
        <f>'10'!E224</f>
        <v>1409</v>
      </c>
      <c r="F224" s="119">
        <v>0</v>
      </c>
      <c r="G224" s="119">
        <v>1</v>
      </c>
      <c r="H224" s="119">
        <v>0</v>
      </c>
      <c r="I224" s="119">
        <v>1</v>
      </c>
      <c r="J224" s="119">
        <v>4</v>
      </c>
      <c r="K224" s="61">
        <f t="shared" si="29"/>
        <v>2</v>
      </c>
      <c r="L224" s="75">
        <f t="shared" si="30"/>
        <v>1</v>
      </c>
      <c r="M224" s="75">
        <f t="shared" si="31"/>
        <v>6</v>
      </c>
      <c r="N224" s="76">
        <f t="shared" si="32"/>
        <v>0.33333333333333331</v>
      </c>
      <c r="O224" s="119">
        <v>28</v>
      </c>
      <c r="P224" s="119">
        <v>36</v>
      </c>
      <c r="Q224" s="119">
        <v>43</v>
      </c>
      <c r="R224" s="119">
        <v>41</v>
      </c>
      <c r="S224" s="119">
        <v>106</v>
      </c>
      <c r="T224" s="119">
        <v>53</v>
      </c>
      <c r="U224" s="20">
        <f t="shared" si="33"/>
        <v>0.60952380952380958</v>
      </c>
      <c r="V224" s="20">
        <f t="shared" si="34"/>
        <v>4.5422285308729597E-2</v>
      </c>
      <c r="W224" s="119">
        <v>63</v>
      </c>
      <c r="X224" s="20">
        <f t="shared" si="27"/>
        <v>4.4712562100780694E-2</v>
      </c>
      <c r="Y224" s="119">
        <v>32</v>
      </c>
      <c r="Z224" s="76">
        <f t="shared" si="28"/>
        <v>2.2711142654364799E-2</v>
      </c>
    </row>
    <row r="225" spans="1:26" x14ac:dyDescent="0.25">
      <c r="A225" s="9" t="str">
        <f>'10'!A225</f>
        <v>Lancaster SD</v>
      </c>
      <c r="B225" s="10" t="str">
        <f>'10'!B225</f>
        <v>Lancaster</v>
      </c>
      <c r="C225" s="90">
        <f>'10'!C225</f>
        <v>3250</v>
      </c>
      <c r="D225" s="90">
        <f>'10'!D225</f>
        <v>2183</v>
      </c>
      <c r="E225" s="90">
        <f>'10'!E225</f>
        <v>5433</v>
      </c>
      <c r="F225" s="119">
        <v>14</v>
      </c>
      <c r="G225" s="119">
        <v>13</v>
      </c>
      <c r="H225" s="119">
        <v>7</v>
      </c>
      <c r="I225" s="119">
        <v>20</v>
      </c>
      <c r="J225" s="119">
        <v>51</v>
      </c>
      <c r="K225" s="61">
        <f t="shared" si="29"/>
        <v>54</v>
      </c>
      <c r="L225" s="75">
        <f t="shared" si="30"/>
        <v>27</v>
      </c>
      <c r="M225" s="75">
        <f t="shared" si="31"/>
        <v>105</v>
      </c>
      <c r="N225" s="76">
        <f t="shared" si="32"/>
        <v>0.51428571428571423</v>
      </c>
      <c r="O225" s="119">
        <v>482</v>
      </c>
      <c r="P225" s="119">
        <v>622</v>
      </c>
      <c r="Q225" s="119">
        <v>739</v>
      </c>
      <c r="R225" s="119">
        <v>455</v>
      </c>
      <c r="S225" s="119">
        <v>1526</v>
      </c>
      <c r="T225" s="119">
        <v>1251</v>
      </c>
      <c r="U225" s="20">
        <f t="shared" si="33"/>
        <v>0.70814624759461198</v>
      </c>
      <c r="V225" s="20">
        <f t="shared" si="34"/>
        <v>0.20320265046935396</v>
      </c>
      <c r="W225" s="119">
        <v>914</v>
      </c>
      <c r="X225" s="20">
        <f t="shared" si="27"/>
        <v>0.16823117982698324</v>
      </c>
      <c r="Y225" s="119">
        <v>749</v>
      </c>
      <c r="Z225" s="76">
        <f t="shared" si="28"/>
        <v>0.13786121847966132</v>
      </c>
    </row>
    <row r="226" spans="1:26" x14ac:dyDescent="0.25">
      <c r="A226" s="9" t="str">
        <f>'10'!A226</f>
        <v>Laurel Highlands SD</v>
      </c>
      <c r="B226" s="10" t="str">
        <f>'10'!B226</f>
        <v>Fayette</v>
      </c>
      <c r="C226" s="90">
        <f>'10'!C226</f>
        <v>582</v>
      </c>
      <c r="D226" s="90">
        <f>'10'!D226</f>
        <v>387</v>
      </c>
      <c r="E226" s="90">
        <f>'10'!E226</f>
        <v>969</v>
      </c>
      <c r="F226" s="119">
        <v>0</v>
      </c>
      <c r="G226" s="119">
        <v>5</v>
      </c>
      <c r="H226" s="119">
        <v>1</v>
      </c>
      <c r="I226" s="119">
        <v>3</v>
      </c>
      <c r="J226" s="119">
        <v>2</v>
      </c>
      <c r="K226" s="61">
        <f t="shared" si="29"/>
        <v>9</v>
      </c>
      <c r="L226" s="75">
        <f t="shared" si="30"/>
        <v>4</v>
      </c>
      <c r="M226" s="75">
        <f t="shared" si="31"/>
        <v>11</v>
      </c>
      <c r="N226" s="76">
        <f t="shared" si="32"/>
        <v>0.81818181818181823</v>
      </c>
      <c r="O226" s="119">
        <v>95</v>
      </c>
      <c r="P226" s="119">
        <v>103</v>
      </c>
      <c r="Q226" s="119">
        <v>141</v>
      </c>
      <c r="R226" s="119">
        <v>62</v>
      </c>
      <c r="S226" s="119">
        <v>339</v>
      </c>
      <c r="T226" s="119">
        <v>74</v>
      </c>
      <c r="U226" s="20">
        <f t="shared" si="33"/>
        <v>0.7615384615384615</v>
      </c>
      <c r="V226" s="20">
        <f t="shared" si="34"/>
        <v>0.2043343653250774</v>
      </c>
      <c r="W226" s="119">
        <v>198</v>
      </c>
      <c r="X226" s="20">
        <f t="shared" si="27"/>
        <v>0.2043343653250774</v>
      </c>
      <c r="Y226" s="119">
        <v>43</v>
      </c>
      <c r="Z226" s="76">
        <f t="shared" si="28"/>
        <v>4.4375644994840042E-2</v>
      </c>
    </row>
    <row r="227" spans="1:26" x14ac:dyDescent="0.25">
      <c r="A227" s="9" t="str">
        <f>'10'!A227</f>
        <v>Laurel SD</v>
      </c>
      <c r="B227" s="10" t="str">
        <f>'10'!B227</f>
        <v>Lawrence</v>
      </c>
      <c r="C227" s="90">
        <f>'10'!C227</f>
        <v>226</v>
      </c>
      <c r="D227" s="90">
        <f>'10'!D227</f>
        <v>169</v>
      </c>
      <c r="E227" s="90">
        <f>'10'!E227</f>
        <v>395</v>
      </c>
      <c r="F227" s="119">
        <v>0</v>
      </c>
      <c r="G227" s="119">
        <v>0</v>
      </c>
      <c r="H227" s="119">
        <v>0</v>
      </c>
      <c r="I227" s="119">
        <v>0</v>
      </c>
      <c r="J227" s="119">
        <v>1</v>
      </c>
      <c r="K227" s="61">
        <f t="shared" si="29"/>
        <v>0</v>
      </c>
      <c r="L227" s="75">
        <f t="shared" si="30"/>
        <v>0</v>
      </c>
      <c r="M227" s="75">
        <f t="shared" si="31"/>
        <v>1</v>
      </c>
      <c r="N227" s="76"/>
      <c r="O227" s="119">
        <v>0</v>
      </c>
      <c r="P227" s="119">
        <v>0</v>
      </c>
      <c r="Q227" s="119">
        <v>0</v>
      </c>
      <c r="R227" s="119">
        <v>3</v>
      </c>
      <c r="S227" s="119">
        <v>0</v>
      </c>
      <c r="T227" s="119">
        <v>0</v>
      </c>
      <c r="U227" s="20"/>
      <c r="V227" s="20">
        <f t="shared" si="34"/>
        <v>0</v>
      </c>
      <c r="W227" s="119">
        <v>0</v>
      </c>
      <c r="X227" s="20">
        <f t="shared" si="27"/>
        <v>0</v>
      </c>
      <c r="Y227" s="119">
        <v>0</v>
      </c>
      <c r="Z227" s="76">
        <f t="shared" si="28"/>
        <v>0</v>
      </c>
    </row>
    <row r="228" spans="1:26" x14ac:dyDescent="0.25">
      <c r="A228" s="9" t="str">
        <f>'10'!A228</f>
        <v>Lebanon SD</v>
      </c>
      <c r="B228" s="10" t="str">
        <f>'10'!B228</f>
        <v>Lebanon</v>
      </c>
      <c r="C228" s="90">
        <f>'10'!C228</f>
        <v>1170</v>
      </c>
      <c r="D228" s="90">
        <f>'10'!D228</f>
        <v>713</v>
      </c>
      <c r="E228" s="90">
        <f>'10'!E228</f>
        <v>1883</v>
      </c>
      <c r="F228" s="119">
        <v>2</v>
      </c>
      <c r="G228" s="119">
        <v>5</v>
      </c>
      <c r="H228" s="119">
        <v>1</v>
      </c>
      <c r="I228" s="119">
        <v>1</v>
      </c>
      <c r="J228" s="119">
        <v>26</v>
      </c>
      <c r="K228" s="61">
        <f t="shared" si="29"/>
        <v>9</v>
      </c>
      <c r="L228" s="75">
        <f t="shared" si="30"/>
        <v>2</v>
      </c>
      <c r="M228" s="75">
        <f t="shared" si="31"/>
        <v>35</v>
      </c>
      <c r="N228" s="76">
        <f t="shared" si="32"/>
        <v>0.25714285714285712</v>
      </c>
      <c r="O228" s="119">
        <v>88</v>
      </c>
      <c r="P228" s="119">
        <v>123</v>
      </c>
      <c r="Q228" s="119">
        <v>170</v>
      </c>
      <c r="R228" s="119">
        <v>105</v>
      </c>
      <c r="S228" s="119">
        <v>371</v>
      </c>
      <c r="T228" s="119">
        <v>106</v>
      </c>
      <c r="U228" s="20">
        <f t="shared" si="33"/>
        <v>0.66772151898734178</v>
      </c>
      <c r="V228" s="20">
        <f t="shared" si="34"/>
        <v>0.11205523101433883</v>
      </c>
      <c r="W228" s="119">
        <v>206</v>
      </c>
      <c r="X228" s="20">
        <f t="shared" si="27"/>
        <v>0.10939989378651088</v>
      </c>
      <c r="Y228" s="119">
        <v>59</v>
      </c>
      <c r="Z228" s="76">
        <f t="shared" si="28"/>
        <v>3.1332979288369624E-2</v>
      </c>
    </row>
    <row r="229" spans="1:26" x14ac:dyDescent="0.25">
      <c r="A229" s="9" t="str">
        <f>'10'!A229</f>
        <v>Leechburg Area SD</v>
      </c>
      <c r="B229" s="10" t="str">
        <f>'10'!B229</f>
        <v>Armstrong</v>
      </c>
      <c r="C229" s="90">
        <f>'10'!C229</f>
        <v>151</v>
      </c>
      <c r="D229" s="90">
        <f>'10'!D229</f>
        <v>125</v>
      </c>
      <c r="E229" s="90">
        <f>'10'!E229</f>
        <v>276</v>
      </c>
      <c r="F229" s="119">
        <v>1</v>
      </c>
      <c r="G229" s="119">
        <v>1</v>
      </c>
      <c r="H229" s="119">
        <v>0</v>
      </c>
      <c r="I229" s="119">
        <v>0</v>
      </c>
      <c r="J229" s="119">
        <v>0</v>
      </c>
      <c r="K229" s="61">
        <f t="shared" si="29"/>
        <v>2</v>
      </c>
      <c r="L229" s="75">
        <f t="shared" si="30"/>
        <v>0</v>
      </c>
      <c r="M229" s="75">
        <f t="shared" si="31"/>
        <v>2</v>
      </c>
      <c r="N229" s="76">
        <f t="shared" si="32"/>
        <v>1</v>
      </c>
      <c r="O229" s="119">
        <v>27</v>
      </c>
      <c r="P229" s="119">
        <v>39</v>
      </c>
      <c r="Q229" s="119">
        <v>39</v>
      </c>
      <c r="R229" s="119">
        <v>0</v>
      </c>
      <c r="S229" s="119">
        <v>53</v>
      </c>
      <c r="T229" s="119">
        <v>0</v>
      </c>
      <c r="U229" s="20">
        <f t="shared" si="33"/>
        <v>1</v>
      </c>
      <c r="V229" s="20">
        <f t="shared" si="34"/>
        <v>0.2391304347826087</v>
      </c>
      <c r="W229" s="119">
        <v>33</v>
      </c>
      <c r="X229" s="20">
        <f t="shared" si="27"/>
        <v>0.11956521739130435</v>
      </c>
      <c r="Y229" s="119">
        <v>0</v>
      </c>
      <c r="Z229" s="76">
        <f t="shared" si="28"/>
        <v>0</v>
      </c>
    </row>
    <row r="230" spans="1:26" x14ac:dyDescent="0.25">
      <c r="A230" s="9" t="str">
        <f>'10'!A230</f>
        <v>Lehighton Area SD</v>
      </c>
      <c r="B230" s="10" t="str">
        <f>'10'!B230</f>
        <v>Carbon</v>
      </c>
      <c r="C230" s="90">
        <f>'10'!C230</f>
        <v>313</v>
      </c>
      <c r="D230" s="90">
        <f>'10'!D230</f>
        <v>327</v>
      </c>
      <c r="E230" s="90">
        <f>'10'!E230</f>
        <v>640</v>
      </c>
      <c r="F230" s="119">
        <v>2</v>
      </c>
      <c r="G230" s="119">
        <v>1</v>
      </c>
      <c r="H230" s="119">
        <v>0</v>
      </c>
      <c r="I230" s="119">
        <v>0</v>
      </c>
      <c r="J230" s="119">
        <v>2</v>
      </c>
      <c r="K230" s="61">
        <f t="shared" si="29"/>
        <v>3</v>
      </c>
      <c r="L230" s="75">
        <f t="shared" si="30"/>
        <v>0</v>
      </c>
      <c r="M230" s="75">
        <f t="shared" si="31"/>
        <v>5</v>
      </c>
      <c r="N230" s="76">
        <f t="shared" si="32"/>
        <v>0.6</v>
      </c>
      <c r="O230" s="119">
        <v>31</v>
      </c>
      <c r="P230" s="119">
        <v>36</v>
      </c>
      <c r="Q230" s="119">
        <v>50</v>
      </c>
      <c r="R230" s="119">
        <v>37</v>
      </c>
      <c r="S230" s="119">
        <v>11</v>
      </c>
      <c r="T230" s="119">
        <v>0</v>
      </c>
      <c r="U230" s="20">
        <f t="shared" si="33"/>
        <v>0.64423076923076927</v>
      </c>
      <c r="V230" s="20">
        <f t="shared" si="34"/>
        <v>0.1046875</v>
      </c>
      <c r="W230" s="119">
        <v>6</v>
      </c>
      <c r="X230" s="20">
        <f t="shared" si="27"/>
        <v>9.3749999999999997E-3</v>
      </c>
      <c r="Y230" s="119">
        <v>0</v>
      </c>
      <c r="Z230" s="76">
        <f t="shared" si="28"/>
        <v>0</v>
      </c>
    </row>
    <row r="231" spans="1:26" x14ac:dyDescent="0.25">
      <c r="A231" s="9" t="str">
        <f>'10'!A231</f>
        <v>Lewisburg Area SD</v>
      </c>
      <c r="B231" s="10" t="str">
        <f>'10'!B231</f>
        <v>Union</v>
      </c>
      <c r="C231" s="90">
        <f>'10'!C231</f>
        <v>430</v>
      </c>
      <c r="D231" s="90">
        <f>'10'!D231</f>
        <v>396</v>
      </c>
      <c r="E231" s="90">
        <f>'10'!E231</f>
        <v>826</v>
      </c>
      <c r="F231" s="119">
        <v>2</v>
      </c>
      <c r="G231" s="119">
        <v>1</v>
      </c>
      <c r="H231" s="119">
        <v>1</v>
      </c>
      <c r="I231" s="119">
        <v>1</v>
      </c>
      <c r="J231" s="119">
        <v>2</v>
      </c>
      <c r="K231" s="61">
        <f t="shared" si="29"/>
        <v>5</v>
      </c>
      <c r="L231" s="75">
        <f t="shared" si="30"/>
        <v>2</v>
      </c>
      <c r="M231" s="75">
        <f t="shared" si="31"/>
        <v>7</v>
      </c>
      <c r="N231" s="76">
        <f t="shared" si="32"/>
        <v>0.7142857142857143</v>
      </c>
      <c r="O231" s="119">
        <v>38</v>
      </c>
      <c r="P231" s="119">
        <v>74</v>
      </c>
      <c r="Q231" s="119">
        <v>112</v>
      </c>
      <c r="R231" s="119">
        <v>29</v>
      </c>
      <c r="S231" s="119">
        <v>117</v>
      </c>
      <c r="T231" s="119">
        <v>106</v>
      </c>
      <c r="U231" s="20">
        <f t="shared" si="33"/>
        <v>0.79432624113475181</v>
      </c>
      <c r="V231" s="20">
        <f t="shared" si="34"/>
        <v>0.13559322033898305</v>
      </c>
      <c r="W231" s="119">
        <v>59</v>
      </c>
      <c r="X231" s="20">
        <f t="shared" si="27"/>
        <v>7.1428571428571425E-2</v>
      </c>
      <c r="Y231" s="119">
        <v>53</v>
      </c>
      <c r="Z231" s="76">
        <f t="shared" si="28"/>
        <v>6.4164648910411626E-2</v>
      </c>
    </row>
    <row r="232" spans="1:26" x14ac:dyDescent="0.25">
      <c r="A232" s="9" t="str">
        <f>'10'!A232</f>
        <v>Ligonier Valley SD</v>
      </c>
      <c r="B232" s="10" t="str">
        <f>'10'!B232</f>
        <v>Westmoreland</v>
      </c>
      <c r="C232" s="90">
        <f>'10'!C232</f>
        <v>407</v>
      </c>
      <c r="D232" s="90">
        <f>'10'!D232</f>
        <v>256</v>
      </c>
      <c r="E232" s="90">
        <f>'10'!E232</f>
        <v>663</v>
      </c>
      <c r="F232" s="119">
        <v>1</v>
      </c>
      <c r="G232" s="119">
        <v>0</v>
      </c>
      <c r="H232" s="119">
        <v>1</v>
      </c>
      <c r="I232" s="119">
        <v>0</v>
      </c>
      <c r="J232" s="119">
        <v>4</v>
      </c>
      <c r="K232" s="61">
        <f t="shared" si="29"/>
        <v>2</v>
      </c>
      <c r="L232" s="75">
        <f t="shared" si="30"/>
        <v>1</v>
      </c>
      <c r="M232" s="75">
        <f t="shared" si="31"/>
        <v>6</v>
      </c>
      <c r="N232" s="76">
        <f t="shared" si="32"/>
        <v>0.33333333333333331</v>
      </c>
      <c r="O232" s="119">
        <v>16</v>
      </c>
      <c r="P232" s="119">
        <v>20</v>
      </c>
      <c r="Q232" s="119">
        <v>22</v>
      </c>
      <c r="R232" s="119">
        <v>101</v>
      </c>
      <c r="S232" s="119">
        <v>53</v>
      </c>
      <c r="T232" s="119">
        <v>53</v>
      </c>
      <c r="U232" s="20">
        <f t="shared" si="33"/>
        <v>0.26277372262773724</v>
      </c>
      <c r="V232" s="20">
        <f t="shared" si="34"/>
        <v>5.4298642533936653E-2</v>
      </c>
      <c r="W232" s="119">
        <v>33</v>
      </c>
      <c r="X232" s="20">
        <f t="shared" si="27"/>
        <v>4.9773755656108594E-2</v>
      </c>
      <c r="Y232" s="119">
        <v>33</v>
      </c>
      <c r="Z232" s="76">
        <f t="shared" si="28"/>
        <v>4.9773755656108594E-2</v>
      </c>
    </row>
    <row r="233" spans="1:26" x14ac:dyDescent="0.25">
      <c r="A233" s="9" t="str">
        <f>'10'!A233</f>
        <v>Line Mountain SD</v>
      </c>
      <c r="B233" s="10" t="str">
        <f>'10'!B233</f>
        <v>Northumberland</v>
      </c>
      <c r="C233" s="90">
        <f>'10'!C233</f>
        <v>240</v>
      </c>
      <c r="D233" s="90">
        <f>'10'!D233</f>
        <v>167</v>
      </c>
      <c r="E233" s="90">
        <f>'10'!E233</f>
        <v>407</v>
      </c>
      <c r="F233" s="119">
        <v>2</v>
      </c>
      <c r="G233" s="119">
        <v>0</v>
      </c>
      <c r="H233" s="119">
        <v>0</v>
      </c>
      <c r="I233" s="119">
        <v>0</v>
      </c>
      <c r="J233" s="119">
        <v>0</v>
      </c>
      <c r="K233" s="61">
        <f t="shared" si="29"/>
        <v>2</v>
      </c>
      <c r="L233" s="75">
        <f t="shared" si="30"/>
        <v>0</v>
      </c>
      <c r="M233" s="75">
        <f t="shared" si="31"/>
        <v>2</v>
      </c>
      <c r="N233" s="76">
        <f t="shared" si="32"/>
        <v>1</v>
      </c>
      <c r="O233" s="119">
        <v>18</v>
      </c>
      <c r="P233" s="119">
        <v>21</v>
      </c>
      <c r="Q233" s="119">
        <v>24</v>
      </c>
      <c r="R233" s="119">
        <v>0</v>
      </c>
      <c r="S233" s="119">
        <v>0</v>
      </c>
      <c r="T233" s="119">
        <v>0</v>
      </c>
      <c r="U233" s="20">
        <f t="shared" si="33"/>
        <v>1</v>
      </c>
      <c r="V233" s="20">
        <f t="shared" si="34"/>
        <v>9.5823095823095825E-2</v>
      </c>
      <c r="W233" s="119">
        <v>0</v>
      </c>
      <c r="X233" s="20">
        <f t="shared" si="27"/>
        <v>0</v>
      </c>
      <c r="Y233" s="119">
        <v>0</v>
      </c>
      <c r="Z233" s="76">
        <f t="shared" si="28"/>
        <v>0</v>
      </c>
    </row>
    <row r="234" spans="1:26" x14ac:dyDescent="0.25">
      <c r="A234" s="9" t="str">
        <f>'10'!A234</f>
        <v>Littlestown Area SD</v>
      </c>
      <c r="B234" s="10" t="str">
        <f>'10'!B234</f>
        <v>Adams</v>
      </c>
      <c r="C234" s="90">
        <f>'10'!C234</f>
        <v>425</v>
      </c>
      <c r="D234" s="90">
        <f>'10'!D234</f>
        <v>399</v>
      </c>
      <c r="E234" s="90">
        <f>'10'!E234</f>
        <v>824</v>
      </c>
      <c r="F234" s="119">
        <v>0</v>
      </c>
      <c r="G234" s="119">
        <v>1</v>
      </c>
      <c r="H234" s="119">
        <v>0</v>
      </c>
      <c r="I234" s="119">
        <v>0</v>
      </c>
      <c r="J234" s="119">
        <v>6</v>
      </c>
      <c r="K234" s="61">
        <f t="shared" si="29"/>
        <v>1</v>
      </c>
      <c r="L234" s="75">
        <f t="shared" si="30"/>
        <v>0</v>
      </c>
      <c r="M234" s="75">
        <f t="shared" si="31"/>
        <v>7</v>
      </c>
      <c r="N234" s="76">
        <f t="shared" si="32"/>
        <v>0.14285714285714285</v>
      </c>
      <c r="O234" s="119">
        <v>14</v>
      </c>
      <c r="P234" s="119">
        <v>23</v>
      </c>
      <c r="Q234" s="119">
        <v>16</v>
      </c>
      <c r="R234" s="119">
        <v>87</v>
      </c>
      <c r="S234" s="119">
        <v>53</v>
      </c>
      <c r="T234" s="119">
        <v>0</v>
      </c>
      <c r="U234" s="20">
        <f t="shared" si="33"/>
        <v>0.29838709677419356</v>
      </c>
      <c r="V234" s="20">
        <f t="shared" si="34"/>
        <v>4.4902912621359224E-2</v>
      </c>
      <c r="W234" s="119">
        <v>37</v>
      </c>
      <c r="X234" s="20">
        <f t="shared" si="27"/>
        <v>4.4902912621359224E-2</v>
      </c>
      <c r="Y234" s="119">
        <v>0</v>
      </c>
      <c r="Z234" s="76">
        <f t="shared" si="28"/>
        <v>0</v>
      </c>
    </row>
    <row r="235" spans="1:26" x14ac:dyDescent="0.25">
      <c r="A235" s="9" t="str">
        <f>'10'!A235</f>
        <v>Lower Dauphin SD</v>
      </c>
      <c r="B235" s="10" t="str">
        <f>'10'!B235</f>
        <v>Dauphin</v>
      </c>
      <c r="C235" s="90">
        <f>'10'!C235</f>
        <v>675</v>
      </c>
      <c r="D235" s="90">
        <f>'10'!D235</f>
        <v>755</v>
      </c>
      <c r="E235" s="90">
        <f>'10'!E235</f>
        <v>1430</v>
      </c>
      <c r="F235" s="119">
        <v>0</v>
      </c>
      <c r="G235" s="119">
        <v>1</v>
      </c>
      <c r="H235" s="119">
        <v>2</v>
      </c>
      <c r="I235" s="119">
        <v>0</v>
      </c>
      <c r="J235" s="119">
        <v>9</v>
      </c>
      <c r="K235" s="61">
        <f t="shared" si="29"/>
        <v>3</v>
      </c>
      <c r="L235" s="75">
        <f t="shared" si="30"/>
        <v>2</v>
      </c>
      <c r="M235" s="75">
        <f t="shared" si="31"/>
        <v>12</v>
      </c>
      <c r="N235" s="76">
        <f t="shared" si="32"/>
        <v>0.25</v>
      </c>
      <c r="O235" s="119">
        <v>41</v>
      </c>
      <c r="P235" s="119">
        <v>56</v>
      </c>
      <c r="Q235" s="119">
        <v>61</v>
      </c>
      <c r="R235" s="119">
        <v>153</v>
      </c>
      <c r="S235" s="119">
        <v>159</v>
      </c>
      <c r="T235" s="119">
        <v>106</v>
      </c>
      <c r="U235" s="20">
        <f t="shared" si="33"/>
        <v>0.38800000000000001</v>
      </c>
      <c r="V235" s="20">
        <f t="shared" si="34"/>
        <v>6.7832167832167833E-2</v>
      </c>
      <c r="W235" s="119">
        <v>98</v>
      </c>
      <c r="X235" s="20">
        <f t="shared" si="27"/>
        <v>6.8531468531468534E-2</v>
      </c>
      <c r="Y235" s="119">
        <v>65</v>
      </c>
      <c r="Z235" s="76">
        <f t="shared" si="28"/>
        <v>4.5454545454545456E-2</v>
      </c>
    </row>
    <row r="236" spans="1:26" x14ac:dyDescent="0.25">
      <c r="A236" s="9" t="str">
        <f>'10'!A236</f>
        <v>Lower Merion SD</v>
      </c>
      <c r="B236" s="10" t="str">
        <f>'10'!B236</f>
        <v>Montgomery</v>
      </c>
      <c r="C236" s="90">
        <f>'10'!C236</f>
        <v>1806</v>
      </c>
      <c r="D236" s="90">
        <f>'10'!D236</f>
        <v>1463</v>
      </c>
      <c r="E236" s="90">
        <f>'10'!E236</f>
        <v>3269</v>
      </c>
      <c r="F236" s="119">
        <v>2</v>
      </c>
      <c r="G236" s="119">
        <v>1</v>
      </c>
      <c r="H236" s="119">
        <v>3</v>
      </c>
      <c r="I236" s="119">
        <v>10</v>
      </c>
      <c r="J236" s="119">
        <v>16</v>
      </c>
      <c r="K236" s="61">
        <f t="shared" si="29"/>
        <v>16</v>
      </c>
      <c r="L236" s="75">
        <f t="shared" si="30"/>
        <v>13</v>
      </c>
      <c r="M236" s="75">
        <f t="shared" si="31"/>
        <v>32</v>
      </c>
      <c r="N236" s="76">
        <f t="shared" si="32"/>
        <v>0.5</v>
      </c>
      <c r="O236" s="119">
        <v>218</v>
      </c>
      <c r="P236" s="119">
        <v>311</v>
      </c>
      <c r="Q236" s="119">
        <v>319</v>
      </c>
      <c r="R236" s="119">
        <v>529</v>
      </c>
      <c r="S236" s="119">
        <v>742</v>
      </c>
      <c r="T236" s="119">
        <v>689</v>
      </c>
      <c r="U236" s="20">
        <f t="shared" si="33"/>
        <v>0.5</v>
      </c>
      <c r="V236" s="20">
        <f t="shared" si="34"/>
        <v>0.16182318751911901</v>
      </c>
      <c r="W236" s="119">
        <v>463</v>
      </c>
      <c r="X236" s="20">
        <f t="shared" si="27"/>
        <v>0.14163352707249924</v>
      </c>
      <c r="Y236" s="119">
        <v>430</v>
      </c>
      <c r="Z236" s="76">
        <f t="shared" si="28"/>
        <v>0.13153869684918937</v>
      </c>
    </row>
    <row r="237" spans="1:26" x14ac:dyDescent="0.25">
      <c r="A237" s="9" t="str">
        <f>'10'!A237</f>
        <v>Lower Moreland Township SD</v>
      </c>
      <c r="B237" s="10" t="str">
        <f>'10'!B237</f>
        <v>Montgomery</v>
      </c>
      <c r="C237" s="90">
        <f>'10'!C237</f>
        <v>345</v>
      </c>
      <c r="D237" s="90">
        <f>'10'!D237</f>
        <v>309</v>
      </c>
      <c r="E237" s="90">
        <f>'10'!E237</f>
        <v>654</v>
      </c>
      <c r="F237" s="119">
        <v>0</v>
      </c>
      <c r="G237" s="119">
        <v>0</v>
      </c>
      <c r="H237" s="119">
        <v>0</v>
      </c>
      <c r="I237" s="119">
        <v>0</v>
      </c>
      <c r="J237" s="119">
        <v>3</v>
      </c>
      <c r="K237" s="61">
        <f t="shared" si="29"/>
        <v>0</v>
      </c>
      <c r="L237" s="75">
        <f t="shared" si="30"/>
        <v>0</v>
      </c>
      <c r="M237" s="75">
        <f t="shared" si="31"/>
        <v>3</v>
      </c>
      <c r="N237" s="76">
        <f t="shared" si="32"/>
        <v>0</v>
      </c>
      <c r="O237" s="119">
        <v>0</v>
      </c>
      <c r="P237" s="119">
        <v>0</v>
      </c>
      <c r="Q237" s="119">
        <v>0</v>
      </c>
      <c r="R237" s="119">
        <v>73</v>
      </c>
      <c r="S237" s="119">
        <v>0</v>
      </c>
      <c r="T237" s="119">
        <v>0</v>
      </c>
      <c r="U237" s="20">
        <f t="shared" si="33"/>
        <v>0</v>
      </c>
      <c r="V237" s="20">
        <f t="shared" si="34"/>
        <v>0</v>
      </c>
      <c r="W237" s="119">
        <v>0</v>
      </c>
      <c r="X237" s="20">
        <f t="shared" si="27"/>
        <v>0</v>
      </c>
      <c r="Y237" s="119">
        <v>0</v>
      </c>
      <c r="Z237" s="76">
        <f t="shared" si="28"/>
        <v>0</v>
      </c>
    </row>
    <row r="238" spans="1:26" x14ac:dyDescent="0.25">
      <c r="A238" s="9" t="str">
        <f>'10'!A238</f>
        <v>Loyalsock Township SD</v>
      </c>
      <c r="B238" s="10" t="str">
        <f>'10'!B238</f>
        <v>Lycoming</v>
      </c>
      <c r="C238" s="90">
        <f>'10'!C238</f>
        <v>435</v>
      </c>
      <c r="D238" s="90">
        <f>'10'!D238</f>
        <v>320</v>
      </c>
      <c r="E238" s="90">
        <f>'10'!E238</f>
        <v>755</v>
      </c>
      <c r="F238" s="119">
        <v>0</v>
      </c>
      <c r="G238" s="119">
        <v>2</v>
      </c>
      <c r="H238" s="119">
        <v>4</v>
      </c>
      <c r="I238" s="119">
        <v>0</v>
      </c>
      <c r="J238" s="119">
        <v>1</v>
      </c>
      <c r="K238" s="61">
        <f t="shared" si="29"/>
        <v>6</v>
      </c>
      <c r="L238" s="75">
        <f t="shared" si="30"/>
        <v>4</v>
      </c>
      <c r="M238" s="75">
        <f t="shared" si="31"/>
        <v>7</v>
      </c>
      <c r="N238" s="76">
        <f t="shared" si="32"/>
        <v>0.8571428571428571</v>
      </c>
      <c r="O238" s="119">
        <v>67</v>
      </c>
      <c r="P238" s="119">
        <v>102</v>
      </c>
      <c r="Q238" s="119">
        <v>101</v>
      </c>
      <c r="R238" s="119">
        <v>3</v>
      </c>
      <c r="S238" s="119">
        <v>270</v>
      </c>
      <c r="T238" s="119">
        <v>212</v>
      </c>
      <c r="U238" s="20">
        <f t="shared" si="33"/>
        <v>0.98255813953488369</v>
      </c>
      <c r="V238" s="20">
        <f t="shared" si="34"/>
        <v>0.223841059602649</v>
      </c>
      <c r="W238" s="119">
        <v>169</v>
      </c>
      <c r="X238" s="20">
        <f t="shared" si="27"/>
        <v>0.223841059602649</v>
      </c>
      <c r="Y238" s="119">
        <v>133</v>
      </c>
      <c r="Z238" s="76">
        <f t="shared" si="28"/>
        <v>0.176158940397351</v>
      </c>
    </row>
    <row r="239" spans="1:26" x14ac:dyDescent="0.25">
      <c r="A239" s="9" t="str">
        <f>'10'!A239</f>
        <v>Mahanoy Area SD</v>
      </c>
      <c r="B239" s="10" t="str">
        <f>'10'!B239</f>
        <v>Schuylkill</v>
      </c>
      <c r="C239" s="90">
        <f>'10'!C239</f>
        <v>357</v>
      </c>
      <c r="D239" s="90">
        <f>'10'!D239</f>
        <v>192</v>
      </c>
      <c r="E239" s="90">
        <f>'10'!E239</f>
        <v>549</v>
      </c>
      <c r="F239" s="119">
        <v>0</v>
      </c>
      <c r="G239" s="119">
        <v>0</v>
      </c>
      <c r="H239" s="119">
        <v>0</v>
      </c>
      <c r="I239" s="119">
        <v>1</v>
      </c>
      <c r="J239" s="119">
        <v>0</v>
      </c>
      <c r="K239" s="61">
        <f t="shared" si="29"/>
        <v>1</v>
      </c>
      <c r="L239" s="75">
        <f t="shared" si="30"/>
        <v>1</v>
      </c>
      <c r="M239" s="75">
        <f t="shared" si="31"/>
        <v>1</v>
      </c>
      <c r="N239" s="76">
        <f t="shared" si="32"/>
        <v>1</v>
      </c>
      <c r="O239" s="119">
        <v>14</v>
      </c>
      <c r="P239" s="119">
        <v>20</v>
      </c>
      <c r="Q239" s="119">
        <v>19</v>
      </c>
      <c r="R239" s="119">
        <v>0</v>
      </c>
      <c r="S239" s="119">
        <v>53</v>
      </c>
      <c r="T239" s="119">
        <v>53</v>
      </c>
      <c r="U239" s="20">
        <f t="shared" si="33"/>
        <v>1</v>
      </c>
      <c r="V239" s="20">
        <f t="shared" si="34"/>
        <v>6.1930783242258654E-2</v>
      </c>
      <c r="W239" s="119">
        <v>34</v>
      </c>
      <c r="X239" s="20">
        <f t="shared" si="27"/>
        <v>6.1930783242258654E-2</v>
      </c>
      <c r="Y239" s="119">
        <v>34</v>
      </c>
      <c r="Z239" s="76">
        <f t="shared" si="28"/>
        <v>6.1930783242258654E-2</v>
      </c>
    </row>
    <row r="240" spans="1:26" x14ac:dyDescent="0.25">
      <c r="A240" s="9" t="str">
        <f>'10'!A240</f>
        <v>Manheim Central SD</v>
      </c>
      <c r="B240" s="10" t="str">
        <f>'10'!B240</f>
        <v>Lancaster</v>
      </c>
      <c r="C240" s="90">
        <f>'10'!C240</f>
        <v>885</v>
      </c>
      <c r="D240" s="90">
        <f>'10'!D240</f>
        <v>700</v>
      </c>
      <c r="E240" s="90">
        <f>'10'!E240</f>
        <v>1585</v>
      </c>
      <c r="F240" s="119">
        <v>0</v>
      </c>
      <c r="G240" s="119">
        <v>2</v>
      </c>
      <c r="H240" s="119">
        <v>0</v>
      </c>
      <c r="I240" s="119">
        <v>0</v>
      </c>
      <c r="J240" s="119">
        <v>5</v>
      </c>
      <c r="K240" s="61">
        <f t="shared" si="29"/>
        <v>2</v>
      </c>
      <c r="L240" s="75">
        <f t="shared" si="30"/>
        <v>0</v>
      </c>
      <c r="M240" s="75">
        <f t="shared" si="31"/>
        <v>7</v>
      </c>
      <c r="N240" s="76">
        <f t="shared" si="32"/>
        <v>0.2857142857142857</v>
      </c>
      <c r="O240" s="119">
        <v>28</v>
      </c>
      <c r="P240" s="119">
        <v>36</v>
      </c>
      <c r="Q240" s="119">
        <v>43</v>
      </c>
      <c r="R240" s="119">
        <v>47</v>
      </c>
      <c r="S240" s="119">
        <v>106</v>
      </c>
      <c r="T240" s="119">
        <v>0</v>
      </c>
      <c r="U240" s="20">
        <f t="shared" si="33"/>
        <v>0.57657657657657657</v>
      </c>
      <c r="V240" s="20">
        <f t="shared" si="34"/>
        <v>4.0378548895899057E-2</v>
      </c>
      <c r="W240" s="119">
        <v>63</v>
      </c>
      <c r="X240" s="20">
        <f t="shared" si="27"/>
        <v>3.9747634069400628E-2</v>
      </c>
      <c r="Y240" s="119">
        <v>0</v>
      </c>
      <c r="Z240" s="76">
        <f t="shared" si="28"/>
        <v>0</v>
      </c>
    </row>
    <row r="241" spans="1:26" x14ac:dyDescent="0.25">
      <c r="A241" s="9" t="str">
        <f>'10'!A241</f>
        <v>Manheim Township SD</v>
      </c>
      <c r="B241" s="10" t="str">
        <f>'10'!B241</f>
        <v>Lancaster</v>
      </c>
      <c r="C241" s="90">
        <f>'10'!C241</f>
        <v>1288</v>
      </c>
      <c r="D241" s="90">
        <f>'10'!D241</f>
        <v>1005</v>
      </c>
      <c r="E241" s="90">
        <f>'10'!E241</f>
        <v>2293</v>
      </c>
      <c r="F241" s="119">
        <v>1</v>
      </c>
      <c r="G241" s="119">
        <v>1</v>
      </c>
      <c r="H241" s="119">
        <v>2</v>
      </c>
      <c r="I241" s="119">
        <v>2</v>
      </c>
      <c r="J241" s="119">
        <v>14</v>
      </c>
      <c r="K241" s="61">
        <f t="shared" si="29"/>
        <v>6</v>
      </c>
      <c r="L241" s="75">
        <f t="shared" si="30"/>
        <v>4</v>
      </c>
      <c r="M241" s="75">
        <f t="shared" si="31"/>
        <v>20</v>
      </c>
      <c r="N241" s="76">
        <f t="shared" si="32"/>
        <v>0.3</v>
      </c>
      <c r="O241" s="119">
        <v>83</v>
      </c>
      <c r="P241" s="119">
        <v>107</v>
      </c>
      <c r="Q241" s="119">
        <v>128</v>
      </c>
      <c r="R241" s="119">
        <v>276</v>
      </c>
      <c r="S241" s="119">
        <v>265</v>
      </c>
      <c r="T241" s="119">
        <v>212</v>
      </c>
      <c r="U241" s="20">
        <f t="shared" si="33"/>
        <v>0.40772532188841204</v>
      </c>
      <c r="V241" s="20">
        <f t="shared" si="34"/>
        <v>8.2860880941997381E-2</v>
      </c>
      <c r="W241" s="119">
        <v>159</v>
      </c>
      <c r="X241" s="20">
        <f t="shared" si="27"/>
        <v>6.9341474051460975E-2</v>
      </c>
      <c r="Y241" s="119">
        <v>127</v>
      </c>
      <c r="Z241" s="76">
        <f t="shared" si="28"/>
        <v>5.5385957261229829E-2</v>
      </c>
    </row>
    <row r="242" spans="1:26" x14ac:dyDescent="0.25">
      <c r="A242" s="9" t="str">
        <f>'10'!A242</f>
        <v>Marion Center Area SD</v>
      </c>
      <c r="B242" s="10" t="str">
        <f>'10'!B242</f>
        <v>Indiana</v>
      </c>
      <c r="C242" s="90">
        <f>'10'!C242</f>
        <v>370</v>
      </c>
      <c r="D242" s="90">
        <f>'10'!D242</f>
        <v>249</v>
      </c>
      <c r="E242" s="90">
        <f>'10'!E242</f>
        <v>619</v>
      </c>
      <c r="F242" s="119">
        <v>1</v>
      </c>
      <c r="G242" s="119">
        <v>1</v>
      </c>
      <c r="H242" s="119">
        <v>0</v>
      </c>
      <c r="I242" s="119">
        <v>0</v>
      </c>
      <c r="J242" s="119">
        <v>3</v>
      </c>
      <c r="K242" s="61">
        <f t="shared" si="29"/>
        <v>2</v>
      </c>
      <c r="L242" s="75">
        <f t="shared" si="30"/>
        <v>0</v>
      </c>
      <c r="M242" s="75">
        <f t="shared" si="31"/>
        <v>5</v>
      </c>
      <c r="N242" s="76">
        <f t="shared" si="32"/>
        <v>0.4</v>
      </c>
      <c r="O242" s="119">
        <v>16</v>
      </c>
      <c r="P242" s="119">
        <v>25</v>
      </c>
      <c r="Q242" s="119">
        <v>23</v>
      </c>
      <c r="R242" s="119">
        <v>44</v>
      </c>
      <c r="S242" s="119">
        <v>11</v>
      </c>
      <c r="T242" s="119">
        <v>0</v>
      </c>
      <c r="U242" s="20">
        <f t="shared" si="33"/>
        <v>0.4823529411764706</v>
      </c>
      <c r="V242" s="20">
        <f t="shared" si="34"/>
        <v>6.623586429725363E-2</v>
      </c>
      <c r="W242" s="119">
        <v>7</v>
      </c>
      <c r="X242" s="20">
        <f t="shared" si="27"/>
        <v>1.1308562197092083E-2</v>
      </c>
      <c r="Y242" s="119">
        <v>0</v>
      </c>
      <c r="Z242" s="76">
        <f t="shared" si="28"/>
        <v>0</v>
      </c>
    </row>
    <row r="243" spans="1:26" x14ac:dyDescent="0.25">
      <c r="A243" s="9" t="str">
        <f>'10'!A243</f>
        <v>Marple Newtown SD</v>
      </c>
      <c r="B243" s="10" t="str">
        <f>'10'!B243</f>
        <v>Delaware</v>
      </c>
      <c r="C243" s="90">
        <f>'10'!C243</f>
        <v>944</v>
      </c>
      <c r="D243" s="90">
        <f>'10'!D243</f>
        <v>713</v>
      </c>
      <c r="E243" s="90">
        <f>'10'!E243</f>
        <v>1657</v>
      </c>
      <c r="F243" s="119">
        <v>4</v>
      </c>
      <c r="G243" s="119">
        <v>1</v>
      </c>
      <c r="H243" s="119">
        <v>1</v>
      </c>
      <c r="I243" s="119">
        <v>1</v>
      </c>
      <c r="J243" s="119">
        <v>13</v>
      </c>
      <c r="K243" s="61">
        <f t="shared" si="29"/>
        <v>7</v>
      </c>
      <c r="L243" s="75">
        <f t="shared" si="30"/>
        <v>2</v>
      </c>
      <c r="M243" s="75">
        <f t="shared" si="31"/>
        <v>20</v>
      </c>
      <c r="N243" s="76">
        <f t="shared" si="32"/>
        <v>0.35</v>
      </c>
      <c r="O243" s="119">
        <v>83</v>
      </c>
      <c r="P243" s="119">
        <v>130</v>
      </c>
      <c r="Q243" s="119">
        <v>158</v>
      </c>
      <c r="R243" s="119">
        <v>367</v>
      </c>
      <c r="S243" s="119">
        <v>159</v>
      </c>
      <c r="T243" s="119">
        <v>106</v>
      </c>
      <c r="U243" s="20">
        <f t="shared" si="33"/>
        <v>0.36724137931034484</v>
      </c>
      <c r="V243" s="20">
        <f t="shared" si="34"/>
        <v>0.12854556427278213</v>
      </c>
      <c r="W243" s="119">
        <v>91</v>
      </c>
      <c r="X243" s="20">
        <f t="shared" si="27"/>
        <v>5.4918527459263733E-2</v>
      </c>
      <c r="Y243" s="119">
        <v>61</v>
      </c>
      <c r="Z243" s="76">
        <f t="shared" si="28"/>
        <v>3.6813518406759206E-2</v>
      </c>
    </row>
    <row r="244" spans="1:26" x14ac:dyDescent="0.25">
      <c r="A244" s="9" t="str">
        <f>'10'!A244</f>
        <v>Mars Area SD</v>
      </c>
      <c r="B244" s="10" t="str">
        <f>'10'!B244</f>
        <v>Butler</v>
      </c>
      <c r="C244" s="90">
        <f>'10'!C244</f>
        <v>780</v>
      </c>
      <c r="D244" s="90">
        <f>'10'!D244</f>
        <v>411</v>
      </c>
      <c r="E244" s="90">
        <f>'10'!E244</f>
        <v>1191</v>
      </c>
      <c r="F244" s="119">
        <v>2</v>
      </c>
      <c r="G244" s="119">
        <v>0</v>
      </c>
      <c r="H244" s="119">
        <v>0</v>
      </c>
      <c r="I244" s="119">
        <v>1</v>
      </c>
      <c r="J244" s="119">
        <v>9</v>
      </c>
      <c r="K244" s="61">
        <f t="shared" si="29"/>
        <v>3</v>
      </c>
      <c r="L244" s="75">
        <f t="shared" si="30"/>
        <v>1</v>
      </c>
      <c r="M244" s="75">
        <f t="shared" si="31"/>
        <v>12</v>
      </c>
      <c r="N244" s="76">
        <f t="shared" si="32"/>
        <v>0.25</v>
      </c>
      <c r="O244" s="119">
        <v>44</v>
      </c>
      <c r="P244" s="119">
        <v>60</v>
      </c>
      <c r="Q244" s="119">
        <v>55</v>
      </c>
      <c r="R244" s="119">
        <v>250</v>
      </c>
      <c r="S244" s="119">
        <v>53</v>
      </c>
      <c r="T244" s="119">
        <v>53</v>
      </c>
      <c r="U244" s="20">
        <f t="shared" si="33"/>
        <v>0.29378531073446329</v>
      </c>
      <c r="V244" s="20">
        <f t="shared" si="34"/>
        <v>8.7321578505457603E-2</v>
      </c>
      <c r="W244" s="119">
        <v>35</v>
      </c>
      <c r="X244" s="20">
        <f t="shared" si="27"/>
        <v>2.938706968933669E-2</v>
      </c>
      <c r="Y244" s="119">
        <v>35</v>
      </c>
      <c r="Z244" s="76">
        <f t="shared" si="28"/>
        <v>2.938706968933669E-2</v>
      </c>
    </row>
    <row r="245" spans="1:26" x14ac:dyDescent="0.25">
      <c r="A245" s="9" t="str">
        <f>'10'!A245</f>
        <v>McGuffey SD</v>
      </c>
      <c r="B245" s="10" t="str">
        <f>'10'!B245</f>
        <v>Washington</v>
      </c>
      <c r="C245" s="90">
        <f>'10'!C245</f>
        <v>352</v>
      </c>
      <c r="D245" s="90">
        <f>'10'!D245</f>
        <v>251</v>
      </c>
      <c r="E245" s="90">
        <f>'10'!E245</f>
        <v>603</v>
      </c>
      <c r="F245" s="119">
        <v>0</v>
      </c>
      <c r="G245" s="119">
        <v>0</v>
      </c>
      <c r="H245" s="119">
        <v>0</v>
      </c>
      <c r="I245" s="119">
        <v>0</v>
      </c>
      <c r="J245" s="119">
        <v>3</v>
      </c>
      <c r="K245" s="61">
        <f t="shared" si="29"/>
        <v>0</v>
      </c>
      <c r="L245" s="75">
        <f t="shared" si="30"/>
        <v>0</v>
      </c>
      <c r="M245" s="75">
        <f t="shared" si="31"/>
        <v>3</v>
      </c>
      <c r="N245" s="76">
        <f t="shared" si="32"/>
        <v>0</v>
      </c>
      <c r="O245" s="119">
        <v>0</v>
      </c>
      <c r="P245" s="119">
        <v>0</v>
      </c>
      <c r="Q245" s="119">
        <v>0</v>
      </c>
      <c r="R245" s="119">
        <v>46</v>
      </c>
      <c r="S245" s="119">
        <v>0</v>
      </c>
      <c r="T245" s="119">
        <v>0</v>
      </c>
      <c r="U245" s="20">
        <f t="shared" si="33"/>
        <v>0</v>
      </c>
      <c r="V245" s="20">
        <f t="shared" si="34"/>
        <v>0</v>
      </c>
      <c r="W245" s="119">
        <v>0</v>
      </c>
      <c r="X245" s="20">
        <f t="shared" si="27"/>
        <v>0</v>
      </c>
      <c r="Y245" s="119">
        <v>0</v>
      </c>
      <c r="Z245" s="76">
        <f t="shared" si="28"/>
        <v>0</v>
      </c>
    </row>
    <row r="246" spans="1:26" x14ac:dyDescent="0.25">
      <c r="A246" s="9" t="str">
        <f>'10'!A246</f>
        <v>McKeesport Area SD</v>
      </c>
      <c r="B246" s="10" t="str">
        <f>'10'!B246</f>
        <v>Allegheny</v>
      </c>
      <c r="C246" s="90">
        <f>'10'!C246</f>
        <v>895</v>
      </c>
      <c r="D246" s="90">
        <f>'10'!D246</f>
        <v>549</v>
      </c>
      <c r="E246" s="90">
        <f>'10'!E246</f>
        <v>1444</v>
      </c>
      <c r="F246" s="119">
        <v>3</v>
      </c>
      <c r="G246" s="119">
        <v>0</v>
      </c>
      <c r="H246" s="119">
        <v>1</v>
      </c>
      <c r="I246" s="119">
        <v>1</v>
      </c>
      <c r="J246" s="119">
        <v>9</v>
      </c>
      <c r="K246" s="61">
        <f t="shared" si="29"/>
        <v>5</v>
      </c>
      <c r="L246" s="75">
        <f t="shared" si="30"/>
        <v>2</v>
      </c>
      <c r="M246" s="75">
        <f t="shared" si="31"/>
        <v>14</v>
      </c>
      <c r="N246" s="76">
        <f t="shared" si="32"/>
        <v>0.35714285714285715</v>
      </c>
      <c r="O246" s="119">
        <v>65</v>
      </c>
      <c r="P246" s="119">
        <v>78</v>
      </c>
      <c r="Q246" s="119">
        <v>74</v>
      </c>
      <c r="R246" s="119">
        <v>192</v>
      </c>
      <c r="S246" s="119">
        <v>106</v>
      </c>
      <c r="T246" s="119">
        <v>106</v>
      </c>
      <c r="U246" s="20">
        <f t="shared" si="33"/>
        <v>0.42686567164179107</v>
      </c>
      <c r="V246" s="20">
        <f t="shared" si="34"/>
        <v>9.9030470914127422E-2</v>
      </c>
      <c r="W246" s="119">
        <v>70</v>
      </c>
      <c r="X246" s="20">
        <f t="shared" si="27"/>
        <v>4.8476454293628811E-2</v>
      </c>
      <c r="Y246" s="119">
        <v>70</v>
      </c>
      <c r="Z246" s="76">
        <f t="shared" si="28"/>
        <v>4.8476454293628811E-2</v>
      </c>
    </row>
    <row r="247" spans="1:26" x14ac:dyDescent="0.25">
      <c r="A247" s="9" t="str">
        <f>'10'!A247</f>
        <v>Mechanicsburg Area SD</v>
      </c>
      <c r="B247" s="10" t="str">
        <f>'10'!B247</f>
        <v>Cumberland</v>
      </c>
      <c r="C247" s="90">
        <f>'10'!C247</f>
        <v>1025</v>
      </c>
      <c r="D247" s="90">
        <f>'10'!D247</f>
        <v>627</v>
      </c>
      <c r="E247" s="90">
        <f>'10'!E247</f>
        <v>1652</v>
      </c>
      <c r="F247" s="119">
        <v>3</v>
      </c>
      <c r="G247" s="119">
        <v>1</v>
      </c>
      <c r="H247" s="119">
        <v>2</v>
      </c>
      <c r="I247" s="119">
        <v>6</v>
      </c>
      <c r="J247" s="119">
        <v>4</v>
      </c>
      <c r="K247" s="61">
        <f t="shared" si="29"/>
        <v>12</v>
      </c>
      <c r="L247" s="75">
        <f t="shared" si="30"/>
        <v>8</v>
      </c>
      <c r="M247" s="75">
        <f t="shared" si="31"/>
        <v>16</v>
      </c>
      <c r="N247" s="76">
        <f t="shared" si="32"/>
        <v>0.75</v>
      </c>
      <c r="O247" s="119">
        <v>164</v>
      </c>
      <c r="P247" s="119">
        <v>211</v>
      </c>
      <c r="Q247" s="119">
        <v>213</v>
      </c>
      <c r="R247" s="119">
        <v>135</v>
      </c>
      <c r="S247" s="119">
        <v>477</v>
      </c>
      <c r="T247" s="119">
        <v>424</v>
      </c>
      <c r="U247" s="20">
        <f t="shared" si="33"/>
        <v>0.73529411764705888</v>
      </c>
      <c r="V247" s="20">
        <f t="shared" si="34"/>
        <v>0.22699757869249396</v>
      </c>
      <c r="W247" s="119">
        <v>305</v>
      </c>
      <c r="X247" s="20">
        <f t="shared" si="27"/>
        <v>0.18462469733656175</v>
      </c>
      <c r="Y247" s="119">
        <v>271</v>
      </c>
      <c r="Z247" s="76">
        <f t="shared" si="28"/>
        <v>0.16404358353510895</v>
      </c>
    </row>
    <row r="248" spans="1:26" x14ac:dyDescent="0.25">
      <c r="A248" s="9" t="str">
        <f>'10'!A248</f>
        <v>Mercer Area SD</v>
      </c>
      <c r="B248" s="10" t="str">
        <f>'10'!B248</f>
        <v>Mercer</v>
      </c>
      <c r="C248" s="90">
        <f>'10'!C248</f>
        <v>227</v>
      </c>
      <c r="D248" s="90">
        <f>'10'!D248</f>
        <v>155</v>
      </c>
      <c r="E248" s="90">
        <f>'10'!E248</f>
        <v>382</v>
      </c>
      <c r="F248" s="119">
        <v>1</v>
      </c>
      <c r="G248" s="119">
        <v>0</v>
      </c>
      <c r="H248" s="119">
        <v>1</v>
      </c>
      <c r="I248" s="119">
        <v>1</v>
      </c>
      <c r="J248" s="119">
        <v>1</v>
      </c>
      <c r="K248" s="61">
        <f t="shared" si="29"/>
        <v>3</v>
      </c>
      <c r="L248" s="75">
        <f t="shared" si="30"/>
        <v>2</v>
      </c>
      <c r="M248" s="75">
        <f t="shared" si="31"/>
        <v>4</v>
      </c>
      <c r="N248" s="76">
        <f t="shared" si="32"/>
        <v>0.75</v>
      </c>
      <c r="O248" s="119">
        <v>35</v>
      </c>
      <c r="P248" s="119">
        <v>40</v>
      </c>
      <c r="Q248" s="119">
        <v>36</v>
      </c>
      <c r="R248" s="119">
        <v>7</v>
      </c>
      <c r="S248" s="119">
        <v>106</v>
      </c>
      <c r="T248" s="119">
        <v>106</v>
      </c>
      <c r="U248" s="20">
        <f t="shared" si="33"/>
        <v>0.91463414634146345</v>
      </c>
      <c r="V248" s="20">
        <f t="shared" si="34"/>
        <v>0.19633507853403143</v>
      </c>
      <c r="W248" s="119">
        <v>72</v>
      </c>
      <c r="X248" s="20">
        <f t="shared" si="27"/>
        <v>0.18848167539267016</v>
      </c>
      <c r="Y248" s="119">
        <v>72</v>
      </c>
      <c r="Z248" s="76">
        <f t="shared" si="28"/>
        <v>0.18848167539267016</v>
      </c>
    </row>
    <row r="249" spans="1:26" x14ac:dyDescent="0.25">
      <c r="A249" s="9" t="str">
        <f>'10'!A249</f>
        <v>Methacton SD</v>
      </c>
      <c r="B249" s="10" t="str">
        <f>'10'!B249</f>
        <v>Montgomery</v>
      </c>
      <c r="C249" s="90">
        <f>'10'!C249</f>
        <v>1070</v>
      </c>
      <c r="D249" s="90">
        <f>'10'!D249</f>
        <v>894</v>
      </c>
      <c r="E249" s="90">
        <f>'10'!E249</f>
        <v>1964</v>
      </c>
      <c r="F249" s="119">
        <v>4</v>
      </c>
      <c r="G249" s="119">
        <v>1</v>
      </c>
      <c r="H249" s="119">
        <v>3</v>
      </c>
      <c r="I249" s="119">
        <v>3</v>
      </c>
      <c r="J249" s="119">
        <v>7</v>
      </c>
      <c r="K249" s="61">
        <f t="shared" si="29"/>
        <v>11</v>
      </c>
      <c r="L249" s="75">
        <f t="shared" si="30"/>
        <v>6</v>
      </c>
      <c r="M249" s="75">
        <f t="shared" si="31"/>
        <v>18</v>
      </c>
      <c r="N249" s="76">
        <f t="shared" si="32"/>
        <v>0.61111111111111116</v>
      </c>
      <c r="O249" s="119">
        <v>150</v>
      </c>
      <c r="P249" s="119">
        <v>214</v>
      </c>
      <c r="Q249" s="119">
        <v>220</v>
      </c>
      <c r="R249" s="119">
        <v>201</v>
      </c>
      <c r="S249" s="119">
        <v>371</v>
      </c>
      <c r="T249" s="119">
        <v>318</v>
      </c>
      <c r="U249" s="20">
        <f t="shared" si="33"/>
        <v>0.64424778761061952</v>
      </c>
      <c r="V249" s="20">
        <f t="shared" si="34"/>
        <v>0.18533604887983707</v>
      </c>
      <c r="W249" s="119">
        <v>231</v>
      </c>
      <c r="X249" s="20">
        <f t="shared" si="27"/>
        <v>0.11761710794297352</v>
      </c>
      <c r="Y249" s="119">
        <v>198</v>
      </c>
      <c r="Z249" s="76">
        <f t="shared" si="28"/>
        <v>0.10081466395112017</v>
      </c>
    </row>
    <row r="250" spans="1:26" x14ac:dyDescent="0.25">
      <c r="A250" s="9" t="str">
        <f>'10'!A250</f>
        <v>Meyersdale Area SD</v>
      </c>
      <c r="B250" s="10" t="str">
        <f>'10'!B250</f>
        <v>Somerset</v>
      </c>
      <c r="C250" s="90">
        <f>'10'!C250</f>
        <v>132</v>
      </c>
      <c r="D250" s="90">
        <f>'10'!D250</f>
        <v>118</v>
      </c>
      <c r="E250" s="90">
        <f>'10'!E250</f>
        <v>250</v>
      </c>
      <c r="F250" s="119">
        <v>0</v>
      </c>
      <c r="G250" s="119">
        <v>0</v>
      </c>
      <c r="H250" s="119">
        <v>0</v>
      </c>
      <c r="I250" s="119">
        <v>0</v>
      </c>
      <c r="J250" s="119">
        <v>2</v>
      </c>
      <c r="K250" s="61">
        <f t="shared" si="29"/>
        <v>0</v>
      </c>
      <c r="L250" s="75">
        <f t="shared" si="30"/>
        <v>0</v>
      </c>
      <c r="M250" s="75">
        <f t="shared" si="31"/>
        <v>2</v>
      </c>
      <c r="N250" s="76">
        <f t="shared" si="32"/>
        <v>0</v>
      </c>
      <c r="O250" s="119">
        <v>0</v>
      </c>
      <c r="P250" s="119">
        <v>0</v>
      </c>
      <c r="Q250" s="119">
        <v>0</v>
      </c>
      <c r="R250" s="119">
        <v>32</v>
      </c>
      <c r="S250" s="119">
        <v>0</v>
      </c>
      <c r="T250" s="119">
        <v>0</v>
      </c>
      <c r="U250" s="20">
        <f t="shared" si="33"/>
        <v>0</v>
      </c>
      <c r="V250" s="20">
        <f t="shared" si="34"/>
        <v>0</v>
      </c>
      <c r="W250" s="119">
        <v>0</v>
      </c>
      <c r="X250" s="20">
        <f t="shared" si="27"/>
        <v>0</v>
      </c>
      <c r="Y250" s="119">
        <v>0</v>
      </c>
      <c r="Z250" s="76">
        <f t="shared" si="28"/>
        <v>0</v>
      </c>
    </row>
    <row r="251" spans="1:26" x14ac:dyDescent="0.25">
      <c r="A251" s="9" t="str">
        <f>'10'!A251</f>
        <v>Mid Valley SD</v>
      </c>
      <c r="B251" s="10" t="str">
        <f>'10'!B251</f>
        <v>Lackawanna</v>
      </c>
      <c r="C251" s="90">
        <f>'10'!C251</f>
        <v>504</v>
      </c>
      <c r="D251" s="90">
        <f>'10'!D251</f>
        <v>451</v>
      </c>
      <c r="E251" s="90">
        <f>'10'!E251</f>
        <v>955</v>
      </c>
      <c r="F251" s="119">
        <v>2</v>
      </c>
      <c r="G251" s="119">
        <v>1</v>
      </c>
      <c r="H251" s="119">
        <v>0</v>
      </c>
      <c r="I251" s="119">
        <v>0</v>
      </c>
      <c r="J251" s="119">
        <v>2</v>
      </c>
      <c r="K251" s="61">
        <f t="shared" si="29"/>
        <v>3</v>
      </c>
      <c r="L251" s="75">
        <f t="shared" si="30"/>
        <v>0</v>
      </c>
      <c r="M251" s="75">
        <f t="shared" si="31"/>
        <v>5</v>
      </c>
      <c r="N251" s="76">
        <f t="shared" si="32"/>
        <v>0.6</v>
      </c>
      <c r="O251" s="119">
        <v>36</v>
      </c>
      <c r="P251" s="119">
        <v>56</v>
      </c>
      <c r="Q251" s="119">
        <v>68</v>
      </c>
      <c r="R251" s="119">
        <v>61</v>
      </c>
      <c r="S251" s="119">
        <v>53</v>
      </c>
      <c r="T251" s="119">
        <v>0</v>
      </c>
      <c r="U251" s="20">
        <f t="shared" si="33"/>
        <v>0.60130718954248363</v>
      </c>
      <c r="V251" s="20">
        <f t="shared" si="34"/>
        <v>9.6335078534031407E-2</v>
      </c>
      <c r="W251" s="119">
        <v>30</v>
      </c>
      <c r="X251" s="20">
        <f t="shared" si="27"/>
        <v>3.1413612565445025E-2</v>
      </c>
      <c r="Y251" s="119">
        <v>0</v>
      </c>
      <c r="Z251" s="76">
        <f t="shared" si="28"/>
        <v>0</v>
      </c>
    </row>
    <row r="252" spans="1:26" x14ac:dyDescent="0.25">
      <c r="A252" s="9" t="str">
        <f>'10'!A252</f>
        <v>Middletown Area SD</v>
      </c>
      <c r="B252" s="10" t="str">
        <f>'10'!B252</f>
        <v>Dauphin</v>
      </c>
      <c r="C252" s="90">
        <f>'10'!C252</f>
        <v>719</v>
      </c>
      <c r="D252" s="90">
        <f>'10'!D252</f>
        <v>446</v>
      </c>
      <c r="E252" s="90">
        <f>'10'!E252</f>
        <v>1165</v>
      </c>
      <c r="F252" s="119">
        <v>0</v>
      </c>
      <c r="G252" s="119">
        <v>3</v>
      </c>
      <c r="H252" s="119">
        <v>1</v>
      </c>
      <c r="I252" s="119">
        <v>1</v>
      </c>
      <c r="J252" s="119">
        <v>3</v>
      </c>
      <c r="K252" s="61">
        <f t="shared" si="29"/>
        <v>5</v>
      </c>
      <c r="L252" s="75">
        <f t="shared" si="30"/>
        <v>2</v>
      </c>
      <c r="M252" s="75">
        <f t="shared" si="31"/>
        <v>8</v>
      </c>
      <c r="N252" s="76">
        <f t="shared" si="32"/>
        <v>0.625</v>
      </c>
      <c r="O252" s="119">
        <v>69</v>
      </c>
      <c r="P252" s="119">
        <v>93</v>
      </c>
      <c r="Q252" s="119">
        <v>102</v>
      </c>
      <c r="R252" s="119">
        <v>98</v>
      </c>
      <c r="S252" s="119">
        <v>265</v>
      </c>
      <c r="T252" s="119">
        <v>106</v>
      </c>
      <c r="U252" s="20">
        <f t="shared" si="33"/>
        <v>0.62307692307692308</v>
      </c>
      <c r="V252" s="20">
        <f t="shared" si="34"/>
        <v>0.13905579399141632</v>
      </c>
      <c r="W252" s="119">
        <v>163</v>
      </c>
      <c r="X252" s="20">
        <f t="shared" si="27"/>
        <v>0.13991416309012875</v>
      </c>
      <c r="Y252" s="119">
        <v>65</v>
      </c>
      <c r="Z252" s="76">
        <f t="shared" si="28"/>
        <v>5.5793991416309016E-2</v>
      </c>
    </row>
    <row r="253" spans="1:26" x14ac:dyDescent="0.25">
      <c r="A253" s="9" t="str">
        <f>'10'!A253</f>
        <v>Midd-West SD</v>
      </c>
      <c r="B253" s="10" t="str">
        <f>'10'!B253</f>
        <v>Snyder</v>
      </c>
      <c r="C253" s="90">
        <f>'10'!C253</f>
        <v>579</v>
      </c>
      <c r="D253" s="90">
        <f>'10'!D253</f>
        <v>412</v>
      </c>
      <c r="E253" s="90">
        <f>'10'!E253</f>
        <v>991</v>
      </c>
      <c r="F253" s="119">
        <v>1</v>
      </c>
      <c r="G253" s="119">
        <v>1</v>
      </c>
      <c r="H253" s="119">
        <v>0</v>
      </c>
      <c r="I253" s="119">
        <v>0</v>
      </c>
      <c r="J253" s="119">
        <v>7</v>
      </c>
      <c r="K253" s="61">
        <f t="shared" si="29"/>
        <v>2</v>
      </c>
      <c r="L253" s="75">
        <f t="shared" si="30"/>
        <v>0</v>
      </c>
      <c r="M253" s="75">
        <f t="shared" si="31"/>
        <v>9</v>
      </c>
      <c r="N253" s="76">
        <f t="shared" si="32"/>
        <v>0.22222222222222221</v>
      </c>
      <c r="O253" s="119">
        <v>29</v>
      </c>
      <c r="P253" s="119">
        <v>35</v>
      </c>
      <c r="Q253" s="119">
        <v>43</v>
      </c>
      <c r="R253" s="119">
        <v>71</v>
      </c>
      <c r="S253" s="119">
        <v>53</v>
      </c>
      <c r="T253" s="119">
        <v>0</v>
      </c>
      <c r="U253" s="20">
        <f t="shared" si="33"/>
        <v>0.47407407407407409</v>
      </c>
      <c r="V253" s="20">
        <f t="shared" si="34"/>
        <v>6.4581231079717458E-2</v>
      </c>
      <c r="W253" s="119">
        <v>32</v>
      </c>
      <c r="X253" s="20">
        <f t="shared" si="27"/>
        <v>3.2290615539858729E-2</v>
      </c>
      <c r="Y253" s="119">
        <v>0</v>
      </c>
      <c r="Z253" s="76">
        <f t="shared" si="28"/>
        <v>0</v>
      </c>
    </row>
    <row r="254" spans="1:26" x14ac:dyDescent="0.25">
      <c r="A254" s="9" t="str">
        <f>'10'!A254</f>
        <v>Midland Borough SD</v>
      </c>
      <c r="B254" s="10" t="str">
        <f>'10'!B254</f>
        <v>Beaver</v>
      </c>
      <c r="C254" s="90">
        <f>'10'!C254</f>
        <v>56</v>
      </c>
      <c r="D254" s="90">
        <f>'10'!D254</f>
        <v>67</v>
      </c>
      <c r="E254" s="90">
        <f>'10'!E254</f>
        <v>123</v>
      </c>
      <c r="F254" s="119">
        <v>0</v>
      </c>
      <c r="G254" s="119">
        <v>1</v>
      </c>
      <c r="H254" s="119">
        <v>0</v>
      </c>
      <c r="I254" s="119">
        <v>1</v>
      </c>
      <c r="J254" s="119">
        <v>0</v>
      </c>
      <c r="K254" s="61">
        <f t="shared" si="29"/>
        <v>2</v>
      </c>
      <c r="L254" s="75">
        <f t="shared" si="30"/>
        <v>1</v>
      </c>
      <c r="M254" s="75">
        <f t="shared" si="31"/>
        <v>2</v>
      </c>
      <c r="N254" s="76">
        <f t="shared" si="32"/>
        <v>1</v>
      </c>
      <c r="O254" s="119">
        <v>30</v>
      </c>
      <c r="P254" s="119">
        <v>38</v>
      </c>
      <c r="Q254" s="119">
        <v>39</v>
      </c>
      <c r="R254" s="119">
        <v>0</v>
      </c>
      <c r="S254" s="119">
        <v>106</v>
      </c>
      <c r="T254" s="119">
        <v>53</v>
      </c>
      <c r="U254" s="20">
        <f t="shared" si="33"/>
        <v>1</v>
      </c>
      <c r="V254" s="20">
        <f t="shared" si="34"/>
        <v>0.55284552845528456</v>
      </c>
      <c r="W254" s="119">
        <v>67</v>
      </c>
      <c r="X254" s="20">
        <f t="shared" si="27"/>
        <v>0.54471544715447151</v>
      </c>
      <c r="Y254" s="119">
        <v>34</v>
      </c>
      <c r="Z254" s="76">
        <f t="shared" si="28"/>
        <v>0.27642276422764228</v>
      </c>
    </row>
    <row r="255" spans="1:26" x14ac:dyDescent="0.25">
      <c r="A255" s="9" t="str">
        <f>'10'!A255</f>
        <v>Mifflin County SD</v>
      </c>
      <c r="B255" s="10" t="str">
        <f>'10'!B255</f>
        <v>Mifflin</v>
      </c>
      <c r="C255" s="90">
        <f>'10'!C255</f>
        <v>1460</v>
      </c>
      <c r="D255" s="90">
        <f>'10'!D255</f>
        <v>1243</v>
      </c>
      <c r="E255" s="90">
        <f>'10'!E255</f>
        <v>2703</v>
      </c>
      <c r="F255" s="119">
        <v>2</v>
      </c>
      <c r="G255" s="119">
        <v>0</v>
      </c>
      <c r="H255" s="119">
        <v>5</v>
      </c>
      <c r="I255" s="119">
        <v>1</v>
      </c>
      <c r="J255" s="119">
        <v>4</v>
      </c>
      <c r="K255" s="61">
        <f t="shared" si="29"/>
        <v>8</v>
      </c>
      <c r="L255" s="75">
        <f t="shared" si="30"/>
        <v>6</v>
      </c>
      <c r="M255" s="75">
        <f t="shared" si="31"/>
        <v>12</v>
      </c>
      <c r="N255" s="76">
        <f t="shared" si="32"/>
        <v>0.66666666666666663</v>
      </c>
      <c r="O255" s="119">
        <v>103</v>
      </c>
      <c r="P255" s="119">
        <v>120</v>
      </c>
      <c r="Q255" s="119">
        <v>159</v>
      </c>
      <c r="R255" s="119">
        <v>12</v>
      </c>
      <c r="S255" s="119">
        <v>318</v>
      </c>
      <c r="T255" s="119">
        <v>318</v>
      </c>
      <c r="U255" s="20">
        <f t="shared" si="33"/>
        <v>0.94893617021276599</v>
      </c>
      <c r="V255" s="20">
        <f t="shared" si="34"/>
        <v>8.2500924898261191E-2</v>
      </c>
      <c r="W255" s="119">
        <v>186</v>
      </c>
      <c r="X255" s="20">
        <f t="shared" si="27"/>
        <v>6.8812430632630414E-2</v>
      </c>
      <c r="Y255" s="119">
        <v>186</v>
      </c>
      <c r="Z255" s="76">
        <f t="shared" si="28"/>
        <v>6.8812430632630414E-2</v>
      </c>
    </row>
    <row r="256" spans="1:26" x14ac:dyDescent="0.25">
      <c r="A256" s="9" t="str">
        <f>'10'!A256</f>
        <v>Mifflinburg Area SD</v>
      </c>
      <c r="B256" s="10" t="str">
        <f>'10'!B256</f>
        <v>Union</v>
      </c>
      <c r="C256" s="90">
        <f>'10'!C256</f>
        <v>663</v>
      </c>
      <c r="D256" s="90">
        <f>'10'!D256</f>
        <v>448</v>
      </c>
      <c r="E256" s="90">
        <f>'10'!E256</f>
        <v>1111</v>
      </c>
      <c r="F256" s="119">
        <v>2</v>
      </c>
      <c r="G256" s="119">
        <v>1</v>
      </c>
      <c r="H256" s="119">
        <v>2</v>
      </c>
      <c r="I256" s="119">
        <v>0</v>
      </c>
      <c r="J256" s="119">
        <v>2</v>
      </c>
      <c r="K256" s="61">
        <f t="shared" si="29"/>
        <v>5</v>
      </c>
      <c r="L256" s="75">
        <f t="shared" si="30"/>
        <v>2</v>
      </c>
      <c r="M256" s="75">
        <f t="shared" si="31"/>
        <v>7</v>
      </c>
      <c r="N256" s="76">
        <f t="shared" si="32"/>
        <v>0.7142857142857143</v>
      </c>
      <c r="O256" s="119">
        <v>22</v>
      </c>
      <c r="P256" s="119">
        <v>42</v>
      </c>
      <c r="Q256" s="119">
        <v>64</v>
      </c>
      <c r="R256" s="119">
        <v>5</v>
      </c>
      <c r="S256" s="119">
        <v>111</v>
      </c>
      <c r="T256" s="119">
        <v>106</v>
      </c>
      <c r="U256" s="20">
        <f t="shared" si="33"/>
        <v>0.92753623188405798</v>
      </c>
      <c r="V256" s="20">
        <f t="shared" si="34"/>
        <v>5.7605760576057603E-2</v>
      </c>
      <c r="W256" s="119">
        <v>56</v>
      </c>
      <c r="X256" s="20">
        <f t="shared" si="27"/>
        <v>5.0405040504050404E-2</v>
      </c>
      <c r="Y256" s="119">
        <v>53</v>
      </c>
      <c r="Z256" s="76">
        <f t="shared" si="28"/>
        <v>4.7704770477047707E-2</v>
      </c>
    </row>
    <row r="257" spans="1:26" x14ac:dyDescent="0.25">
      <c r="A257" s="9" t="str">
        <f>'10'!A257</f>
        <v>Millcreek Township SD</v>
      </c>
      <c r="B257" s="10" t="str">
        <f>'10'!B257</f>
        <v>Erie</v>
      </c>
      <c r="C257" s="90">
        <f>'10'!C257</f>
        <v>1567</v>
      </c>
      <c r="D257" s="90">
        <f>'10'!D257</f>
        <v>1344</v>
      </c>
      <c r="E257" s="90">
        <f>'10'!E257</f>
        <v>2911</v>
      </c>
      <c r="F257" s="119">
        <v>9</v>
      </c>
      <c r="G257" s="119">
        <v>2</v>
      </c>
      <c r="H257" s="119">
        <v>2</v>
      </c>
      <c r="I257" s="119">
        <v>2</v>
      </c>
      <c r="J257" s="119">
        <v>4</v>
      </c>
      <c r="K257" s="61">
        <f t="shared" si="29"/>
        <v>15</v>
      </c>
      <c r="L257" s="75">
        <f t="shared" si="30"/>
        <v>4</v>
      </c>
      <c r="M257" s="75">
        <f t="shared" si="31"/>
        <v>19</v>
      </c>
      <c r="N257" s="76">
        <f t="shared" si="32"/>
        <v>0.78947368421052633</v>
      </c>
      <c r="O257" s="119">
        <v>206</v>
      </c>
      <c r="P257" s="119">
        <v>243</v>
      </c>
      <c r="Q257" s="119">
        <v>299</v>
      </c>
      <c r="R257" s="119">
        <v>44</v>
      </c>
      <c r="S257" s="119">
        <v>270</v>
      </c>
      <c r="T257" s="119">
        <v>164</v>
      </c>
      <c r="U257" s="20">
        <f t="shared" si="33"/>
        <v>0.91075050709939143</v>
      </c>
      <c r="V257" s="20">
        <f t="shared" si="34"/>
        <v>0.15424252834077637</v>
      </c>
      <c r="W257" s="119">
        <v>162</v>
      </c>
      <c r="X257" s="20">
        <f t="shared" si="27"/>
        <v>5.5650979045001721E-2</v>
      </c>
      <c r="Y257" s="119">
        <v>98</v>
      </c>
      <c r="Z257" s="76">
        <f t="shared" si="28"/>
        <v>3.366540707660598E-2</v>
      </c>
    </row>
    <row r="258" spans="1:26" x14ac:dyDescent="0.25">
      <c r="A258" s="9" t="str">
        <f>'10'!A258</f>
        <v>Millersburg Area SD</v>
      </c>
      <c r="B258" s="10" t="str">
        <f>'10'!B258</f>
        <v>Dauphin</v>
      </c>
      <c r="C258" s="90">
        <f>'10'!C258</f>
        <v>220</v>
      </c>
      <c r="D258" s="90">
        <f>'10'!D258</f>
        <v>87</v>
      </c>
      <c r="E258" s="90">
        <f>'10'!E258</f>
        <v>307</v>
      </c>
      <c r="F258" s="119">
        <v>2</v>
      </c>
      <c r="G258" s="119">
        <v>2</v>
      </c>
      <c r="H258" s="119">
        <v>0</v>
      </c>
      <c r="I258" s="119">
        <v>0</v>
      </c>
      <c r="J258" s="119">
        <v>4</v>
      </c>
      <c r="K258" s="61">
        <f t="shared" si="29"/>
        <v>4</v>
      </c>
      <c r="L258" s="75">
        <f t="shared" si="30"/>
        <v>0</v>
      </c>
      <c r="M258" s="75">
        <f t="shared" si="31"/>
        <v>8</v>
      </c>
      <c r="N258" s="76">
        <f t="shared" si="32"/>
        <v>0.5</v>
      </c>
      <c r="O258" s="119">
        <v>55</v>
      </c>
      <c r="P258" s="119">
        <v>75</v>
      </c>
      <c r="Q258" s="119">
        <v>82</v>
      </c>
      <c r="R258" s="119">
        <v>42</v>
      </c>
      <c r="S258" s="119">
        <v>106</v>
      </c>
      <c r="T258" s="119">
        <v>0</v>
      </c>
      <c r="U258" s="20">
        <f t="shared" si="33"/>
        <v>0.7558139534883721</v>
      </c>
      <c r="V258" s="20">
        <f t="shared" si="34"/>
        <v>0.42345276872964172</v>
      </c>
      <c r="W258" s="119">
        <v>65</v>
      </c>
      <c r="X258" s="20">
        <f t="shared" si="27"/>
        <v>0.21172638436482086</v>
      </c>
      <c r="Y258" s="119">
        <v>0</v>
      </c>
      <c r="Z258" s="76">
        <f t="shared" si="28"/>
        <v>0</v>
      </c>
    </row>
    <row r="259" spans="1:26" x14ac:dyDescent="0.25">
      <c r="A259" s="9" t="str">
        <f>'10'!A259</f>
        <v>Millville Area SD</v>
      </c>
      <c r="B259" s="10" t="str">
        <f>'10'!B259</f>
        <v>Columbia</v>
      </c>
      <c r="C259" s="90">
        <f>'10'!C259</f>
        <v>183</v>
      </c>
      <c r="D259" s="90">
        <f>'10'!D259</f>
        <v>139</v>
      </c>
      <c r="E259" s="90">
        <f>'10'!E259</f>
        <v>322</v>
      </c>
      <c r="F259" s="119">
        <v>2</v>
      </c>
      <c r="G259" s="119">
        <v>0</v>
      </c>
      <c r="H259" s="119">
        <v>0</v>
      </c>
      <c r="I259" s="119">
        <v>0</v>
      </c>
      <c r="J259" s="119">
        <v>0</v>
      </c>
      <c r="K259" s="61">
        <f t="shared" si="29"/>
        <v>2</v>
      </c>
      <c r="L259" s="75">
        <f t="shared" si="30"/>
        <v>0</v>
      </c>
      <c r="M259" s="75">
        <f t="shared" si="31"/>
        <v>2</v>
      </c>
      <c r="N259" s="76">
        <f t="shared" si="32"/>
        <v>1</v>
      </c>
      <c r="O259" s="119">
        <v>14</v>
      </c>
      <c r="P259" s="119">
        <v>17</v>
      </c>
      <c r="Q259" s="119">
        <v>28</v>
      </c>
      <c r="R259" s="119">
        <v>0</v>
      </c>
      <c r="S259" s="119">
        <v>0</v>
      </c>
      <c r="T259" s="119">
        <v>0</v>
      </c>
      <c r="U259" s="20">
        <f t="shared" si="33"/>
        <v>1</v>
      </c>
      <c r="V259" s="20">
        <f t="shared" si="34"/>
        <v>9.627329192546584E-2</v>
      </c>
      <c r="W259" s="119">
        <v>0</v>
      </c>
      <c r="X259" s="20">
        <f t="shared" si="27"/>
        <v>0</v>
      </c>
      <c r="Y259" s="119">
        <v>0</v>
      </c>
      <c r="Z259" s="76">
        <f t="shared" si="28"/>
        <v>0</v>
      </c>
    </row>
    <row r="260" spans="1:26" x14ac:dyDescent="0.25">
      <c r="A260" s="9" t="str">
        <f>'10'!A260</f>
        <v>Milton Area SD</v>
      </c>
      <c r="B260" s="10" t="str">
        <f>'10'!B260</f>
        <v>Northumberland</v>
      </c>
      <c r="C260" s="90">
        <f>'10'!C260</f>
        <v>344</v>
      </c>
      <c r="D260" s="90">
        <f>'10'!D260</f>
        <v>372</v>
      </c>
      <c r="E260" s="90">
        <f>'10'!E260</f>
        <v>716</v>
      </c>
      <c r="F260" s="119">
        <v>2</v>
      </c>
      <c r="G260" s="119">
        <v>4</v>
      </c>
      <c r="H260" s="119">
        <v>0</v>
      </c>
      <c r="I260" s="119">
        <v>0</v>
      </c>
      <c r="J260" s="119">
        <v>3</v>
      </c>
      <c r="K260" s="61">
        <f t="shared" si="29"/>
        <v>6</v>
      </c>
      <c r="L260" s="75">
        <f t="shared" si="30"/>
        <v>0</v>
      </c>
      <c r="M260" s="75">
        <f t="shared" si="31"/>
        <v>9</v>
      </c>
      <c r="N260" s="76">
        <f t="shared" si="32"/>
        <v>0.66666666666666663</v>
      </c>
      <c r="O260" s="119">
        <v>78</v>
      </c>
      <c r="P260" s="119">
        <v>90</v>
      </c>
      <c r="Q260" s="119">
        <v>103</v>
      </c>
      <c r="R260" s="119">
        <v>69</v>
      </c>
      <c r="S260" s="119">
        <v>164</v>
      </c>
      <c r="T260" s="119">
        <v>0</v>
      </c>
      <c r="U260" s="20">
        <f t="shared" si="33"/>
        <v>0.70886075949367089</v>
      </c>
      <c r="V260" s="20">
        <f t="shared" si="34"/>
        <v>0.23463687150837989</v>
      </c>
      <c r="W260" s="119">
        <v>102</v>
      </c>
      <c r="X260" s="20">
        <f t="shared" ref="X260:X323" si="35">W260/E260</f>
        <v>0.14245810055865921</v>
      </c>
      <c r="Y260" s="119">
        <v>0</v>
      </c>
      <c r="Z260" s="76">
        <f t="shared" ref="Z260:Z323" si="36">Y260/E260</f>
        <v>0</v>
      </c>
    </row>
    <row r="261" spans="1:26" x14ac:dyDescent="0.25">
      <c r="A261" s="9" t="str">
        <f>'10'!A261</f>
        <v>Minersville Area SD</v>
      </c>
      <c r="B261" s="10" t="str">
        <f>'10'!B261</f>
        <v>Schuylkill</v>
      </c>
      <c r="C261" s="90">
        <f>'10'!C261</f>
        <v>311</v>
      </c>
      <c r="D261" s="90">
        <f>'10'!D261</f>
        <v>292</v>
      </c>
      <c r="E261" s="90">
        <f>'10'!E261</f>
        <v>603</v>
      </c>
      <c r="F261" s="119">
        <v>1</v>
      </c>
      <c r="G261" s="119">
        <v>0</v>
      </c>
      <c r="H261" s="119">
        <v>0</v>
      </c>
      <c r="I261" s="119">
        <v>0</v>
      </c>
      <c r="J261" s="119">
        <v>3</v>
      </c>
      <c r="K261" s="61">
        <f t="shared" ref="K261:K324" si="37">SUM(F261:I261)</f>
        <v>1</v>
      </c>
      <c r="L261" s="75">
        <f t="shared" ref="L261:L324" si="38">H261+I261</f>
        <v>0</v>
      </c>
      <c r="M261" s="75">
        <f t="shared" ref="M261:M324" si="39">J261+K261</f>
        <v>4</v>
      </c>
      <c r="N261" s="76">
        <f t="shared" ref="N261:N324" si="40">K261/M261</f>
        <v>0.25</v>
      </c>
      <c r="O261" s="119">
        <v>1</v>
      </c>
      <c r="P261" s="119">
        <v>2</v>
      </c>
      <c r="Q261" s="119">
        <v>2</v>
      </c>
      <c r="R261" s="119">
        <v>44</v>
      </c>
      <c r="S261" s="119">
        <v>0</v>
      </c>
      <c r="T261" s="119">
        <v>0</v>
      </c>
      <c r="U261" s="20">
        <f t="shared" ref="U261:U324" si="41">(O261+P261)/(O261+P261+R261)</f>
        <v>6.3829787234042548E-2</v>
      </c>
      <c r="V261" s="20">
        <f t="shared" ref="V261:V324" si="42">(O261+P261)/E261</f>
        <v>4.9751243781094526E-3</v>
      </c>
      <c r="W261" s="119">
        <v>0</v>
      </c>
      <c r="X261" s="20">
        <f t="shared" si="35"/>
        <v>0</v>
      </c>
      <c r="Y261" s="119">
        <v>0</v>
      </c>
      <c r="Z261" s="76">
        <f t="shared" si="36"/>
        <v>0</v>
      </c>
    </row>
    <row r="262" spans="1:26" x14ac:dyDescent="0.25">
      <c r="A262" s="9" t="str">
        <f>'10'!A262</f>
        <v>Mohawk Area SD</v>
      </c>
      <c r="B262" s="10" t="str">
        <f>'10'!B262</f>
        <v>Lawrence</v>
      </c>
      <c r="C262" s="90">
        <f>'10'!C262</f>
        <v>349</v>
      </c>
      <c r="D262" s="90">
        <f>'10'!D262</f>
        <v>196</v>
      </c>
      <c r="E262" s="90">
        <f>'10'!E262</f>
        <v>545</v>
      </c>
      <c r="F262" s="119">
        <v>0</v>
      </c>
      <c r="G262" s="119">
        <v>0</v>
      </c>
      <c r="H262" s="119">
        <v>0</v>
      </c>
      <c r="I262" s="119">
        <v>1</v>
      </c>
      <c r="J262" s="119">
        <v>1</v>
      </c>
      <c r="K262" s="61">
        <f t="shared" si="37"/>
        <v>1</v>
      </c>
      <c r="L262" s="75">
        <f t="shared" si="38"/>
        <v>1</v>
      </c>
      <c r="M262" s="75">
        <f t="shared" si="39"/>
        <v>2</v>
      </c>
      <c r="N262" s="76">
        <f t="shared" si="40"/>
        <v>0.5</v>
      </c>
      <c r="O262" s="119">
        <v>14</v>
      </c>
      <c r="P262" s="119">
        <v>16</v>
      </c>
      <c r="Q262" s="119">
        <v>23</v>
      </c>
      <c r="R262" s="119">
        <v>3</v>
      </c>
      <c r="S262" s="119">
        <v>53</v>
      </c>
      <c r="T262" s="119">
        <v>53</v>
      </c>
      <c r="U262" s="20">
        <f t="shared" si="41"/>
        <v>0.90909090909090906</v>
      </c>
      <c r="V262" s="20">
        <f t="shared" si="42"/>
        <v>5.5045871559633031E-2</v>
      </c>
      <c r="W262" s="119">
        <v>30</v>
      </c>
      <c r="X262" s="20">
        <f t="shared" si="35"/>
        <v>5.5045871559633031E-2</v>
      </c>
      <c r="Y262" s="119">
        <v>30</v>
      </c>
      <c r="Z262" s="76">
        <f t="shared" si="36"/>
        <v>5.5045871559633031E-2</v>
      </c>
    </row>
    <row r="263" spans="1:26" x14ac:dyDescent="0.25">
      <c r="A263" s="9" t="str">
        <f>'10'!A263</f>
        <v>Monessen City SD</v>
      </c>
      <c r="B263" s="10" t="str">
        <f>'10'!B263</f>
        <v>Westmoreland</v>
      </c>
      <c r="C263" s="90">
        <f>'10'!C263</f>
        <v>259</v>
      </c>
      <c r="D263" s="90">
        <f>'10'!D263</f>
        <v>137</v>
      </c>
      <c r="E263" s="90">
        <f>'10'!E263</f>
        <v>396</v>
      </c>
      <c r="F263" s="119">
        <v>0</v>
      </c>
      <c r="G263" s="119">
        <v>0</v>
      </c>
      <c r="H263" s="119">
        <v>0</v>
      </c>
      <c r="I263" s="119">
        <v>1</v>
      </c>
      <c r="J263" s="119">
        <v>3</v>
      </c>
      <c r="K263" s="61">
        <f t="shared" si="37"/>
        <v>1</v>
      </c>
      <c r="L263" s="75">
        <f t="shared" si="38"/>
        <v>1</v>
      </c>
      <c r="M263" s="75">
        <f t="shared" si="39"/>
        <v>4</v>
      </c>
      <c r="N263" s="76">
        <f t="shared" si="40"/>
        <v>0.25</v>
      </c>
      <c r="O263" s="119">
        <v>14</v>
      </c>
      <c r="P263" s="119">
        <v>18</v>
      </c>
      <c r="Q263" s="119">
        <v>20</v>
      </c>
      <c r="R263" s="119">
        <v>72</v>
      </c>
      <c r="S263" s="119">
        <v>53</v>
      </c>
      <c r="T263" s="119">
        <v>53</v>
      </c>
      <c r="U263" s="20">
        <f t="shared" si="41"/>
        <v>0.30769230769230771</v>
      </c>
      <c r="V263" s="20">
        <f t="shared" si="42"/>
        <v>8.0808080808080815E-2</v>
      </c>
      <c r="W263" s="119">
        <v>33</v>
      </c>
      <c r="X263" s="20">
        <f t="shared" si="35"/>
        <v>8.3333333333333329E-2</v>
      </c>
      <c r="Y263" s="119">
        <v>33</v>
      </c>
      <c r="Z263" s="76">
        <f t="shared" si="36"/>
        <v>8.3333333333333329E-2</v>
      </c>
    </row>
    <row r="264" spans="1:26" x14ac:dyDescent="0.25">
      <c r="A264" s="9" t="str">
        <f>'10'!A264</f>
        <v>Moniteau SD</v>
      </c>
      <c r="B264" s="10" t="str">
        <f>'10'!B264</f>
        <v>Butler</v>
      </c>
      <c r="C264" s="90">
        <f>'10'!C264</f>
        <v>241</v>
      </c>
      <c r="D264" s="90">
        <f>'10'!D264</f>
        <v>152</v>
      </c>
      <c r="E264" s="90">
        <f>'10'!E264</f>
        <v>393</v>
      </c>
      <c r="F264" s="119">
        <v>1</v>
      </c>
      <c r="G264" s="119">
        <v>0</v>
      </c>
      <c r="H264" s="119">
        <v>0</v>
      </c>
      <c r="I264" s="119">
        <v>0</v>
      </c>
      <c r="J264" s="119">
        <v>0</v>
      </c>
      <c r="K264" s="61">
        <f t="shared" si="37"/>
        <v>1</v>
      </c>
      <c r="L264" s="75">
        <f t="shared" si="38"/>
        <v>0</v>
      </c>
      <c r="M264" s="75">
        <f t="shared" si="39"/>
        <v>1</v>
      </c>
      <c r="N264" s="76">
        <f t="shared" si="40"/>
        <v>1</v>
      </c>
      <c r="O264" s="119">
        <v>15</v>
      </c>
      <c r="P264" s="119">
        <v>20</v>
      </c>
      <c r="Q264" s="119">
        <v>18</v>
      </c>
      <c r="R264" s="119">
        <v>0</v>
      </c>
      <c r="S264" s="119">
        <v>0</v>
      </c>
      <c r="T264" s="119">
        <v>0</v>
      </c>
      <c r="U264" s="20">
        <f t="shared" si="41"/>
        <v>1</v>
      </c>
      <c r="V264" s="20">
        <f t="shared" si="42"/>
        <v>8.9058524173027995E-2</v>
      </c>
      <c r="W264" s="119">
        <v>0</v>
      </c>
      <c r="X264" s="20">
        <f t="shared" si="35"/>
        <v>0</v>
      </c>
      <c r="Y264" s="119">
        <v>0</v>
      </c>
      <c r="Z264" s="76">
        <f t="shared" si="36"/>
        <v>0</v>
      </c>
    </row>
    <row r="265" spans="1:26" x14ac:dyDescent="0.25">
      <c r="A265" s="9" t="str">
        <f>'10'!A265</f>
        <v>Montgomery Area SD</v>
      </c>
      <c r="B265" s="10" t="str">
        <f>'10'!B265</f>
        <v>Lycoming</v>
      </c>
      <c r="C265" s="90">
        <f>'10'!C265</f>
        <v>227</v>
      </c>
      <c r="D265" s="90">
        <f>'10'!D265</f>
        <v>176</v>
      </c>
      <c r="E265" s="90">
        <f>'10'!E265</f>
        <v>403</v>
      </c>
      <c r="F265" s="119">
        <v>0</v>
      </c>
      <c r="G265" s="119">
        <v>2</v>
      </c>
      <c r="H265" s="119">
        <v>1</v>
      </c>
      <c r="I265" s="119">
        <v>0</v>
      </c>
      <c r="J265" s="119">
        <v>0</v>
      </c>
      <c r="K265" s="61">
        <f t="shared" si="37"/>
        <v>3</v>
      </c>
      <c r="L265" s="75">
        <f t="shared" si="38"/>
        <v>1</v>
      </c>
      <c r="M265" s="75">
        <f t="shared" si="39"/>
        <v>3</v>
      </c>
      <c r="N265" s="76">
        <f t="shared" si="40"/>
        <v>1</v>
      </c>
      <c r="O265" s="119">
        <v>28</v>
      </c>
      <c r="P265" s="119">
        <v>42</v>
      </c>
      <c r="Q265" s="119">
        <v>42</v>
      </c>
      <c r="R265" s="119">
        <v>0</v>
      </c>
      <c r="S265" s="119">
        <v>111</v>
      </c>
      <c r="T265" s="119">
        <v>5</v>
      </c>
      <c r="U265" s="20">
        <f t="shared" si="41"/>
        <v>1</v>
      </c>
      <c r="V265" s="20">
        <f t="shared" si="42"/>
        <v>0.17369727047146402</v>
      </c>
      <c r="W265" s="119">
        <v>69</v>
      </c>
      <c r="X265" s="20">
        <f t="shared" si="35"/>
        <v>0.17121588089330025</v>
      </c>
      <c r="Y265" s="119">
        <v>3</v>
      </c>
      <c r="Z265" s="76">
        <f t="shared" si="36"/>
        <v>7.4441687344913151E-3</v>
      </c>
    </row>
    <row r="266" spans="1:26" x14ac:dyDescent="0.25">
      <c r="A266" s="9" t="str">
        <f>'10'!A266</f>
        <v>Montour SD</v>
      </c>
      <c r="B266" s="10" t="str">
        <f>'10'!B266</f>
        <v>Allegheny</v>
      </c>
      <c r="C266" s="90">
        <f>'10'!C266</f>
        <v>840</v>
      </c>
      <c r="D266" s="90">
        <f>'10'!D266</f>
        <v>378</v>
      </c>
      <c r="E266" s="90">
        <f>'10'!E266</f>
        <v>1218</v>
      </c>
      <c r="F266" s="119">
        <v>2</v>
      </c>
      <c r="G266" s="119">
        <v>3</v>
      </c>
      <c r="H266" s="119">
        <v>1</v>
      </c>
      <c r="I266" s="119">
        <v>2</v>
      </c>
      <c r="J266" s="119">
        <v>5</v>
      </c>
      <c r="K266" s="61">
        <f t="shared" si="37"/>
        <v>8</v>
      </c>
      <c r="L266" s="75">
        <f t="shared" si="38"/>
        <v>3</v>
      </c>
      <c r="M266" s="75">
        <f t="shared" si="39"/>
        <v>13</v>
      </c>
      <c r="N266" s="76">
        <f t="shared" si="40"/>
        <v>0.61538461538461542</v>
      </c>
      <c r="O266" s="119">
        <v>127</v>
      </c>
      <c r="P266" s="119">
        <v>152</v>
      </c>
      <c r="Q266" s="119">
        <v>145</v>
      </c>
      <c r="R266" s="119">
        <v>174</v>
      </c>
      <c r="S266" s="119">
        <v>318</v>
      </c>
      <c r="T266" s="119">
        <v>159</v>
      </c>
      <c r="U266" s="20">
        <f t="shared" si="41"/>
        <v>0.61589403973509937</v>
      </c>
      <c r="V266" s="20">
        <f t="shared" si="42"/>
        <v>0.22906403940886699</v>
      </c>
      <c r="W266" s="119">
        <v>209</v>
      </c>
      <c r="X266" s="20">
        <f t="shared" si="35"/>
        <v>0.17159277504105092</v>
      </c>
      <c r="Y266" s="119">
        <v>105</v>
      </c>
      <c r="Z266" s="76">
        <f t="shared" si="36"/>
        <v>8.6206896551724144E-2</v>
      </c>
    </row>
    <row r="267" spans="1:26" x14ac:dyDescent="0.25">
      <c r="A267" s="9" t="str">
        <f>'10'!A267</f>
        <v>Montoursville Area SD</v>
      </c>
      <c r="B267" s="10" t="str">
        <f>'10'!B267</f>
        <v>Lycoming</v>
      </c>
      <c r="C267" s="90">
        <f>'10'!C267</f>
        <v>335</v>
      </c>
      <c r="D267" s="90">
        <f>'10'!D267</f>
        <v>221</v>
      </c>
      <c r="E267" s="90">
        <f>'10'!E267</f>
        <v>556</v>
      </c>
      <c r="F267" s="119">
        <v>0</v>
      </c>
      <c r="G267" s="119">
        <v>1</v>
      </c>
      <c r="H267" s="119">
        <v>2</v>
      </c>
      <c r="I267" s="119">
        <v>0</v>
      </c>
      <c r="J267" s="119">
        <v>2</v>
      </c>
      <c r="K267" s="61">
        <f t="shared" si="37"/>
        <v>3</v>
      </c>
      <c r="L267" s="75">
        <f t="shared" si="38"/>
        <v>2</v>
      </c>
      <c r="M267" s="75">
        <f t="shared" si="39"/>
        <v>5</v>
      </c>
      <c r="N267" s="76">
        <f t="shared" si="40"/>
        <v>0.6</v>
      </c>
      <c r="O267" s="119">
        <v>28</v>
      </c>
      <c r="P267" s="119">
        <v>42</v>
      </c>
      <c r="Q267" s="119">
        <v>42</v>
      </c>
      <c r="R267" s="119">
        <v>66</v>
      </c>
      <c r="S267" s="119">
        <v>111</v>
      </c>
      <c r="T267" s="119">
        <v>58</v>
      </c>
      <c r="U267" s="20">
        <f t="shared" si="41"/>
        <v>0.51470588235294112</v>
      </c>
      <c r="V267" s="20">
        <f t="shared" si="42"/>
        <v>0.12589928057553956</v>
      </c>
      <c r="W267" s="119">
        <v>69</v>
      </c>
      <c r="X267" s="20">
        <f t="shared" si="35"/>
        <v>0.12410071942446044</v>
      </c>
      <c r="Y267" s="119">
        <v>36</v>
      </c>
      <c r="Z267" s="76">
        <f t="shared" si="36"/>
        <v>6.4748201438848921E-2</v>
      </c>
    </row>
    <row r="268" spans="1:26" x14ac:dyDescent="0.25">
      <c r="A268" s="9" t="str">
        <f>'10'!A268</f>
        <v>Montrose Area SD</v>
      </c>
      <c r="B268" s="10" t="str">
        <f>'10'!B268</f>
        <v>Susquehanna</v>
      </c>
      <c r="C268" s="90">
        <f>'10'!C268</f>
        <v>281</v>
      </c>
      <c r="D268" s="90">
        <f>'10'!D268</f>
        <v>232</v>
      </c>
      <c r="E268" s="90">
        <f>'10'!E268</f>
        <v>513</v>
      </c>
      <c r="F268" s="119">
        <v>1</v>
      </c>
      <c r="G268" s="119">
        <v>0</v>
      </c>
      <c r="H268" s="119">
        <v>1</v>
      </c>
      <c r="I268" s="119">
        <v>1</v>
      </c>
      <c r="J268" s="119">
        <v>1</v>
      </c>
      <c r="K268" s="61">
        <f t="shared" si="37"/>
        <v>3</v>
      </c>
      <c r="L268" s="75">
        <f t="shared" si="38"/>
        <v>2</v>
      </c>
      <c r="M268" s="75">
        <f t="shared" si="39"/>
        <v>4</v>
      </c>
      <c r="N268" s="76">
        <f t="shared" si="40"/>
        <v>0.75</v>
      </c>
      <c r="O268" s="119">
        <v>50</v>
      </c>
      <c r="P268" s="119">
        <v>72</v>
      </c>
      <c r="Q268" s="119">
        <v>37</v>
      </c>
      <c r="R268" s="119">
        <v>41</v>
      </c>
      <c r="S268" s="119">
        <v>106</v>
      </c>
      <c r="T268" s="119">
        <v>106</v>
      </c>
      <c r="U268" s="20">
        <f t="shared" si="41"/>
        <v>0.74846625766871167</v>
      </c>
      <c r="V268" s="20">
        <f t="shared" si="42"/>
        <v>0.23781676413255359</v>
      </c>
      <c r="W268" s="119">
        <v>81</v>
      </c>
      <c r="X268" s="20">
        <f t="shared" si="35"/>
        <v>0.15789473684210525</v>
      </c>
      <c r="Y268" s="119">
        <v>81</v>
      </c>
      <c r="Z268" s="76">
        <f t="shared" si="36"/>
        <v>0.15789473684210525</v>
      </c>
    </row>
    <row r="269" spans="1:26" x14ac:dyDescent="0.25">
      <c r="A269" s="9" t="str">
        <f>'10'!A269</f>
        <v>Moon Area SD</v>
      </c>
      <c r="B269" s="10" t="str">
        <f>'10'!B269</f>
        <v>Allegheny</v>
      </c>
      <c r="C269" s="90">
        <f>'10'!C269</f>
        <v>792</v>
      </c>
      <c r="D269" s="90">
        <f>'10'!D269</f>
        <v>743</v>
      </c>
      <c r="E269" s="90">
        <f>'10'!E269</f>
        <v>1535</v>
      </c>
      <c r="F269" s="119">
        <v>5</v>
      </c>
      <c r="G269" s="119">
        <v>2</v>
      </c>
      <c r="H269" s="119">
        <v>1</v>
      </c>
      <c r="I269" s="119">
        <v>0</v>
      </c>
      <c r="J269" s="119">
        <v>7</v>
      </c>
      <c r="K269" s="61">
        <f t="shared" si="37"/>
        <v>8</v>
      </c>
      <c r="L269" s="75">
        <f t="shared" si="38"/>
        <v>1</v>
      </c>
      <c r="M269" s="75">
        <f t="shared" si="39"/>
        <v>15</v>
      </c>
      <c r="N269" s="76">
        <f t="shared" si="40"/>
        <v>0.53333333333333333</v>
      </c>
      <c r="O269" s="119">
        <v>127</v>
      </c>
      <c r="P269" s="119">
        <v>152</v>
      </c>
      <c r="Q269" s="119">
        <v>145</v>
      </c>
      <c r="R269" s="119">
        <v>181</v>
      </c>
      <c r="S269" s="119">
        <v>159</v>
      </c>
      <c r="T269" s="119">
        <v>53</v>
      </c>
      <c r="U269" s="20">
        <f t="shared" si="41"/>
        <v>0.60652173913043483</v>
      </c>
      <c r="V269" s="20">
        <f t="shared" si="42"/>
        <v>0.18175895765472314</v>
      </c>
      <c r="W269" s="119">
        <v>105</v>
      </c>
      <c r="X269" s="20">
        <f t="shared" si="35"/>
        <v>6.8403908794788276E-2</v>
      </c>
      <c r="Y269" s="119">
        <v>35</v>
      </c>
      <c r="Z269" s="76">
        <f t="shared" si="36"/>
        <v>2.2801302931596091E-2</v>
      </c>
    </row>
    <row r="270" spans="1:26" x14ac:dyDescent="0.25">
      <c r="A270" s="9" t="str">
        <f>'10'!A270</f>
        <v>Morrisville Borough SD</v>
      </c>
      <c r="B270" s="10" t="str">
        <f>'10'!B270</f>
        <v>Bucks</v>
      </c>
      <c r="C270" s="90">
        <f>'10'!C270</f>
        <v>412</v>
      </c>
      <c r="D270" s="90">
        <f>'10'!D270</f>
        <v>237</v>
      </c>
      <c r="E270" s="90">
        <f>'10'!E270</f>
        <v>649</v>
      </c>
      <c r="F270" s="119">
        <v>0</v>
      </c>
      <c r="G270" s="119">
        <v>0</v>
      </c>
      <c r="H270" s="119">
        <v>0</v>
      </c>
      <c r="I270" s="119">
        <v>1</v>
      </c>
      <c r="J270" s="119">
        <v>6</v>
      </c>
      <c r="K270" s="61">
        <f t="shared" si="37"/>
        <v>1</v>
      </c>
      <c r="L270" s="75">
        <f t="shared" si="38"/>
        <v>1</v>
      </c>
      <c r="M270" s="75">
        <f t="shared" si="39"/>
        <v>7</v>
      </c>
      <c r="N270" s="76">
        <f t="shared" si="40"/>
        <v>0.14285714285714285</v>
      </c>
      <c r="O270" s="119">
        <v>12</v>
      </c>
      <c r="P270" s="119">
        <v>19</v>
      </c>
      <c r="Q270" s="119">
        <v>21</v>
      </c>
      <c r="R270" s="119">
        <v>164</v>
      </c>
      <c r="S270" s="119">
        <v>53</v>
      </c>
      <c r="T270" s="119">
        <v>53</v>
      </c>
      <c r="U270" s="20">
        <f t="shared" si="41"/>
        <v>0.15897435897435896</v>
      </c>
      <c r="V270" s="20">
        <f t="shared" si="42"/>
        <v>4.7765793528505393E-2</v>
      </c>
      <c r="W270" s="119">
        <v>32</v>
      </c>
      <c r="X270" s="20">
        <f t="shared" si="35"/>
        <v>4.930662557781202E-2</v>
      </c>
      <c r="Y270" s="119">
        <v>32</v>
      </c>
      <c r="Z270" s="76">
        <f t="shared" si="36"/>
        <v>4.930662557781202E-2</v>
      </c>
    </row>
    <row r="271" spans="1:26" x14ac:dyDescent="0.25">
      <c r="A271" s="9" t="str">
        <f>'10'!A271</f>
        <v>Moshannon Valley SD</v>
      </c>
      <c r="B271" s="10" t="str">
        <f>'10'!B271</f>
        <v>Clearfield</v>
      </c>
      <c r="C271" s="90">
        <f>'10'!C271</f>
        <v>154</v>
      </c>
      <c r="D271" s="90">
        <f>'10'!D271</f>
        <v>104</v>
      </c>
      <c r="E271" s="90">
        <f>'10'!E271</f>
        <v>258</v>
      </c>
      <c r="F271" s="119">
        <v>0</v>
      </c>
      <c r="G271" s="119">
        <v>0</v>
      </c>
      <c r="H271" s="119">
        <v>0</v>
      </c>
      <c r="I271" s="119">
        <v>1</v>
      </c>
      <c r="J271" s="119">
        <v>5</v>
      </c>
      <c r="K271" s="61">
        <f t="shared" si="37"/>
        <v>1</v>
      </c>
      <c r="L271" s="75">
        <f t="shared" si="38"/>
        <v>1</v>
      </c>
      <c r="M271" s="75">
        <f t="shared" si="39"/>
        <v>6</v>
      </c>
      <c r="N271" s="76">
        <f t="shared" si="40"/>
        <v>0.16666666666666666</v>
      </c>
      <c r="O271" s="119">
        <v>15</v>
      </c>
      <c r="P271" s="119">
        <v>18</v>
      </c>
      <c r="Q271" s="119">
        <v>20</v>
      </c>
      <c r="R271" s="119">
        <v>23</v>
      </c>
      <c r="S271" s="119">
        <v>53</v>
      </c>
      <c r="T271" s="119">
        <v>53</v>
      </c>
      <c r="U271" s="20">
        <f t="shared" si="41"/>
        <v>0.5892857142857143</v>
      </c>
      <c r="V271" s="20">
        <f t="shared" si="42"/>
        <v>0.12790697674418605</v>
      </c>
      <c r="W271" s="119">
        <v>33</v>
      </c>
      <c r="X271" s="20">
        <f t="shared" si="35"/>
        <v>0.12790697674418605</v>
      </c>
      <c r="Y271" s="119">
        <v>33</v>
      </c>
      <c r="Z271" s="76">
        <f t="shared" si="36"/>
        <v>0.12790697674418605</v>
      </c>
    </row>
    <row r="272" spans="1:26" x14ac:dyDescent="0.25">
      <c r="A272" s="9" t="str">
        <f>'10'!A272</f>
        <v>Mount Carmel Area SD</v>
      </c>
      <c r="B272" s="10" t="str">
        <f>'10'!B272</f>
        <v>Northumberland</v>
      </c>
      <c r="C272" s="90">
        <f>'10'!C272</f>
        <v>289</v>
      </c>
      <c r="D272" s="90">
        <f>'10'!D272</f>
        <v>252</v>
      </c>
      <c r="E272" s="90">
        <f>'10'!E272</f>
        <v>541</v>
      </c>
      <c r="F272" s="119">
        <v>1</v>
      </c>
      <c r="G272" s="119">
        <v>1</v>
      </c>
      <c r="H272" s="119">
        <v>0</v>
      </c>
      <c r="I272" s="119">
        <v>0</v>
      </c>
      <c r="J272" s="119">
        <v>1</v>
      </c>
      <c r="K272" s="61">
        <f t="shared" si="37"/>
        <v>2</v>
      </c>
      <c r="L272" s="75">
        <f t="shared" si="38"/>
        <v>0</v>
      </c>
      <c r="M272" s="75">
        <f t="shared" si="39"/>
        <v>3</v>
      </c>
      <c r="N272" s="76">
        <f t="shared" si="40"/>
        <v>0.66666666666666663</v>
      </c>
      <c r="O272" s="119">
        <v>30</v>
      </c>
      <c r="P272" s="119">
        <v>35</v>
      </c>
      <c r="Q272" s="119">
        <v>40</v>
      </c>
      <c r="R272" s="119">
        <v>7</v>
      </c>
      <c r="S272" s="119">
        <v>53</v>
      </c>
      <c r="T272" s="119">
        <v>0</v>
      </c>
      <c r="U272" s="20">
        <f t="shared" si="41"/>
        <v>0.90277777777777779</v>
      </c>
      <c r="V272" s="20">
        <f t="shared" si="42"/>
        <v>0.12014787430683918</v>
      </c>
      <c r="W272" s="119">
        <v>33</v>
      </c>
      <c r="X272" s="20">
        <f t="shared" si="35"/>
        <v>6.0998151571164512E-2</v>
      </c>
      <c r="Y272" s="119">
        <v>0</v>
      </c>
      <c r="Z272" s="76">
        <f t="shared" si="36"/>
        <v>0</v>
      </c>
    </row>
    <row r="273" spans="1:26" x14ac:dyDescent="0.25">
      <c r="A273" s="9" t="str">
        <f>'10'!A273</f>
        <v>Mount Pleasant Area SD</v>
      </c>
      <c r="B273" s="10" t="str">
        <f>'10'!B273</f>
        <v>Westmoreland</v>
      </c>
      <c r="C273" s="90">
        <f>'10'!C273</f>
        <v>471</v>
      </c>
      <c r="D273" s="90">
        <f>'10'!D273</f>
        <v>353</v>
      </c>
      <c r="E273" s="90">
        <f>'10'!E273</f>
        <v>824</v>
      </c>
      <c r="F273" s="119">
        <v>1</v>
      </c>
      <c r="G273" s="119">
        <v>0</v>
      </c>
      <c r="H273" s="119">
        <v>1</v>
      </c>
      <c r="I273" s="119">
        <v>2</v>
      </c>
      <c r="J273" s="119">
        <v>3</v>
      </c>
      <c r="K273" s="61">
        <f t="shared" si="37"/>
        <v>4</v>
      </c>
      <c r="L273" s="75">
        <f t="shared" si="38"/>
        <v>3</v>
      </c>
      <c r="M273" s="75">
        <f t="shared" si="39"/>
        <v>7</v>
      </c>
      <c r="N273" s="76">
        <f t="shared" si="40"/>
        <v>0.5714285714285714</v>
      </c>
      <c r="O273" s="119">
        <v>31</v>
      </c>
      <c r="P273" s="119">
        <v>40</v>
      </c>
      <c r="Q273" s="119">
        <v>45</v>
      </c>
      <c r="R273" s="119">
        <v>98</v>
      </c>
      <c r="S273" s="119">
        <v>63</v>
      </c>
      <c r="T273" s="119">
        <v>63</v>
      </c>
      <c r="U273" s="20">
        <f t="shared" si="41"/>
        <v>0.42011834319526625</v>
      </c>
      <c r="V273" s="20">
        <f t="shared" si="42"/>
        <v>8.6165048543689324E-2</v>
      </c>
      <c r="W273" s="119">
        <v>39</v>
      </c>
      <c r="X273" s="20">
        <f t="shared" si="35"/>
        <v>4.7330097087378641E-2</v>
      </c>
      <c r="Y273" s="119">
        <v>39</v>
      </c>
      <c r="Z273" s="76">
        <f t="shared" si="36"/>
        <v>4.7330097087378641E-2</v>
      </c>
    </row>
    <row r="274" spans="1:26" x14ac:dyDescent="0.25">
      <c r="A274" s="9" t="str">
        <f>'10'!A274</f>
        <v>Mount Union Area SD</v>
      </c>
      <c r="B274" s="10" t="str">
        <f>'10'!B274</f>
        <v>Huntingdon</v>
      </c>
      <c r="C274" s="90">
        <f>'10'!C274</f>
        <v>315</v>
      </c>
      <c r="D274" s="90">
        <f>'10'!D274</f>
        <v>165</v>
      </c>
      <c r="E274" s="90">
        <f>'10'!E274</f>
        <v>480</v>
      </c>
      <c r="F274" s="119">
        <v>0</v>
      </c>
      <c r="G274" s="119">
        <v>3</v>
      </c>
      <c r="H274" s="119">
        <v>0</v>
      </c>
      <c r="I274" s="119">
        <v>0</v>
      </c>
      <c r="J274" s="119">
        <v>5</v>
      </c>
      <c r="K274" s="61">
        <f t="shared" si="37"/>
        <v>3</v>
      </c>
      <c r="L274" s="75">
        <f t="shared" si="38"/>
        <v>0</v>
      </c>
      <c r="M274" s="75">
        <f t="shared" si="39"/>
        <v>8</v>
      </c>
      <c r="N274" s="76">
        <f t="shared" si="40"/>
        <v>0.375</v>
      </c>
      <c r="O274" s="119">
        <v>5</v>
      </c>
      <c r="P274" s="119">
        <v>8</v>
      </c>
      <c r="Q274" s="119">
        <v>9</v>
      </c>
      <c r="R274" s="119">
        <v>50</v>
      </c>
      <c r="S274" s="119">
        <v>21</v>
      </c>
      <c r="T274" s="119">
        <v>0</v>
      </c>
      <c r="U274" s="20">
        <f t="shared" si="41"/>
        <v>0.20634920634920634</v>
      </c>
      <c r="V274" s="20">
        <f t="shared" si="42"/>
        <v>2.7083333333333334E-2</v>
      </c>
      <c r="W274" s="119">
        <v>12</v>
      </c>
      <c r="X274" s="20">
        <f t="shared" si="35"/>
        <v>2.5000000000000001E-2</v>
      </c>
      <c r="Y274" s="119">
        <v>0</v>
      </c>
      <c r="Z274" s="76">
        <f t="shared" si="36"/>
        <v>0</v>
      </c>
    </row>
    <row r="275" spans="1:26" x14ac:dyDescent="0.25">
      <c r="A275" s="9" t="str">
        <f>'10'!A275</f>
        <v>Mountain View SD</v>
      </c>
      <c r="B275" s="10" t="str">
        <f>'10'!B275</f>
        <v>Susquehanna</v>
      </c>
      <c r="C275" s="90">
        <f>'10'!C275</f>
        <v>243</v>
      </c>
      <c r="D275" s="90">
        <f>'10'!D275</f>
        <v>126</v>
      </c>
      <c r="E275" s="90">
        <f>'10'!E275</f>
        <v>369</v>
      </c>
      <c r="F275" s="119">
        <v>0</v>
      </c>
      <c r="G275" s="119">
        <v>0</v>
      </c>
      <c r="H275" s="119">
        <v>0</v>
      </c>
      <c r="I275" s="119">
        <v>0</v>
      </c>
      <c r="J275" s="119">
        <v>0</v>
      </c>
      <c r="K275" s="61">
        <f t="shared" si="37"/>
        <v>0</v>
      </c>
      <c r="L275" s="75">
        <f t="shared" si="38"/>
        <v>0</v>
      </c>
      <c r="M275" s="75">
        <f t="shared" si="39"/>
        <v>0</v>
      </c>
      <c r="N275" s="76"/>
      <c r="O275" s="119">
        <v>0</v>
      </c>
      <c r="P275" s="119">
        <v>0</v>
      </c>
      <c r="Q275" s="119">
        <v>0</v>
      </c>
      <c r="R275" s="119">
        <v>0</v>
      </c>
      <c r="S275" s="119">
        <v>0</v>
      </c>
      <c r="T275" s="119">
        <v>0</v>
      </c>
      <c r="U275" s="20"/>
      <c r="V275" s="20">
        <f t="shared" si="42"/>
        <v>0</v>
      </c>
      <c r="W275" s="119">
        <v>0</v>
      </c>
      <c r="X275" s="20">
        <f t="shared" si="35"/>
        <v>0</v>
      </c>
      <c r="Y275" s="119">
        <v>0</v>
      </c>
      <c r="Z275" s="76">
        <f t="shared" si="36"/>
        <v>0</v>
      </c>
    </row>
    <row r="276" spans="1:26" x14ac:dyDescent="0.25">
      <c r="A276" s="9" t="str">
        <f>'10'!A276</f>
        <v>Mt. Lebanon SD</v>
      </c>
      <c r="B276" s="10" t="str">
        <f>'10'!B276</f>
        <v>Allegheny</v>
      </c>
      <c r="C276" s="90">
        <f>'10'!C276</f>
        <v>788</v>
      </c>
      <c r="D276" s="90">
        <f>'10'!D276</f>
        <v>512</v>
      </c>
      <c r="E276" s="90">
        <f>'10'!E276</f>
        <v>1300</v>
      </c>
      <c r="F276" s="119">
        <v>0</v>
      </c>
      <c r="G276" s="119">
        <v>1</v>
      </c>
      <c r="H276" s="119">
        <v>1</v>
      </c>
      <c r="I276" s="119">
        <v>1</v>
      </c>
      <c r="J276" s="119">
        <v>11</v>
      </c>
      <c r="K276" s="61">
        <f t="shared" si="37"/>
        <v>3</v>
      </c>
      <c r="L276" s="75">
        <f t="shared" si="38"/>
        <v>2</v>
      </c>
      <c r="M276" s="75">
        <f t="shared" si="39"/>
        <v>14</v>
      </c>
      <c r="N276" s="76">
        <f t="shared" si="40"/>
        <v>0.21428571428571427</v>
      </c>
      <c r="O276" s="119">
        <v>19</v>
      </c>
      <c r="P276" s="119">
        <v>23</v>
      </c>
      <c r="Q276" s="119">
        <v>22</v>
      </c>
      <c r="R276" s="119">
        <v>384</v>
      </c>
      <c r="S276" s="119">
        <v>63</v>
      </c>
      <c r="T276" s="119">
        <v>58</v>
      </c>
      <c r="U276" s="20">
        <f t="shared" si="41"/>
        <v>9.8591549295774641E-2</v>
      </c>
      <c r="V276" s="20">
        <f t="shared" si="42"/>
        <v>3.2307692307692308E-2</v>
      </c>
      <c r="W276" s="119">
        <v>41</v>
      </c>
      <c r="X276" s="20">
        <f t="shared" si="35"/>
        <v>3.1538461538461536E-2</v>
      </c>
      <c r="Y276" s="119">
        <v>38</v>
      </c>
      <c r="Z276" s="76">
        <f t="shared" si="36"/>
        <v>2.923076923076923E-2</v>
      </c>
    </row>
    <row r="277" spans="1:26" x14ac:dyDescent="0.25">
      <c r="A277" s="9" t="str">
        <f>'10'!A277</f>
        <v>Muhlenberg SD</v>
      </c>
      <c r="B277" s="10" t="str">
        <f>'10'!B277</f>
        <v>Berks</v>
      </c>
      <c r="C277" s="90">
        <f>'10'!C277</f>
        <v>919</v>
      </c>
      <c r="D277" s="90">
        <f>'10'!D277</f>
        <v>636</v>
      </c>
      <c r="E277" s="90">
        <f>'10'!E277</f>
        <v>1555</v>
      </c>
      <c r="F277" s="119">
        <v>3</v>
      </c>
      <c r="G277" s="119">
        <v>2</v>
      </c>
      <c r="H277" s="119">
        <v>0</v>
      </c>
      <c r="I277" s="119">
        <v>4</v>
      </c>
      <c r="J277" s="119">
        <v>3</v>
      </c>
      <c r="K277" s="61">
        <f t="shared" si="37"/>
        <v>9</v>
      </c>
      <c r="L277" s="75">
        <f t="shared" si="38"/>
        <v>4</v>
      </c>
      <c r="M277" s="75">
        <f t="shared" si="39"/>
        <v>12</v>
      </c>
      <c r="N277" s="76">
        <f t="shared" si="40"/>
        <v>0.75</v>
      </c>
      <c r="O277" s="119">
        <v>87</v>
      </c>
      <c r="P277" s="119">
        <v>131</v>
      </c>
      <c r="Q277" s="119">
        <v>168</v>
      </c>
      <c r="R277" s="119">
        <v>39</v>
      </c>
      <c r="S277" s="119">
        <v>228</v>
      </c>
      <c r="T277" s="119">
        <v>170</v>
      </c>
      <c r="U277" s="20">
        <f t="shared" si="41"/>
        <v>0.84824902723735407</v>
      </c>
      <c r="V277" s="20">
        <f t="shared" si="42"/>
        <v>0.14019292604501607</v>
      </c>
      <c r="W277" s="119">
        <v>129</v>
      </c>
      <c r="X277" s="20">
        <f t="shared" si="35"/>
        <v>8.295819935691319E-2</v>
      </c>
      <c r="Y277" s="119">
        <v>96</v>
      </c>
      <c r="Z277" s="76">
        <f t="shared" si="36"/>
        <v>6.1736334405144692E-2</v>
      </c>
    </row>
    <row r="278" spans="1:26" x14ac:dyDescent="0.25">
      <c r="A278" s="9" t="str">
        <f>'10'!A278</f>
        <v>Muncy SD</v>
      </c>
      <c r="B278" s="10" t="str">
        <f>'10'!B278</f>
        <v>Lycoming</v>
      </c>
      <c r="C278" s="90">
        <f>'10'!C278</f>
        <v>230</v>
      </c>
      <c r="D278" s="90">
        <f>'10'!D278</f>
        <v>159</v>
      </c>
      <c r="E278" s="90">
        <f>'10'!E278</f>
        <v>389</v>
      </c>
      <c r="F278" s="119">
        <v>2</v>
      </c>
      <c r="G278" s="119">
        <v>2</v>
      </c>
      <c r="H278" s="119">
        <v>0</v>
      </c>
      <c r="I278" s="119">
        <v>0</v>
      </c>
      <c r="J278" s="119">
        <v>3</v>
      </c>
      <c r="K278" s="61">
        <f t="shared" si="37"/>
        <v>4</v>
      </c>
      <c r="L278" s="75">
        <f t="shared" si="38"/>
        <v>0</v>
      </c>
      <c r="M278" s="75">
        <f t="shared" si="39"/>
        <v>7</v>
      </c>
      <c r="N278" s="76">
        <f t="shared" si="40"/>
        <v>0.5714285714285714</v>
      </c>
      <c r="O278" s="119">
        <v>53</v>
      </c>
      <c r="P278" s="119">
        <v>80</v>
      </c>
      <c r="Q278" s="119">
        <v>79</v>
      </c>
      <c r="R278" s="119">
        <v>73</v>
      </c>
      <c r="S278" s="119">
        <v>106</v>
      </c>
      <c r="T278" s="119">
        <v>0</v>
      </c>
      <c r="U278" s="20">
        <f t="shared" si="41"/>
        <v>0.64563106796116509</v>
      </c>
      <c r="V278" s="20">
        <f t="shared" si="42"/>
        <v>0.34190231362467866</v>
      </c>
      <c r="W278" s="119">
        <v>66</v>
      </c>
      <c r="X278" s="20">
        <f t="shared" si="35"/>
        <v>0.16966580976863754</v>
      </c>
      <c r="Y278" s="119">
        <v>0</v>
      </c>
      <c r="Z278" s="76">
        <f t="shared" si="36"/>
        <v>0</v>
      </c>
    </row>
    <row r="279" spans="1:26" x14ac:dyDescent="0.25">
      <c r="A279" s="9" t="str">
        <f>'10'!A279</f>
        <v>Nazareth Area SD</v>
      </c>
      <c r="B279" s="10" t="str">
        <f>'10'!B279</f>
        <v>Northampton</v>
      </c>
      <c r="C279" s="90">
        <f>'10'!C279</f>
        <v>854</v>
      </c>
      <c r="D279" s="90">
        <f>'10'!D279</f>
        <v>593</v>
      </c>
      <c r="E279" s="90">
        <f>'10'!E279</f>
        <v>1447</v>
      </c>
      <c r="F279" s="119">
        <v>1</v>
      </c>
      <c r="G279" s="119">
        <v>4</v>
      </c>
      <c r="H279" s="119">
        <v>3</v>
      </c>
      <c r="I279" s="119">
        <v>0</v>
      </c>
      <c r="J279" s="119">
        <v>3</v>
      </c>
      <c r="K279" s="61">
        <f t="shared" si="37"/>
        <v>8</v>
      </c>
      <c r="L279" s="75">
        <f t="shared" si="38"/>
        <v>3</v>
      </c>
      <c r="M279" s="75">
        <f t="shared" si="39"/>
        <v>11</v>
      </c>
      <c r="N279" s="76">
        <f t="shared" si="40"/>
        <v>0.72727272727272729</v>
      </c>
      <c r="O279" s="119">
        <v>91</v>
      </c>
      <c r="P279" s="119">
        <v>138</v>
      </c>
      <c r="Q279" s="119">
        <v>195</v>
      </c>
      <c r="R279" s="119">
        <v>86</v>
      </c>
      <c r="S279" s="119">
        <v>371</v>
      </c>
      <c r="T279" s="119">
        <v>159</v>
      </c>
      <c r="U279" s="20">
        <f t="shared" si="41"/>
        <v>0.72698412698412695</v>
      </c>
      <c r="V279" s="20">
        <f t="shared" si="42"/>
        <v>0.15825846579129232</v>
      </c>
      <c r="W279" s="119">
        <v>200</v>
      </c>
      <c r="X279" s="20">
        <f t="shared" si="35"/>
        <v>0.138217000691085</v>
      </c>
      <c r="Y279" s="119">
        <v>86</v>
      </c>
      <c r="Z279" s="76">
        <f t="shared" si="36"/>
        <v>5.9433310297166551E-2</v>
      </c>
    </row>
    <row r="280" spans="1:26" x14ac:dyDescent="0.25">
      <c r="A280" s="9" t="str">
        <f>'10'!A280</f>
        <v>Neshaminy SD</v>
      </c>
      <c r="B280" s="10" t="str">
        <f>'10'!B280</f>
        <v>Bucks</v>
      </c>
      <c r="C280" s="90">
        <f>'10'!C280</f>
        <v>2500</v>
      </c>
      <c r="D280" s="90">
        <f>'10'!D280</f>
        <v>1369</v>
      </c>
      <c r="E280" s="90">
        <f>'10'!E280</f>
        <v>3869</v>
      </c>
      <c r="F280" s="119">
        <v>6</v>
      </c>
      <c r="G280" s="119">
        <v>3</v>
      </c>
      <c r="H280" s="119">
        <v>2</v>
      </c>
      <c r="I280" s="119">
        <v>12</v>
      </c>
      <c r="J280" s="119">
        <v>7</v>
      </c>
      <c r="K280" s="61">
        <f t="shared" si="37"/>
        <v>23</v>
      </c>
      <c r="L280" s="75">
        <f t="shared" si="38"/>
        <v>14</v>
      </c>
      <c r="M280" s="75">
        <f t="shared" si="39"/>
        <v>30</v>
      </c>
      <c r="N280" s="76">
        <f t="shared" si="40"/>
        <v>0.76666666666666672</v>
      </c>
      <c r="O280" s="119">
        <v>267</v>
      </c>
      <c r="P280" s="119">
        <v>429</v>
      </c>
      <c r="Q280" s="119">
        <v>475</v>
      </c>
      <c r="R280" s="119">
        <v>142</v>
      </c>
      <c r="S280" s="119">
        <v>901</v>
      </c>
      <c r="T280" s="119">
        <v>742</v>
      </c>
      <c r="U280" s="20">
        <f t="shared" si="41"/>
        <v>0.83054892601431984</v>
      </c>
      <c r="V280" s="20">
        <f t="shared" si="42"/>
        <v>0.17989144481778238</v>
      </c>
      <c r="W280" s="119">
        <v>536</v>
      </c>
      <c r="X280" s="20">
        <f t="shared" si="35"/>
        <v>0.1385370896872577</v>
      </c>
      <c r="Y280" s="119">
        <v>441</v>
      </c>
      <c r="Z280" s="76">
        <f t="shared" si="36"/>
        <v>0.11398294132850866</v>
      </c>
    </row>
    <row r="281" spans="1:26" x14ac:dyDescent="0.25">
      <c r="A281" s="9" t="str">
        <f>'10'!A281</f>
        <v>Neshannock Township SD</v>
      </c>
      <c r="B281" s="10" t="str">
        <f>'10'!B281</f>
        <v>Lawrence</v>
      </c>
      <c r="C281" s="90">
        <f>'10'!C281</f>
        <v>200</v>
      </c>
      <c r="D281" s="90">
        <f>'10'!D281</f>
        <v>142</v>
      </c>
      <c r="E281" s="90">
        <f>'10'!E281</f>
        <v>342</v>
      </c>
      <c r="F281" s="119">
        <v>0</v>
      </c>
      <c r="G281" s="119">
        <v>0</v>
      </c>
      <c r="H281" s="119">
        <v>1</v>
      </c>
      <c r="I281" s="119">
        <v>1</v>
      </c>
      <c r="J281" s="119">
        <v>1</v>
      </c>
      <c r="K281" s="61">
        <f t="shared" si="37"/>
        <v>2</v>
      </c>
      <c r="L281" s="75">
        <f t="shared" si="38"/>
        <v>2</v>
      </c>
      <c r="M281" s="75">
        <f t="shared" si="39"/>
        <v>3</v>
      </c>
      <c r="N281" s="76">
        <f t="shared" si="40"/>
        <v>0.66666666666666663</v>
      </c>
      <c r="O281" s="119">
        <v>28</v>
      </c>
      <c r="P281" s="119">
        <v>32</v>
      </c>
      <c r="Q281" s="119">
        <v>47</v>
      </c>
      <c r="R281" s="119">
        <v>30</v>
      </c>
      <c r="S281" s="119">
        <v>106</v>
      </c>
      <c r="T281" s="119">
        <v>106</v>
      </c>
      <c r="U281" s="20">
        <f t="shared" si="41"/>
        <v>0.66666666666666663</v>
      </c>
      <c r="V281" s="20">
        <f t="shared" si="42"/>
        <v>0.17543859649122806</v>
      </c>
      <c r="W281" s="119">
        <v>59</v>
      </c>
      <c r="X281" s="20">
        <f t="shared" si="35"/>
        <v>0.17251461988304093</v>
      </c>
      <c r="Y281" s="119">
        <v>59</v>
      </c>
      <c r="Z281" s="76">
        <f t="shared" si="36"/>
        <v>0.17251461988304093</v>
      </c>
    </row>
    <row r="282" spans="1:26" x14ac:dyDescent="0.25">
      <c r="A282" s="9" t="str">
        <f>'10'!A282</f>
        <v>New Brighton Area SD</v>
      </c>
      <c r="B282" s="10" t="str">
        <f>'10'!B282</f>
        <v>Beaver</v>
      </c>
      <c r="C282" s="90">
        <f>'10'!C282</f>
        <v>394</v>
      </c>
      <c r="D282" s="90">
        <f>'10'!D282</f>
        <v>238</v>
      </c>
      <c r="E282" s="90">
        <f>'10'!E282</f>
        <v>632</v>
      </c>
      <c r="F282" s="119">
        <v>0</v>
      </c>
      <c r="G282" s="119">
        <v>2</v>
      </c>
      <c r="H282" s="119">
        <v>1</v>
      </c>
      <c r="I282" s="119">
        <v>0</v>
      </c>
      <c r="J282" s="119">
        <v>2</v>
      </c>
      <c r="K282" s="61">
        <f t="shared" si="37"/>
        <v>3</v>
      </c>
      <c r="L282" s="75">
        <f t="shared" si="38"/>
        <v>1</v>
      </c>
      <c r="M282" s="75">
        <f t="shared" si="39"/>
        <v>5</v>
      </c>
      <c r="N282" s="76">
        <f t="shared" si="40"/>
        <v>0.6</v>
      </c>
      <c r="O282" s="119">
        <v>44</v>
      </c>
      <c r="P282" s="119">
        <v>57</v>
      </c>
      <c r="Q282" s="119">
        <v>58</v>
      </c>
      <c r="R282" s="119">
        <v>37</v>
      </c>
      <c r="S282" s="119">
        <v>159</v>
      </c>
      <c r="T282" s="119">
        <v>53</v>
      </c>
      <c r="U282" s="20">
        <f t="shared" si="41"/>
        <v>0.73188405797101452</v>
      </c>
      <c r="V282" s="20">
        <f t="shared" si="42"/>
        <v>0.15981012658227847</v>
      </c>
      <c r="W282" s="119">
        <v>101</v>
      </c>
      <c r="X282" s="20">
        <f t="shared" si="35"/>
        <v>0.15981012658227847</v>
      </c>
      <c r="Y282" s="119">
        <v>34</v>
      </c>
      <c r="Z282" s="76">
        <f t="shared" si="36"/>
        <v>5.3797468354430382E-2</v>
      </c>
    </row>
    <row r="283" spans="1:26" x14ac:dyDescent="0.25">
      <c r="A283" s="9" t="str">
        <f>'10'!A283</f>
        <v>New Castle Area SD</v>
      </c>
      <c r="B283" s="10" t="str">
        <f>'10'!B283</f>
        <v>Lawrence</v>
      </c>
      <c r="C283" s="90">
        <f>'10'!C283</f>
        <v>890</v>
      </c>
      <c r="D283" s="90">
        <f>'10'!D283</f>
        <v>509</v>
      </c>
      <c r="E283" s="90">
        <f>'10'!E283</f>
        <v>1399</v>
      </c>
      <c r="F283" s="119">
        <v>2</v>
      </c>
      <c r="G283" s="119">
        <v>2</v>
      </c>
      <c r="H283" s="119">
        <v>5</v>
      </c>
      <c r="I283" s="119">
        <v>1</v>
      </c>
      <c r="J283" s="119">
        <v>6</v>
      </c>
      <c r="K283" s="61">
        <f t="shared" si="37"/>
        <v>10</v>
      </c>
      <c r="L283" s="75">
        <f t="shared" si="38"/>
        <v>6</v>
      </c>
      <c r="M283" s="75">
        <f t="shared" si="39"/>
        <v>16</v>
      </c>
      <c r="N283" s="76">
        <f t="shared" si="40"/>
        <v>0.625</v>
      </c>
      <c r="O283" s="119">
        <v>105</v>
      </c>
      <c r="P283" s="119">
        <v>121</v>
      </c>
      <c r="Q283" s="119">
        <v>178</v>
      </c>
      <c r="R283" s="119">
        <v>101</v>
      </c>
      <c r="S283" s="119">
        <v>340</v>
      </c>
      <c r="T283" s="119">
        <v>234</v>
      </c>
      <c r="U283" s="20">
        <f t="shared" si="41"/>
        <v>0.69113149847094801</v>
      </c>
      <c r="V283" s="20">
        <f t="shared" si="42"/>
        <v>0.16154395997140814</v>
      </c>
      <c r="W283" s="119">
        <v>190</v>
      </c>
      <c r="X283" s="20">
        <f t="shared" si="35"/>
        <v>0.13581129378127232</v>
      </c>
      <c r="Y283" s="119">
        <v>131</v>
      </c>
      <c r="Z283" s="76">
        <f t="shared" si="36"/>
        <v>9.3638313080771973E-2</v>
      </c>
    </row>
    <row r="284" spans="1:26" x14ac:dyDescent="0.25">
      <c r="A284" s="9" t="str">
        <f>'10'!A284</f>
        <v>New Hope-Solebury SD</v>
      </c>
      <c r="B284" s="10" t="str">
        <f>'10'!B284</f>
        <v>Bucks</v>
      </c>
      <c r="C284" s="90">
        <f>'10'!C284</f>
        <v>187</v>
      </c>
      <c r="D284" s="90">
        <f>'10'!D284</f>
        <v>142</v>
      </c>
      <c r="E284" s="90">
        <f>'10'!E284</f>
        <v>329</v>
      </c>
      <c r="F284" s="119">
        <v>1</v>
      </c>
      <c r="G284" s="119">
        <v>0</v>
      </c>
      <c r="H284" s="119">
        <v>0</v>
      </c>
      <c r="I284" s="119">
        <v>0</v>
      </c>
      <c r="J284" s="119">
        <v>6</v>
      </c>
      <c r="K284" s="61">
        <f t="shared" si="37"/>
        <v>1</v>
      </c>
      <c r="L284" s="75">
        <f t="shared" si="38"/>
        <v>0</v>
      </c>
      <c r="M284" s="75">
        <f t="shared" si="39"/>
        <v>7</v>
      </c>
      <c r="N284" s="76">
        <f t="shared" si="40"/>
        <v>0.14285714285714285</v>
      </c>
      <c r="O284" s="119">
        <v>12</v>
      </c>
      <c r="P284" s="119">
        <v>19</v>
      </c>
      <c r="Q284" s="119">
        <v>21</v>
      </c>
      <c r="R284" s="119">
        <v>164</v>
      </c>
      <c r="S284" s="119">
        <v>0</v>
      </c>
      <c r="T284" s="119">
        <v>0</v>
      </c>
      <c r="U284" s="20">
        <f t="shared" si="41"/>
        <v>0.15897435897435896</v>
      </c>
      <c r="V284" s="20">
        <f t="shared" si="42"/>
        <v>9.4224924012158054E-2</v>
      </c>
      <c r="W284" s="119">
        <v>0</v>
      </c>
      <c r="X284" s="20">
        <f t="shared" si="35"/>
        <v>0</v>
      </c>
      <c r="Y284" s="119">
        <v>0</v>
      </c>
      <c r="Z284" s="76">
        <f t="shared" si="36"/>
        <v>0</v>
      </c>
    </row>
    <row r="285" spans="1:26" x14ac:dyDescent="0.25">
      <c r="A285" s="9" t="str">
        <f>'10'!A285</f>
        <v>New Kensington-Arnold SD</v>
      </c>
      <c r="B285" s="10" t="str">
        <f>'10'!B285</f>
        <v>Westmoreland</v>
      </c>
      <c r="C285" s="90">
        <f>'10'!C285</f>
        <v>621</v>
      </c>
      <c r="D285" s="90">
        <f>'10'!D285</f>
        <v>376</v>
      </c>
      <c r="E285" s="90">
        <f>'10'!E285</f>
        <v>997</v>
      </c>
      <c r="F285" s="119">
        <v>0</v>
      </c>
      <c r="G285" s="119">
        <v>2</v>
      </c>
      <c r="H285" s="119">
        <v>1</v>
      </c>
      <c r="I285" s="119">
        <v>2</v>
      </c>
      <c r="J285" s="119">
        <v>4</v>
      </c>
      <c r="K285" s="61">
        <f t="shared" si="37"/>
        <v>5</v>
      </c>
      <c r="L285" s="75">
        <f t="shared" si="38"/>
        <v>3</v>
      </c>
      <c r="M285" s="75">
        <f t="shared" si="39"/>
        <v>9</v>
      </c>
      <c r="N285" s="76">
        <f t="shared" si="40"/>
        <v>0.55555555555555558</v>
      </c>
      <c r="O285" s="119">
        <v>71</v>
      </c>
      <c r="P285" s="119">
        <v>91</v>
      </c>
      <c r="Q285" s="119">
        <v>102</v>
      </c>
      <c r="R285" s="119">
        <v>75</v>
      </c>
      <c r="S285" s="119">
        <v>265</v>
      </c>
      <c r="T285" s="119">
        <v>159</v>
      </c>
      <c r="U285" s="20">
        <f t="shared" si="41"/>
        <v>0.68354430379746833</v>
      </c>
      <c r="V285" s="20">
        <f t="shared" si="42"/>
        <v>0.1624874623871615</v>
      </c>
      <c r="W285" s="119">
        <v>163</v>
      </c>
      <c r="X285" s="20">
        <f t="shared" si="35"/>
        <v>0.16349047141424272</v>
      </c>
      <c r="Y285" s="119">
        <v>98</v>
      </c>
      <c r="Z285" s="76">
        <f t="shared" si="36"/>
        <v>9.8294884653961884E-2</v>
      </c>
    </row>
    <row r="286" spans="1:26" x14ac:dyDescent="0.25">
      <c r="A286" s="9" t="str">
        <f>'10'!A286</f>
        <v>Newport SD</v>
      </c>
      <c r="B286" s="10" t="str">
        <f>'10'!B286</f>
        <v>Perry</v>
      </c>
      <c r="C286" s="90">
        <f>'10'!C286</f>
        <v>255</v>
      </c>
      <c r="D286" s="90">
        <f>'10'!D286</f>
        <v>190</v>
      </c>
      <c r="E286" s="90">
        <f>'10'!E286</f>
        <v>445</v>
      </c>
      <c r="F286" s="119">
        <v>0</v>
      </c>
      <c r="G286" s="119">
        <v>1</v>
      </c>
      <c r="H286" s="119">
        <v>0</v>
      </c>
      <c r="I286" s="119">
        <v>0</v>
      </c>
      <c r="J286" s="119">
        <v>5</v>
      </c>
      <c r="K286" s="61">
        <f t="shared" si="37"/>
        <v>1</v>
      </c>
      <c r="L286" s="75">
        <f t="shared" si="38"/>
        <v>0</v>
      </c>
      <c r="M286" s="75">
        <f t="shared" si="39"/>
        <v>6</v>
      </c>
      <c r="N286" s="76">
        <f t="shared" si="40"/>
        <v>0.16666666666666666</v>
      </c>
      <c r="O286" s="119">
        <v>14</v>
      </c>
      <c r="P286" s="119">
        <v>23</v>
      </c>
      <c r="Q286" s="119">
        <v>16</v>
      </c>
      <c r="R286" s="119">
        <v>55</v>
      </c>
      <c r="S286" s="119">
        <v>53</v>
      </c>
      <c r="T286" s="119">
        <v>0</v>
      </c>
      <c r="U286" s="20">
        <f t="shared" si="41"/>
        <v>0.40217391304347827</v>
      </c>
      <c r="V286" s="20">
        <f t="shared" si="42"/>
        <v>8.3146067415730343E-2</v>
      </c>
      <c r="W286" s="119">
        <v>37</v>
      </c>
      <c r="X286" s="20">
        <f t="shared" si="35"/>
        <v>8.3146067415730343E-2</v>
      </c>
      <c r="Y286" s="119">
        <v>0</v>
      </c>
      <c r="Z286" s="76">
        <f t="shared" si="36"/>
        <v>0</v>
      </c>
    </row>
    <row r="287" spans="1:26" x14ac:dyDescent="0.25">
      <c r="A287" s="9" t="str">
        <f>'10'!A287</f>
        <v>Norristown Area SD</v>
      </c>
      <c r="B287" s="10" t="str">
        <f>'10'!B287</f>
        <v>Montgomery</v>
      </c>
      <c r="C287" s="90">
        <f>'10'!C287</f>
        <v>2428</v>
      </c>
      <c r="D287" s="90">
        <f>'10'!D287</f>
        <v>1755</v>
      </c>
      <c r="E287" s="90">
        <f>'10'!E287</f>
        <v>4183</v>
      </c>
      <c r="F287" s="119">
        <v>9</v>
      </c>
      <c r="G287" s="119">
        <v>8</v>
      </c>
      <c r="H287" s="119">
        <v>9</v>
      </c>
      <c r="I287" s="119">
        <v>2</v>
      </c>
      <c r="J287" s="119">
        <v>15</v>
      </c>
      <c r="K287" s="61">
        <f t="shared" si="37"/>
        <v>28</v>
      </c>
      <c r="L287" s="75">
        <f t="shared" si="38"/>
        <v>11</v>
      </c>
      <c r="M287" s="75">
        <f t="shared" si="39"/>
        <v>43</v>
      </c>
      <c r="N287" s="76">
        <f t="shared" si="40"/>
        <v>0.65116279069767447</v>
      </c>
      <c r="O287" s="119">
        <v>358</v>
      </c>
      <c r="P287" s="119">
        <v>511</v>
      </c>
      <c r="Q287" s="119">
        <v>525</v>
      </c>
      <c r="R287" s="119">
        <v>294</v>
      </c>
      <c r="S287" s="119">
        <v>965</v>
      </c>
      <c r="T287" s="119">
        <v>583</v>
      </c>
      <c r="U287" s="20">
        <f t="shared" si="41"/>
        <v>0.74720550300945832</v>
      </c>
      <c r="V287" s="20">
        <f t="shared" si="42"/>
        <v>0.20774563710255797</v>
      </c>
      <c r="W287" s="119">
        <v>602</v>
      </c>
      <c r="X287" s="20">
        <f t="shared" si="35"/>
        <v>0.14391584986851541</v>
      </c>
      <c r="Y287" s="119">
        <v>363</v>
      </c>
      <c r="Z287" s="76">
        <f t="shared" si="36"/>
        <v>8.6779823093473582E-2</v>
      </c>
    </row>
    <row r="288" spans="1:26" x14ac:dyDescent="0.25">
      <c r="A288" s="9" t="str">
        <f>'10'!A288</f>
        <v>North Allegheny SD</v>
      </c>
      <c r="B288" s="10" t="str">
        <f>'10'!B288</f>
        <v>Allegheny</v>
      </c>
      <c r="C288" s="90">
        <f>'10'!C288</f>
        <v>1832</v>
      </c>
      <c r="D288" s="90">
        <f>'10'!D288</f>
        <v>1152</v>
      </c>
      <c r="E288" s="90">
        <f>'10'!E288</f>
        <v>2984</v>
      </c>
      <c r="F288" s="119">
        <v>4</v>
      </c>
      <c r="G288" s="119">
        <v>3</v>
      </c>
      <c r="H288" s="119">
        <v>0</v>
      </c>
      <c r="I288" s="119">
        <v>6</v>
      </c>
      <c r="J288" s="119">
        <v>10</v>
      </c>
      <c r="K288" s="61">
        <f t="shared" si="37"/>
        <v>13</v>
      </c>
      <c r="L288" s="75">
        <f t="shared" si="38"/>
        <v>6</v>
      </c>
      <c r="M288" s="75">
        <f t="shared" si="39"/>
        <v>23</v>
      </c>
      <c r="N288" s="76">
        <f t="shared" si="40"/>
        <v>0.56521739130434778</v>
      </c>
      <c r="O288" s="119">
        <v>206</v>
      </c>
      <c r="P288" s="119">
        <v>247</v>
      </c>
      <c r="Q288" s="119">
        <v>235</v>
      </c>
      <c r="R288" s="119">
        <v>254</v>
      </c>
      <c r="S288" s="119">
        <v>477</v>
      </c>
      <c r="T288" s="119">
        <v>318</v>
      </c>
      <c r="U288" s="20">
        <f t="shared" si="41"/>
        <v>0.64073550212164077</v>
      </c>
      <c r="V288" s="20">
        <f t="shared" si="42"/>
        <v>0.15180965147453082</v>
      </c>
      <c r="W288" s="119">
        <v>314</v>
      </c>
      <c r="X288" s="20">
        <f t="shared" si="35"/>
        <v>0.10522788203753351</v>
      </c>
      <c r="Y288" s="119">
        <v>209</v>
      </c>
      <c r="Z288" s="76">
        <f t="shared" si="36"/>
        <v>7.0040214477211801E-2</v>
      </c>
    </row>
    <row r="289" spans="1:26" x14ac:dyDescent="0.25">
      <c r="A289" s="9" t="str">
        <f>'10'!A289</f>
        <v>North Clarion County SD</v>
      </c>
      <c r="B289" s="10" t="str">
        <f>'10'!B289</f>
        <v>Clarion</v>
      </c>
      <c r="C289" s="90">
        <f>'10'!C289</f>
        <v>194</v>
      </c>
      <c r="D289" s="90">
        <f>'10'!D289</f>
        <v>116</v>
      </c>
      <c r="E289" s="90">
        <f>'10'!E289</f>
        <v>310</v>
      </c>
      <c r="F289" s="119">
        <v>0</v>
      </c>
      <c r="G289" s="119">
        <v>1</v>
      </c>
      <c r="H289" s="119">
        <v>0</v>
      </c>
      <c r="I289" s="119">
        <v>0</v>
      </c>
      <c r="J289" s="119">
        <v>1</v>
      </c>
      <c r="K289" s="61">
        <f t="shared" si="37"/>
        <v>1</v>
      </c>
      <c r="L289" s="75">
        <f t="shared" si="38"/>
        <v>0</v>
      </c>
      <c r="M289" s="75">
        <f t="shared" si="39"/>
        <v>2</v>
      </c>
      <c r="N289" s="76">
        <f t="shared" si="40"/>
        <v>0.5</v>
      </c>
      <c r="O289" s="119">
        <v>11</v>
      </c>
      <c r="P289" s="119">
        <v>20</v>
      </c>
      <c r="Q289" s="119">
        <v>21</v>
      </c>
      <c r="R289" s="119">
        <v>3</v>
      </c>
      <c r="S289" s="119">
        <v>53</v>
      </c>
      <c r="T289" s="119">
        <v>0</v>
      </c>
      <c r="U289" s="20">
        <f t="shared" si="41"/>
        <v>0.91176470588235292</v>
      </c>
      <c r="V289" s="20">
        <f t="shared" si="42"/>
        <v>0.1</v>
      </c>
      <c r="W289" s="119">
        <v>32</v>
      </c>
      <c r="X289" s="20">
        <f t="shared" si="35"/>
        <v>0.1032258064516129</v>
      </c>
      <c r="Y289" s="119">
        <v>0</v>
      </c>
      <c r="Z289" s="76">
        <f t="shared" si="36"/>
        <v>0</v>
      </c>
    </row>
    <row r="290" spans="1:26" x14ac:dyDescent="0.25">
      <c r="A290" s="9" t="str">
        <f>'10'!A290</f>
        <v>North East SD</v>
      </c>
      <c r="B290" s="10" t="str">
        <f>'10'!B290</f>
        <v>Erie</v>
      </c>
      <c r="C290" s="90">
        <f>'10'!C290</f>
        <v>244</v>
      </c>
      <c r="D290" s="90">
        <f>'10'!D290</f>
        <v>215</v>
      </c>
      <c r="E290" s="90">
        <f>'10'!E290</f>
        <v>459</v>
      </c>
      <c r="F290" s="119">
        <v>0</v>
      </c>
      <c r="G290" s="119">
        <v>1</v>
      </c>
      <c r="H290" s="119">
        <v>1</v>
      </c>
      <c r="I290" s="119">
        <v>0</v>
      </c>
      <c r="J290" s="119">
        <v>0</v>
      </c>
      <c r="K290" s="61">
        <f t="shared" si="37"/>
        <v>2</v>
      </c>
      <c r="L290" s="75">
        <f t="shared" si="38"/>
        <v>1</v>
      </c>
      <c r="M290" s="75">
        <f t="shared" si="39"/>
        <v>2</v>
      </c>
      <c r="N290" s="76">
        <f t="shared" si="40"/>
        <v>1</v>
      </c>
      <c r="O290" s="119">
        <v>29</v>
      </c>
      <c r="P290" s="119">
        <v>34</v>
      </c>
      <c r="Q290" s="119">
        <v>42</v>
      </c>
      <c r="R290" s="119">
        <v>0</v>
      </c>
      <c r="S290" s="119">
        <v>106</v>
      </c>
      <c r="T290" s="119">
        <v>53</v>
      </c>
      <c r="U290" s="20">
        <f t="shared" si="41"/>
        <v>1</v>
      </c>
      <c r="V290" s="20">
        <f t="shared" si="42"/>
        <v>0.13725490196078433</v>
      </c>
      <c r="W290" s="119">
        <v>64</v>
      </c>
      <c r="X290" s="20">
        <f t="shared" si="35"/>
        <v>0.13943355119825709</v>
      </c>
      <c r="Y290" s="119">
        <v>32</v>
      </c>
      <c r="Z290" s="76">
        <f t="shared" si="36"/>
        <v>6.9716775599128547E-2</v>
      </c>
    </row>
    <row r="291" spans="1:26" x14ac:dyDescent="0.25">
      <c r="A291" s="9" t="str">
        <f>'10'!A291</f>
        <v>North Hills SD</v>
      </c>
      <c r="B291" s="10" t="str">
        <f>'10'!B291</f>
        <v>Allegheny</v>
      </c>
      <c r="C291" s="90">
        <f>'10'!C291</f>
        <v>1362</v>
      </c>
      <c r="D291" s="90">
        <f>'10'!D291</f>
        <v>908</v>
      </c>
      <c r="E291" s="90">
        <f>'10'!E291</f>
        <v>2270</v>
      </c>
      <c r="F291" s="119">
        <v>4</v>
      </c>
      <c r="G291" s="119">
        <v>2</v>
      </c>
      <c r="H291" s="119">
        <v>1</v>
      </c>
      <c r="I291" s="119">
        <v>2</v>
      </c>
      <c r="J291" s="119">
        <v>6</v>
      </c>
      <c r="K291" s="61">
        <f t="shared" si="37"/>
        <v>9</v>
      </c>
      <c r="L291" s="75">
        <f t="shared" si="38"/>
        <v>3</v>
      </c>
      <c r="M291" s="75">
        <f t="shared" si="39"/>
        <v>15</v>
      </c>
      <c r="N291" s="76">
        <f t="shared" si="40"/>
        <v>0.6</v>
      </c>
      <c r="O291" s="119">
        <v>143</v>
      </c>
      <c r="P291" s="119">
        <v>171</v>
      </c>
      <c r="Q291" s="119">
        <v>163</v>
      </c>
      <c r="R291" s="119">
        <v>115</v>
      </c>
      <c r="S291" s="119">
        <v>265</v>
      </c>
      <c r="T291" s="119">
        <v>159</v>
      </c>
      <c r="U291" s="20">
        <f t="shared" si="41"/>
        <v>0.73193473193473191</v>
      </c>
      <c r="V291" s="20">
        <f t="shared" si="42"/>
        <v>0.13832599118942732</v>
      </c>
      <c r="W291" s="119">
        <v>174</v>
      </c>
      <c r="X291" s="20">
        <f t="shared" si="35"/>
        <v>7.6651982378854622E-2</v>
      </c>
      <c r="Y291" s="119">
        <v>105</v>
      </c>
      <c r="Z291" s="76">
        <f t="shared" si="36"/>
        <v>4.6255506607929514E-2</v>
      </c>
    </row>
    <row r="292" spans="1:26" x14ac:dyDescent="0.25">
      <c r="A292" s="9" t="str">
        <f>'10'!A292</f>
        <v>North Penn SD</v>
      </c>
      <c r="B292" s="10" t="str">
        <f>'10'!B292</f>
        <v>Montgomery</v>
      </c>
      <c r="C292" s="90">
        <f>'10'!C292</f>
        <v>3270</v>
      </c>
      <c r="D292" s="90">
        <f>'10'!D292</f>
        <v>2410</v>
      </c>
      <c r="E292" s="90">
        <f>'10'!E292</f>
        <v>5680</v>
      </c>
      <c r="F292" s="119">
        <v>7</v>
      </c>
      <c r="G292" s="119">
        <v>16</v>
      </c>
      <c r="H292" s="119">
        <v>3</v>
      </c>
      <c r="I292" s="119">
        <v>7</v>
      </c>
      <c r="J292" s="119">
        <v>19</v>
      </c>
      <c r="K292" s="61">
        <f t="shared" si="37"/>
        <v>33</v>
      </c>
      <c r="L292" s="75">
        <f t="shared" si="38"/>
        <v>10</v>
      </c>
      <c r="M292" s="75">
        <f t="shared" si="39"/>
        <v>52</v>
      </c>
      <c r="N292" s="76">
        <f t="shared" si="40"/>
        <v>0.63461538461538458</v>
      </c>
      <c r="O292" s="119">
        <v>439</v>
      </c>
      <c r="P292" s="119">
        <v>626</v>
      </c>
      <c r="Q292" s="119">
        <v>643</v>
      </c>
      <c r="R292" s="119">
        <v>478</v>
      </c>
      <c r="S292" s="119">
        <v>1378</v>
      </c>
      <c r="T292" s="119">
        <v>530</v>
      </c>
      <c r="U292" s="20">
        <f t="shared" si="41"/>
        <v>0.69021386908619575</v>
      </c>
      <c r="V292" s="20">
        <f t="shared" si="42"/>
        <v>0.1875</v>
      </c>
      <c r="W292" s="119">
        <v>859</v>
      </c>
      <c r="X292" s="20">
        <f t="shared" si="35"/>
        <v>0.15123239436619718</v>
      </c>
      <c r="Y292" s="119">
        <v>330</v>
      </c>
      <c r="Z292" s="76">
        <f t="shared" si="36"/>
        <v>5.8098591549295774E-2</v>
      </c>
    </row>
    <row r="293" spans="1:26" x14ac:dyDescent="0.25">
      <c r="A293" s="9" t="str">
        <f>'10'!A293</f>
        <v>North Pocono SD</v>
      </c>
      <c r="B293" s="10" t="str">
        <f>'10'!B293</f>
        <v>Lackawanna</v>
      </c>
      <c r="C293" s="90">
        <f>'10'!C293</f>
        <v>551</v>
      </c>
      <c r="D293" s="90">
        <f>'10'!D293</f>
        <v>362</v>
      </c>
      <c r="E293" s="90">
        <f>'10'!E293</f>
        <v>913</v>
      </c>
      <c r="F293" s="119">
        <v>1</v>
      </c>
      <c r="G293" s="119">
        <v>0</v>
      </c>
      <c r="H293" s="119">
        <v>1</v>
      </c>
      <c r="I293" s="119">
        <v>1</v>
      </c>
      <c r="J293" s="119">
        <v>6</v>
      </c>
      <c r="K293" s="61">
        <f t="shared" si="37"/>
        <v>3</v>
      </c>
      <c r="L293" s="75">
        <f t="shared" si="38"/>
        <v>2</v>
      </c>
      <c r="M293" s="75">
        <f t="shared" si="39"/>
        <v>9</v>
      </c>
      <c r="N293" s="76">
        <f t="shared" si="40"/>
        <v>0.33333333333333331</v>
      </c>
      <c r="O293" s="119">
        <v>25</v>
      </c>
      <c r="P293" s="119">
        <v>39</v>
      </c>
      <c r="Q293" s="119">
        <v>47</v>
      </c>
      <c r="R293" s="119">
        <v>159</v>
      </c>
      <c r="S293" s="119">
        <v>106</v>
      </c>
      <c r="T293" s="119">
        <v>106</v>
      </c>
      <c r="U293" s="20">
        <f t="shared" si="41"/>
        <v>0.28699551569506726</v>
      </c>
      <c r="V293" s="20">
        <f t="shared" si="42"/>
        <v>7.0098576122672507E-2</v>
      </c>
      <c r="W293" s="119">
        <v>61</v>
      </c>
      <c r="X293" s="20">
        <f t="shared" si="35"/>
        <v>6.6812705366922229E-2</v>
      </c>
      <c r="Y293" s="119">
        <v>61</v>
      </c>
      <c r="Z293" s="76">
        <f t="shared" si="36"/>
        <v>6.6812705366922229E-2</v>
      </c>
    </row>
    <row r="294" spans="1:26" x14ac:dyDescent="0.25">
      <c r="A294" s="9" t="str">
        <f>'10'!A294</f>
        <v>North Schuylkill SD</v>
      </c>
      <c r="B294" s="10" t="str">
        <f>'10'!B294</f>
        <v>Schuylkill</v>
      </c>
      <c r="C294" s="90">
        <f>'10'!C294</f>
        <v>431</v>
      </c>
      <c r="D294" s="90">
        <f>'10'!D294</f>
        <v>280</v>
      </c>
      <c r="E294" s="90">
        <f>'10'!E294</f>
        <v>711</v>
      </c>
      <c r="F294" s="119">
        <v>2</v>
      </c>
      <c r="G294" s="119">
        <v>0</v>
      </c>
      <c r="H294" s="119">
        <v>0</v>
      </c>
      <c r="I294" s="119">
        <v>1</v>
      </c>
      <c r="J294" s="119">
        <v>2</v>
      </c>
      <c r="K294" s="61">
        <f t="shared" si="37"/>
        <v>3</v>
      </c>
      <c r="L294" s="75">
        <f t="shared" si="38"/>
        <v>1</v>
      </c>
      <c r="M294" s="75">
        <f t="shared" si="39"/>
        <v>5</v>
      </c>
      <c r="N294" s="76">
        <f t="shared" si="40"/>
        <v>0.6</v>
      </c>
      <c r="O294" s="119">
        <v>31</v>
      </c>
      <c r="P294" s="119">
        <v>44</v>
      </c>
      <c r="Q294" s="119">
        <v>42</v>
      </c>
      <c r="R294" s="119">
        <v>41</v>
      </c>
      <c r="S294" s="119">
        <v>53</v>
      </c>
      <c r="T294" s="119">
        <v>53</v>
      </c>
      <c r="U294" s="20">
        <f t="shared" si="41"/>
        <v>0.64655172413793105</v>
      </c>
      <c r="V294" s="20">
        <f t="shared" si="42"/>
        <v>0.10548523206751055</v>
      </c>
      <c r="W294" s="119">
        <v>34</v>
      </c>
      <c r="X294" s="20">
        <f t="shared" si="35"/>
        <v>4.7819971870604779E-2</v>
      </c>
      <c r="Y294" s="119">
        <v>34</v>
      </c>
      <c r="Z294" s="76">
        <f t="shared" si="36"/>
        <v>4.7819971870604779E-2</v>
      </c>
    </row>
    <row r="295" spans="1:26" x14ac:dyDescent="0.25">
      <c r="A295" s="9" t="str">
        <f>'10'!A295</f>
        <v>North Star SD</v>
      </c>
      <c r="B295" s="10" t="str">
        <f>'10'!B295</f>
        <v>Somerset</v>
      </c>
      <c r="C295" s="90">
        <f>'10'!C295</f>
        <v>307</v>
      </c>
      <c r="D295" s="90">
        <f>'10'!D295</f>
        <v>174</v>
      </c>
      <c r="E295" s="90">
        <f>'10'!E295</f>
        <v>481</v>
      </c>
      <c r="F295" s="119">
        <v>0</v>
      </c>
      <c r="G295" s="119">
        <v>1</v>
      </c>
      <c r="H295" s="119">
        <v>0</v>
      </c>
      <c r="I295" s="119">
        <v>0</v>
      </c>
      <c r="J295" s="119">
        <v>1</v>
      </c>
      <c r="K295" s="61">
        <f t="shared" si="37"/>
        <v>1</v>
      </c>
      <c r="L295" s="75">
        <f t="shared" si="38"/>
        <v>0</v>
      </c>
      <c r="M295" s="75">
        <f t="shared" si="39"/>
        <v>2</v>
      </c>
      <c r="N295" s="76">
        <f t="shared" si="40"/>
        <v>0.5</v>
      </c>
      <c r="O295" s="119">
        <v>16</v>
      </c>
      <c r="P295" s="119">
        <v>10</v>
      </c>
      <c r="Q295" s="119">
        <v>27</v>
      </c>
      <c r="R295" s="119">
        <v>5</v>
      </c>
      <c r="S295" s="119">
        <v>53</v>
      </c>
      <c r="T295" s="119">
        <v>0</v>
      </c>
      <c r="U295" s="20">
        <f t="shared" si="41"/>
        <v>0.83870967741935487</v>
      </c>
      <c r="V295" s="20">
        <f t="shared" si="42"/>
        <v>5.4054054054054057E-2</v>
      </c>
      <c r="W295" s="119">
        <v>26</v>
      </c>
      <c r="X295" s="20">
        <f t="shared" si="35"/>
        <v>5.4054054054054057E-2</v>
      </c>
      <c r="Y295" s="119">
        <v>0</v>
      </c>
      <c r="Z295" s="76">
        <f t="shared" si="36"/>
        <v>0</v>
      </c>
    </row>
    <row r="296" spans="1:26" x14ac:dyDescent="0.25">
      <c r="A296" s="9" t="str">
        <f>'10'!A296</f>
        <v>Northampton Area SD</v>
      </c>
      <c r="B296" s="10" t="str">
        <f>'10'!B296</f>
        <v>Northampton</v>
      </c>
      <c r="C296" s="90">
        <f>'10'!C296</f>
        <v>1273</v>
      </c>
      <c r="D296" s="90">
        <f>'10'!D296</f>
        <v>731</v>
      </c>
      <c r="E296" s="90">
        <f>'10'!E296</f>
        <v>2004</v>
      </c>
      <c r="F296" s="119">
        <v>3</v>
      </c>
      <c r="G296" s="119">
        <v>7</v>
      </c>
      <c r="H296" s="119">
        <v>0</v>
      </c>
      <c r="I296" s="119">
        <v>0</v>
      </c>
      <c r="J296" s="119">
        <v>6</v>
      </c>
      <c r="K296" s="61">
        <f t="shared" si="37"/>
        <v>10</v>
      </c>
      <c r="L296" s="75">
        <f t="shared" si="38"/>
        <v>0</v>
      </c>
      <c r="M296" s="75">
        <f t="shared" si="39"/>
        <v>16</v>
      </c>
      <c r="N296" s="76">
        <f t="shared" si="40"/>
        <v>0.625</v>
      </c>
      <c r="O296" s="119">
        <v>105</v>
      </c>
      <c r="P296" s="119">
        <v>159</v>
      </c>
      <c r="Q296" s="119">
        <v>225</v>
      </c>
      <c r="R296" s="119">
        <v>172</v>
      </c>
      <c r="S296" s="119">
        <v>329</v>
      </c>
      <c r="T296" s="119">
        <v>0</v>
      </c>
      <c r="U296" s="20">
        <f t="shared" si="41"/>
        <v>0.60550458715596334</v>
      </c>
      <c r="V296" s="20">
        <f t="shared" si="42"/>
        <v>0.1317365269461078</v>
      </c>
      <c r="W296" s="119">
        <v>178</v>
      </c>
      <c r="X296" s="20">
        <f t="shared" si="35"/>
        <v>8.8822355289421159E-2</v>
      </c>
      <c r="Y296" s="119">
        <v>0</v>
      </c>
      <c r="Z296" s="76">
        <f t="shared" si="36"/>
        <v>0</v>
      </c>
    </row>
    <row r="297" spans="1:26" x14ac:dyDescent="0.25">
      <c r="A297" s="9" t="str">
        <f>'10'!A297</f>
        <v>Northeast Bradford SD</v>
      </c>
      <c r="B297" s="10" t="str">
        <f>'10'!B297</f>
        <v>Bradford</v>
      </c>
      <c r="C297" s="90">
        <f>'10'!C297</f>
        <v>215</v>
      </c>
      <c r="D297" s="90">
        <f>'10'!D297</f>
        <v>184</v>
      </c>
      <c r="E297" s="90">
        <f>'10'!E297</f>
        <v>399</v>
      </c>
      <c r="F297" s="119">
        <v>1</v>
      </c>
      <c r="G297" s="119">
        <v>0</v>
      </c>
      <c r="H297" s="119">
        <v>1</v>
      </c>
      <c r="I297" s="119">
        <v>0</v>
      </c>
      <c r="J297" s="119">
        <v>0</v>
      </c>
      <c r="K297" s="61">
        <f t="shared" si="37"/>
        <v>2</v>
      </c>
      <c r="L297" s="75">
        <f t="shared" si="38"/>
        <v>1</v>
      </c>
      <c r="M297" s="75">
        <f t="shared" si="39"/>
        <v>2</v>
      </c>
      <c r="N297" s="76">
        <f t="shared" si="40"/>
        <v>1</v>
      </c>
      <c r="O297" s="119">
        <v>15</v>
      </c>
      <c r="P297" s="119">
        <v>24</v>
      </c>
      <c r="Q297" s="119">
        <v>19</v>
      </c>
      <c r="R297" s="119">
        <v>0</v>
      </c>
      <c r="S297" s="119">
        <v>53</v>
      </c>
      <c r="T297" s="119">
        <v>53</v>
      </c>
      <c r="U297" s="20">
        <f t="shared" si="41"/>
        <v>1</v>
      </c>
      <c r="V297" s="20">
        <f t="shared" si="42"/>
        <v>9.7744360902255634E-2</v>
      </c>
      <c r="W297" s="119">
        <v>36</v>
      </c>
      <c r="X297" s="20">
        <f t="shared" si="35"/>
        <v>9.0225563909774431E-2</v>
      </c>
      <c r="Y297" s="119">
        <v>36</v>
      </c>
      <c r="Z297" s="76">
        <f t="shared" si="36"/>
        <v>9.0225563909774431E-2</v>
      </c>
    </row>
    <row r="298" spans="1:26" x14ac:dyDescent="0.25">
      <c r="A298" s="9" t="str">
        <f>'10'!A298</f>
        <v>Northeastern York SD</v>
      </c>
      <c r="B298" s="10" t="str">
        <f>'10'!B298</f>
        <v>York</v>
      </c>
      <c r="C298" s="90">
        <f>'10'!C298</f>
        <v>899</v>
      </c>
      <c r="D298" s="90">
        <f>'10'!D298</f>
        <v>527</v>
      </c>
      <c r="E298" s="90">
        <f>'10'!E298</f>
        <v>1426</v>
      </c>
      <c r="F298" s="119">
        <v>0</v>
      </c>
      <c r="G298" s="119">
        <v>1</v>
      </c>
      <c r="H298" s="119">
        <v>3</v>
      </c>
      <c r="I298" s="119">
        <v>1</v>
      </c>
      <c r="J298" s="119">
        <v>6</v>
      </c>
      <c r="K298" s="61">
        <f t="shared" si="37"/>
        <v>5</v>
      </c>
      <c r="L298" s="75">
        <f t="shared" si="38"/>
        <v>4</v>
      </c>
      <c r="M298" s="75">
        <f t="shared" si="39"/>
        <v>11</v>
      </c>
      <c r="N298" s="76">
        <f t="shared" si="40"/>
        <v>0.45454545454545453</v>
      </c>
      <c r="O298" s="119">
        <v>61</v>
      </c>
      <c r="P298" s="119">
        <v>94</v>
      </c>
      <c r="Q298" s="119">
        <v>110</v>
      </c>
      <c r="R298" s="119">
        <v>49</v>
      </c>
      <c r="S298" s="119">
        <v>265</v>
      </c>
      <c r="T298" s="119">
        <v>212</v>
      </c>
      <c r="U298" s="20">
        <f t="shared" si="41"/>
        <v>0.75980392156862742</v>
      </c>
      <c r="V298" s="20">
        <f t="shared" si="42"/>
        <v>0.10869565217391304</v>
      </c>
      <c r="W298" s="119">
        <v>155</v>
      </c>
      <c r="X298" s="20">
        <f t="shared" si="35"/>
        <v>0.10869565217391304</v>
      </c>
      <c r="Y298" s="119">
        <v>124</v>
      </c>
      <c r="Z298" s="76">
        <f t="shared" si="36"/>
        <v>8.6956521739130432E-2</v>
      </c>
    </row>
    <row r="299" spans="1:26" x14ac:dyDescent="0.25">
      <c r="A299" s="9" t="str">
        <f>'10'!A299</f>
        <v>Northern Bedford County SD</v>
      </c>
      <c r="B299" s="10" t="str">
        <f>'10'!B299</f>
        <v>Bedford</v>
      </c>
      <c r="C299" s="90">
        <f>'10'!C299</f>
        <v>214</v>
      </c>
      <c r="D299" s="90">
        <f>'10'!D299</f>
        <v>180</v>
      </c>
      <c r="E299" s="90">
        <f>'10'!E299</f>
        <v>394</v>
      </c>
      <c r="F299" s="119">
        <v>0</v>
      </c>
      <c r="G299" s="119">
        <v>1</v>
      </c>
      <c r="H299" s="119">
        <v>0</v>
      </c>
      <c r="I299" s="119">
        <v>0</v>
      </c>
      <c r="J299" s="119">
        <v>1</v>
      </c>
      <c r="K299" s="61">
        <f t="shared" si="37"/>
        <v>1</v>
      </c>
      <c r="L299" s="75">
        <f t="shared" si="38"/>
        <v>0</v>
      </c>
      <c r="M299" s="75">
        <f t="shared" si="39"/>
        <v>2</v>
      </c>
      <c r="N299" s="76">
        <f t="shared" si="40"/>
        <v>0.5</v>
      </c>
      <c r="O299" s="119">
        <v>3</v>
      </c>
      <c r="P299" s="119">
        <v>4</v>
      </c>
      <c r="Q299" s="119">
        <v>4</v>
      </c>
      <c r="R299" s="119">
        <v>32</v>
      </c>
      <c r="S299" s="119">
        <v>11</v>
      </c>
      <c r="T299" s="119">
        <v>0</v>
      </c>
      <c r="U299" s="20">
        <f t="shared" si="41"/>
        <v>0.17948717948717949</v>
      </c>
      <c r="V299" s="20">
        <f t="shared" si="42"/>
        <v>1.7766497461928935E-2</v>
      </c>
      <c r="W299" s="119">
        <v>7</v>
      </c>
      <c r="X299" s="20">
        <f t="shared" si="35"/>
        <v>1.7766497461928935E-2</v>
      </c>
      <c r="Y299" s="119">
        <v>0</v>
      </c>
      <c r="Z299" s="76">
        <f t="shared" si="36"/>
        <v>0</v>
      </c>
    </row>
    <row r="300" spans="1:26" x14ac:dyDescent="0.25">
      <c r="A300" s="9" t="str">
        <f>'10'!A300</f>
        <v>Northern Cambria SD</v>
      </c>
      <c r="B300" s="10" t="str">
        <f>'10'!B300</f>
        <v>Cambria</v>
      </c>
      <c r="C300" s="90">
        <f>'10'!C300</f>
        <v>268</v>
      </c>
      <c r="D300" s="90">
        <f>'10'!D300</f>
        <v>228</v>
      </c>
      <c r="E300" s="90">
        <f>'10'!E300</f>
        <v>496</v>
      </c>
      <c r="F300" s="119">
        <v>1</v>
      </c>
      <c r="G300" s="119">
        <v>2</v>
      </c>
      <c r="H300" s="119">
        <v>0</v>
      </c>
      <c r="I300" s="119">
        <v>0</v>
      </c>
      <c r="J300" s="119">
        <v>2</v>
      </c>
      <c r="K300" s="61">
        <f t="shared" si="37"/>
        <v>3</v>
      </c>
      <c r="L300" s="75">
        <f t="shared" si="38"/>
        <v>0</v>
      </c>
      <c r="M300" s="75">
        <f t="shared" si="39"/>
        <v>5</v>
      </c>
      <c r="N300" s="76">
        <f t="shared" si="40"/>
        <v>0.6</v>
      </c>
      <c r="O300" s="119">
        <v>34</v>
      </c>
      <c r="P300" s="119">
        <v>40</v>
      </c>
      <c r="Q300" s="119">
        <v>43</v>
      </c>
      <c r="R300" s="119">
        <v>10</v>
      </c>
      <c r="S300" s="119">
        <v>64</v>
      </c>
      <c r="T300" s="119">
        <v>0</v>
      </c>
      <c r="U300" s="20">
        <f t="shared" si="41"/>
        <v>0.88095238095238093</v>
      </c>
      <c r="V300" s="20">
        <f t="shared" si="42"/>
        <v>0.14919354838709678</v>
      </c>
      <c r="W300" s="119">
        <v>40</v>
      </c>
      <c r="X300" s="20">
        <f t="shared" si="35"/>
        <v>8.0645161290322578E-2</v>
      </c>
      <c r="Y300" s="119">
        <v>0</v>
      </c>
      <c r="Z300" s="76">
        <f t="shared" si="36"/>
        <v>0</v>
      </c>
    </row>
    <row r="301" spans="1:26" x14ac:dyDescent="0.25">
      <c r="A301" s="9" t="str">
        <f>'10'!A301</f>
        <v>Northern Lebanon SD</v>
      </c>
      <c r="B301" s="10" t="str">
        <f>'10'!B301</f>
        <v>Lebanon</v>
      </c>
      <c r="C301" s="90">
        <f>'10'!C301</f>
        <v>635</v>
      </c>
      <c r="D301" s="90">
        <f>'10'!D301</f>
        <v>434</v>
      </c>
      <c r="E301" s="90">
        <f>'10'!E301</f>
        <v>1069</v>
      </c>
      <c r="F301" s="119">
        <v>2</v>
      </c>
      <c r="G301" s="119">
        <v>0</v>
      </c>
      <c r="H301" s="119">
        <v>2</v>
      </c>
      <c r="I301" s="119">
        <v>0</v>
      </c>
      <c r="J301" s="119">
        <v>6</v>
      </c>
      <c r="K301" s="61">
        <f t="shared" si="37"/>
        <v>4</v>
      </c>
      <c r="L301" s="75">
        <f t="shared" si="38"/>
        <v>2</v>
      </c>
      <c r="M301" s="75">
        <f t="shared" si="39"/>
        <v>10</v>
      </c>
      <c r="N301" s="76">
        <f t="shared" si="40"/>
        <v>0.4</v>
      </c>
      <c r="O301" s="119">
        <v>39</v>
      </c>
      <c r="P301" s="119">
        <v>55</v>
      </c>
      <c r="Q301" s="119">
        <v>76</v>
      </c>
      <c r="R301" s="119">
        <v>43</v>
      </c>
      <c r="S301" s="119">
        <v>106</v>
      </c>
      <c r="T301" s="119">
        <v>106</v>
      </c>
      <c r="U301" s="20">
        <f t="shared" si="41"/>
        <v>0.68613138686131392</v>
      </c>
      <c r="V301" s="20">
        <f t="shared" si="42"/>
        <v>8.7932647333956976E-2</v>
      </c>
      <c r="W301" s="119">
        <v>59</v>
      </c>
      <c r="X301" s="20">
        <f t="shared" si="35"/>
        <v>5.5191768007483627E-2</v>
      </c>
      <c r="Y301" s="119">
        <v>59</v>
      </c>
      <c r="Z301" s="76">
        <f t="shared" si="36"/>
        <v>5.5191768007483627E-2</v>
      </c>
    </row>
    <row r="302" spans="1:26" x14ac:dyDescent="0.25">
      <c r="A302" s="9" t="str">
        <f>'10'!A302</f>
        <v>Northern Lehigh SD</v>
      </c>
      <c r="B302" s="10" t="str">
        <f>'10'!B302</f>
        <v>Lehigh</v>
      </c>
      <c r="C302" s="90">
        <f>'10'!C302</f>
        <v>487</v>
      </c>
      <c r="D302" s="90">
        <f>'10'!D302</f>
        <v>209</v>
      </c>
      <c r="E302" s="90">
        <f>'10'!E302</f>
        <v>696</v>
      </c>
      <c r="F302" s="119">
        <v>0</v>
      </c>
      <c r="G302" s="119">
        <v>0</v>
      </c>
      <c r="H302" s="119">
        <v>1</v>
      </c>
      <c r="I302" s="119">
        <v>0</v>
      </c>
      <c r="J302" s="119">
        <v>4</v>
      </c>
      <c r="K302" s="61">
        <f t="shared" si="37"/>
        <v>1</v>
      </c>
      <c r="L302" s="75">
        <f t="shared" si="38"/>
        <v>1</v>
      </c>
      <c r="M302" s="75">
        <f t="shared" si="39"/>
        <v>5</v>
      </c>
      <c r="N302" s="76">
        <f t="shared" si="40"/>
        <v>0.2</v>
      </c>
      <c r="O302" s="119">
        <v>12</v>
      </c>
      <c r="P302" s="119">
        <v>17</v>
      </c>
      <c r="Q302" s="119">
        <v>25</v>
      </c>
      <c r="R302" s="119">
        <v>69</v>
      </c>
      <c r="S302" s="119">
        <v>53</v>
      </c>
      <c r="T302" s="119">
        <v>53</v>
      </c>
      <c r="U302" s="20">
        <f t="shared" si="41"/>
        <v>0.29591836734693877</v>
      </c>
      <c r="V302" s="20">
        <f t="shared" si="42"/>
        <v>4.1666666666666664E-2</v>
      </c>
      <c r="W302" s="119">
        <v>28</v>
      </c>
      <c r="X302" s="20">
        <f t="shared" si="35"/>
        <v>4.0229885057471264E-2</v>
      </c>
      <c r="Y302" s="119">
        <v>28</v>
      </c>
      <c r="Z302" s="76">
        <f t="shared" si="36"/>
        <v>4.0229885057471264E-2</v>
      </c>
    </row>
    <row r="303" spans="1:26" x14ac:dyDescent="0.25">
      <c r="A303" s="9" t="str">
        <f>'10'!A303</f>
        <v>Northern Potter SD</v>
      </c>
      <c r="B303" s="10" t="str">
        <f>'10'!B303</f>
        <v>Potter</v>
      </c>
      <c r="C303" s="90">
        <f>'10'!C303</f>
        <v>166</v>
      </c>
      <c r="D303" s="90">
        <f>'10'!D303</f>
        <v>91</v>
      </c>
      <c r="E303" s="90">
        <f>'10'!E303</f>
        <v>257</v>
      </c>
      <c r="F303" s="119">
        <v>0</v>
      </c>
      <c r="G303" s="119">
        <v>0</v>
      </c>
      <c r="H303" s="119">
        <v>0</v>
      </c>
      <c r="I303" s="119">
        <v>0</v>
      </c>
      <c r="J303" s="119">
        <v>0</v>
      </c>
      <c r="K303" s="61">
        <f t="shared" si="37"/>
        <v>0</v>
      </c>
      <c r="L303" s="75">
        <f t="shared" si="38"/>
        <v>0</v>
      </c>
      <c r="M303" s="75">
        <f t="shared" si="39"/>
        <v>0</v>
      </c>
      <c r="N303" s="76"/>
      <c r="O303" s="119">
        <v>0</v>
      </c>
      <c r="P303" s="119">
        <v>0</v>
      </c>
      <c r="Q303" s="119">
        <v>0</v>
      </c>
      <c r="R303" s="119">
        <v>0</v>
      </c>
      <c r="S303" s="119">
        <v>0</v>
      </c>
      <c r="T303" s="119">
        <v>0</v>
      </c>
      <c r="U303" s="20"/>
      <c r="V303" s="20">
        <f t="shared" si="42"/>
        <v>0</v>
      </c>
      <c r="W303" s="119">
        <v>0</v>
      </c>
      <c r="X303" s="20">
        <f t="shared" si="35"/>
        <v>0</v>
      </c>
      <c r="Y303" s="119">
        <v>0</v>
      </c>
      <c r="Z303" s="76">
        <f t="shared" si="36"/>
        <v>0</v>
      </c>
    </row>
    <row r="304" spans="1:26" x14ac:dyDescent="0.25">
      <c r="A304" s="9" t="str">
        <f>'10'!A304</f>
        <v>Northern Tioga SD</v>
      </c>
      <c r="B304" s="10" t="str">
        <f>'10'!B304</f>
        <v>Tioga</v>
      </c>
      <c r="C304" s="90">
        <f>'10'!C304</f>
        <v>394</v>
      </c>
      <c r="D304" s="90">
        <f>'10'!D304</f>
        <v>323</v>
      </c>
      <c r="E304" s="90">
        <f>'10'!E304</f>
        <v>717</v>
      </c>
      <c r="F304" s="119">
        <v>1</v>
      </c>
      <c r="G304" s="119">
        <v>4</v>
      </c>
      <c r="H304" s="119">
        <v>1</v>
      </c>
      <c r="I304" s="119">
        <v>1</v>
      </c>
      <c r="J304" s="119">
        <v>3</v>
      </c>
      <c r="K304" s="61">
        <f t="shared" si="37"/>
        <v>7</v>
      </c>
      <c r="L304" s="75">
        <f t="shared" si="38"/>
        <v>2</v>
      </c>
      <c r="M304" s="75">
        <f t="shared" si="39"/>
        <v>10</v>
      </c>
      <c r="N304" s="76">
        <f t="shared" si="40"/>
        <v>0.7</v>
      </c>
      <c r="O304" s="119">
        <v>82</v>
      </c>
      <c r="P304" s="119">
        <v>104</v>
      </c>
      <c r="Q304" s="119">
        <v>89</v>
      </c>
      <c r="R304" s="119">
        <v>47</v>
      </c>
      <c r="S304" s="119">
        <v>270</v>
      </c>
      <c r="T304" s="119">
        <v>106</v>
      </c>
      <c r="U304" s="20">
        <f t="shared" si="41"/>
        <v>0.79828326180257514</v>
      </c>
      <c r="V304" s="20">
        <f t="shared" si="42"/>
        <v>0.2594142259414226</v>
      </c>
      <c r="W304" s="119">
        <v>182</v>
      </c>
      <c r="X304" s="20">
        <f t="shared" si="35"/>
        <v>0.25383542538354253</v>
      </c>
      <c r="Y304" s="119">
        <v>72</v>
      </c>
      <c r="Z304" s="76">
        <f t="shared" si="36"/>
        <v>0.100418410041841</v>
      </c>
    </row>
    <row r="305" spans="1:26" x14ac:dyDescent="0.25">
      <c r="A305" s="9" t="str">
        <f>'10'!A305</f>
        <v>Northern York County SD</v>
      </c>
      <c r="B305" s="10" t="str">
        <f>'10'!B305</f>
        <v>York</v>
      </c>
      <c r="C305" s="90">
        <f>'10'!C305</f>
        <v>534</v>
      </c>
      <c r="D305" s="90">
        <f>'10'!D305</f>
        <v>509</v>
      </c>
      <c r="E305" s="90">
        <f>'10'!E305</f>
        <v>1043</v>
      </c>
      <c r="F305" s="119">
        <v>0</v>
      </c>
      <c r="G305" s="119">
        <v>4</v>
      </c>
      <c r="H305" s="119">
        <v>0</v>
      </c>
      <c r="I305" s="119">
        <v>0</v>
      </c>
      <c r="J305" s="119">
        <v>8</v>
      </c>
      <c r="K305" s="61">
        <f t="shared" si="37"/>
        <v>4</v>
      </c>
      <c r="L305" s="75">
        <f t="shared" si="38"/>
        <v>0</v>
      </c>
      <c r="M305" s="75">
        <f t="shared" si="39"/>
        <v>12</v>
      </c>
      <c r="N305" s="76">
        <f t="shared" si="40"/>
        <v>0.33333333333333331</v>
      </c>
      <c r="O305" s="119">
        <v>49</v>
      </c>
      <c r="P305" s="119">
        <v>75</v>
      </c>
      <c r="Q305" s="119">
        <v>88</v>
      </c>
      <c r="R305" s="119">
        <v>83</v>
      </c>
      <c r="S305" s="119">
        <v>212</v>
      </c>
      <c r="T305" s="119">
        <v>0</v>
      </c>
      <c r="U305" s="20">
        <f t="shared" si="41"/>
        <v>0.59903381642512077</v>
      </c>
      <c r="V305" s="20">
        <f t="shared" si="42"/>
        <v>0.11888782358581017</v>
      </c>
      <c r="W305" s="119">
        <v>124</v>
      </c>
      <c r="X305" s="20">
        <f t="shared" si="35"/>
        <v>0.11888782358581017</v>
      </c>
      <c r="Y305" s="119">
        <v>0</v>
      </c>
      <c r="Z305" s="76">
        <f t="shared" si="36"/>
        <v>0</v>
      </c>
    </row>
    <row r="306" spans="1:26" x14ac:dyDescent="0.25">
      <c r="A306" s="9" t="str">
        <f>'10'!A306</f>
        <v>Northgate SD</v>
      </c>
      <c r="B306" s="10" t="str">
        <f>'10'!B306</f>
        <v>Allegheny</v>
      </c>
      <c r="C306" s="90">
        <f>'10'!C306</f>
        <v>498</v>
      </c>
      <c r="D306" s="90">
        <f>'10'!D306</f>
        <v>286</v>
      </c>
      <c r="E306" s="90">
        <f>'10'!E306</f>
        <v>784</v>
      </c>
      <c r="F306" s="119">
        <v>0</v>
      </c>
      <c r="G306" s="119">
        <v>2</v>
      </c>
      <c r="H306" s="119">
        <v>0</v>
      </c>
      <c r="I306" s="119">
        <v>0</v>
      </c>
      <c r="J306" s="119">
        <v>2</v>
      </c>
      <c r="K306" s="61">
        <f t="shared" si="37"/>
        <v>2</v>
      </c>
      <c r="L306" s="75">
        <f t="shared" si="38"/>
        <v>0</v>
      </c>
      <c r="M306" s="75">
        <f t="shared" si="39"/>
        <v>4</v>
      </c>
      <c r="N306" s="76">
        <f t="shared" si="40"/>
        <v>0.5</v>
      </c>
      <c r="O306" s="119">
        <v>32</v>
      </c>
      <c r="P306" s="119">
        <v>38</v>
      </c>
      <c r="Q306" s="119">
        <v>36</v>
      </c>
      <c r="R306" s="119">
        <v>70</v>
      </c>
      <c r="S306" s="119">
        <v>106</v>
      </c>
      <c r="T306" s="119">
        <v>0</v>
      </c>
      <c r="U306" s="20">
        <f t="shared" si="41"/>
        <v>0.5</v>
      </c>
      <c r="V306" s="20">
        <f t="shared" si="42"/>
        <v>8.9285714285714288E-2</v>
      </c>
      <c r="W306" s="119">
        <v>70</v>
      </c>
      <c r="X306" s="20">
        <f t="shared" si="35"/>
        <v>8.9285714285714288E-2</v>
      </c>
      <c r="Y306" s="119">
        <v>0</v>
      </c>
      <c r="Z306" s="76">
        <f t="shared" si="36"/>
        <v>0</v>
      </c>
    </row>
    <row r="307" spans="1:26" x14ac:dyDescent="0.25">
      <c r="A307" s="9" t="str">
        <f>'10'!A307</f>
        <v>Northwest Area SD</v>
      </c>
      <c r="B307" s="10" t="str">
        <f>'10'!B307</f>
        <v>Luzerne</v>
      </c>
      <c r="C307" s="90">
        <f>'10'!C307</f>
        <v>198</v>
      </c>
      <c r="D307" s="90">
        <f>'10'!D307</f>
        <v>190</v>
      </c>
      <c r="E307" s="90">
        <f>'10'!E307</f>
        <v>388</v>
      </c>
      <c r="F307" s="119">
        <v>1</v>
      </c>
      <c r="G307" s="119">
        <v>0</v>
      </c>
      <c r="H307" s="119">
        <v>0</v>
      </c>
      <c r="I307" s="119">
        <v>0</v>
      </c>
      <c r="J307" s="119">
        <v>0</v>
      </c>
      <c r="K307" s="61">
        <f t="shared" si="37"/>
        <v>1</v>
      </c>
      <c r="L307" s="75">
        <f t="shared" si="38"/>
        <v>0</v>
      </c>
      <c r="M307" s="75">
        <f t="shared" si="39"/>
        <v>1</v>
      </c>
      <c r="N307" s="76">
        <f t="shared" si="40"/>
        <v>1</v>
      </c>
      <c r="O307" s="119">
        <v>13</v>
      </c>
      <c r="P307" s="119">
        <v>20</v>
      </c>
      <c r="Q307" s="119">
        <v>19</v>
      </c>
      <c r="R307" s="119">
        <v>0</v>
      </c>
      <c r="S307" s="119">
        <v>0</v>
      </c>
      <c r="T307" s="119">
        <v>0</v>
      </c>
      <c r="U307" s="20">
        <f t="shared" si="41"/>
        <v>1</v>
      </c>
      <c r="V307" s="20">
        <f t="shared" si="42"/>
        <v>8.505154639175258E-2</v>
      </c>
      <c r="W307" s="119">
        <v>0</v>
      </c>
      <c r="X307" s="20">
        <f t="shared" si="35"/>
        <v>0</v>
      </c>
      <c r="Y307" s="119">
        <v>0</v>
      </c>
      <c r="Z307" s="76">
        <f t="shared" si="36"/>
        <v>0</v>
      </c>
    </row>
    <row r="308" spans="1:26" x14ac:dyDescent="0.25">
      <c r="A308" s="9" t="str">
        <f>'10'!A308</f>
        <v>Northwestern Lehigh SD</v>
      </c>
      <c r="B308" s="10" t="str">
        <f>'10'!B308</f>
        <v>Lehigh</v>
      </c>
      <c r="C308" s="90">
        <f>'10'!C308</f>
        <v>464</v>
      </c>
      <c r="D308" s="90">
        <f>'10'!D308</f>
        <v>307</v>
      </c>
      <c r="E308" s="90">
        <f>'10'!E308</f>
        <v>771</v>
      </c>
      <c r="F308" s="119">
        <v>2</v>
      </c>
      <c r="G308" s="119">
        <v>0</v>
      </c>
      <c r="H308" s="119">
        <v>1</v>
      </c>
      <c r="I308" s="119">
        <v>0</v>
      </c>
      <c r="J308" s="119">
        <v>0</v>
      </c>
      <c r="K308" s="61">
        <f t="shared" si="37"/>
        <v>3</v>
      </c>
      <c r="L308" s="75">
        <f t="shared" si="38"/>
        <v>1</v>
      </c>
      <c r="M308" s="75">
        <f t="shared" si="39"/>
        <v>3</v>
      </c>
      <c r="N308" s="76">
        <f t="shared" si="40"/>
        <v>1</v>
      </c>
      <c r="O308" s="119">
        <v>35</v>
      </c>
      <c r="P308" s="119">
        <v>50</v>
      </c>
      <c r="Q308" s="119">
        <v>74</v>
      </c>
      <c r="R308" s="119">
        <v>0</v>
      </c>
      <c r="S308" s="119">
        <v>53</v>
      </c>
      <c r="T308" s="119">
        <v>53</v>
      </c>
      <c r="U308" s="20">
        <f t="shared" si="41"/>
        <v>1</v>
      </c>
      <c r="V308" s="20">
        <f t="shared" si="42"/>
        <v>0.11024643320363164</v>
      </c>
      <c r="W308" s="119">
        <v>28</v>
      </c>
      <c r="X308" s="20">
        <f t="shared" si="35"/>
        <v>3.6316472114137487E-2</v>
      </c>
      <c r="Y308" s="119">
        <v>28</v>
      </c>
      <c r="Z308" s="76">
        <f t="shared" si="36"/>
        <v>3.6316472114137487E-2</v>
      </c>
    </row>
    <row r="309" spans="1:26" x14ac:dyDescent="0.25">
      <c r="A309" s="9" t="str">
        <f>'10'!A309</f>
        <v>Northwestern SD</v>
      </c>
      <c r="B309" s="10" t="str">
        <f>'10'!B309</f>
        <v>Erie</v>
      </c>
      <c r="C309" s="90">
        <f>'10'!C309</f>
        <v>343</v>
      </c>
      <c r="D309" s="90">
        <f>'10'!D309</f>
        <v>216</v>
      </c>
      <c r="E309" s="90">
        <f>'10'!E309</f>
        <v>559</v>
      </c>
      <c r="F309" s="119">
        <v>0</v>
      </c>
      <c r="G309" s="119">
        <v>1</v>
      </c>
      <c r="H309" s="119">
        <v>0</v>
      </c>
      <c r="I309" s="119">
        <v>1</v>
      </c>
      <c r="J309" s="119">
        <v>1</v>
      </c>
      <c r="K309" s="61">
        <f t="shared" si="37"/>
        <v>2</v>
      </c>
      <c r="L309" s="75">
        <f t="shared" si="38"/>
        <v>1</v>
      </c>
      <c r="M309" s="75">
        <f t="shared" si="39"/>
        <v>3</v>
      </c>
      <c r="N309" s="76">
        <f t="shared" si="40"/>
        <v>0.66666666666666663</v>
      </c>
      <c r="O309" s="119">
        <v>18</v>
      </c>
      <c r="P309" s="119">
        <v>21</v>
      </c>
      <c r="Q309" s="119">
        <v>26</v>
      </c>
      <c r="R309" s="119">
        <v>7</v>
      </c>
      <c r="S309" s="119">
        <v>64</v>
      </c>
      <c r="T309" s="119">
        <v>53</v>
      </c>
      <c r="U309" s="20">
        <f t="shared" si="41"/>
        <v>0.84782608695652173</v>
      </c>
      <c r="V309" s="20">
        <f t="shared" si="42"/>
        <v>6.9767441860465115E-2</v>
      </c>
      <c r="W309" s="119">
        <v>38</v>
      </c>
      <c r="X309" s="20">
        <f t="shared" si="35"/>
        <v>6.7978533094812166E-2</v>
      </c>
      <c r="Y309" s="119">
        <v>32</v>
      </c>
      <c r="Z309" s="76">
        <f t="shared" si="36"/>
        <v>5.7245080500894455E-2</v>
      </c>
    </row>
    <row r="310" spans="1:26" x14ac:dyDescent="0.25">
      <c r="A310" s="9" t="str">
        <f>'10'!A310</f>
        <v>Norwin SD</v>
      </c>
      <c r="B310" s="10" t="str">
        <f>'10'!B310</f>
        <v>Westmoreland</v>
      </c>
      <c r="C310" s="90">
        <f>'10'!C310</f>
        <v>829</v>
      </c>
      <c r="D310" s="90">
        <f>'10'!D310</f>
        <v>778</v>
      </c>
      <c r="E310" s="90">
        <f>'10'!E310</f>
        <v>1607</v>
      </c>
      <c r="F310" s="119">
        <v>3</v>
      </c>
      <c r="G310" s="119">
        <v>1</v>
      </c>
      <c r="H310" s="119">
        <v>1</v>
      </c>
      <c r="I310" s="119">
        <v>2</v>
      </c>
      <c r="J310" s="119">
        <v>14</v>
      </c>
      <c r="K310" s="61">
        <f t="shared" si="37"/>
        <v>7</v>
      </c>
      <c r="L310" s="75">
        <f t="shared" si="38"/>
        <v>3</v>
      </c>
      <c r="M310" s="75">
        <f t="shared" si="39"/>
        <v>21</v>
      </c>
      <c r="N310" s="76">
        <f t="shared" si="40"/>
        <v>0.33333333333333331</v>
      </c>
      <c r="O310" s="119">
        <v>100</v>
      </c>
      <c r="P310" s="119">
        <v>128</v>
      </c>
      <c r="Q310" s="119">
        <v>143</v>
      </c>
      <c r="R310" s="119">
        <v>397</v>
      </c>
      <c r="S310" s="119">
        <v>212</v>
      </c>
      <c r="T310" s="119">
        <v>159</v>
      </c>
      <c r="U310" s="20">
        <f t="shared" si="41"/>
        <v>0.36480000000000001</v>
      </c>
      <c r="V310" s="20">
        <f t="shared" si="42"/>
        <v>0.14187927815805848</v>
      </c>
      <c r="W310" s="119">
        <v>130</v>
      </c>
      <c r="X310" s="20">
        <f t="shared" si="35"/>
        <v>8.089607965152458E-2</v>
      </c>
      <c r="Y310" s="119">
        <v>98</v>
      </c>
      <c r="Z310" s="76">
        <f t="shared" si="36"/>
        <v>6.0983198506533914E-2</v>
      </c>
    </row>
    <row r="311" spans="1:26" x14ac:dyDescent="0.25">
      <c r="A311" s="9" t="str">
        <f>'10'!A311</f>
        <v>Octorara Area SD</v>
      </c>
      <c r="B311" s="10" t="str">
        <f>'10'!B311</f>
        <v>Chester</v>
      </c>
      <c r="C311" s="90">
        <f>'10'!C311</f>
        <v>829</v>
      </c>
      <c r="D311" s="90">
        <f>'10'!D311</f>
        <v>507</v>
      </c>
      <c r="E311" s="90">
        <f>'10'!E311</f>
        <v>1336</v>
      </c>
      <c r="F311" s="119">
        <v>2</v>
      </c>
      <c r="G311" s="119">
        <v>0</v>
      </c>
      <c r="H311" s="119">
        <v>1</v>
      </c>
      <c r="I311" s="119">
        <v>1</v>
      </c>
      <c r="J311" s="119">
        <v>1</v>
      </c>
      <c r="K311" s="61">
        <f t="shared" si="37"/>
        <v>4</v>
      </c>
      <c r="L311" s="75">
        <f t="shared" si="38"/>
        <v>2</v>
      </c>
      <c r="M311" s="75">
        <f t="shared" si="39"/>
        <v>5</v>
      </c>
      <c r="N311" s="76">
        <f t="shared" si="40"/>
        <v>0.8</v>
      </c>
      <c r="O311" s="119">
        <v>52</v>
      </c>
      <c r="P311" s="119">
        <v>77</v>
      </c>
      <c r="Q311" s="119">
        <v>83</v>
      </c>
      <c r="R311" s="119">
        <v>3</v>
      </c>
      <c r="S311" s="119">
        <v>106</v>
      </c>
      <c r="T311" s="119">
        <v>106</v>
      </c>
      <c r="U311" s="20">
        <f t="shared" si="41"/>
        <v>0.97727272727272729</v>
      </c>
      <c r="V311" s="20">
        <f t="shared" si="42"/>
        <v>9.6556886227544908E-2</v>
      </c>
      <c r="W311" s="119">
        <v>65</v>
      </c>
      <c r="X311" s="20">
        <f t="shared" si="35"/>
        <v>4.8652694610778445E-2</v>
      </c>
      <c r="Y311" s="119">
        <v>65</v>
      </c>
      <c r="Z311" s="76">
        <f t="shared" si="36"/>
        <v>4.8652694610778445E-2</v>
      </c>
    </row>
    <row r="312" spans="1:26" x14ac:dyDescent="0.25">
      <c r="A312" s="9" t="str">
        <f>'10'!A312</f>
        <v>Oil City Area SD</v>
      </c>
      <c r="B312" s="10" t="str">
        <f>'10'!B312</f>
        <v>Venango</v>
      </c>
      <c r="C312" s="90">
        <f>'10'!C312</f>
        <v>465</v>
      </c>
      <c r="D312" s="90">
        <f>'10'!D312</f>
        <v>327</v>
      </c>
      <c r="E312" s="90">
        <f>'10'!E312</f>
        <v>792</v>
      </c>
      <c r="F312" s="119">
        <v>1</v>
      </c>
      <c r="G312" s="119">
        <v>1</v>
      </c>
      <c r="H312" s="119">
        <v>1</v>
      </c>
      <c r="I312" s="119">
        <v>2</v>
      </c>
      <c r="J312" s="119">
        <v>1</v>
      </c>
      <c r="K312" s="61">
        <f t="shared" si="37"/>
        <v>5</v>
      </c>
      <c r="L312" s="75">
        <f t="shared" si="38"/>
        <v>3</v>
      </c>
      <c r="M312" s="75">
        <f t="shared" si="39"/>
        <v>6</v>
      </c>
      <c r="N312" s="76">
        <f t="shared" si="40"/>
        <v>0.83333333333333337</v>
      </c>
      <c r="O312" s="119">
        <v>49</v>
      </c>
      <c r="P312" s="119">
        <v>54</v>
      </c>
      <c r="Q312" s="119">
        <v>73</v>
      </c>
      <c r="R312" s="119">
        <v>3</v>
      </c>
      <c r="S312" s="119">
        <v>164</v>
      </c>
      <c r="T312" s="119">
        <v>159</v>
      </c>
      <c r="U312" s="20">
        <f t="shared" si="41"/>
        <v>0.97169811320754718</v>
      </c>
      <c r="V312" s="20">
        <f t="shared" si="42"/>
        <v>0.13005050505050506</v>
      </c>
      <c r="W312" s="119">
        <v>96</v>
      </c>
      <c r="X312" s="20">
        <f t="shared" si="35"/>
        <v>0.12121212121212122</v>
      </c>
      <c r="Y312" s="119">
        <v>93</v>
      </c>
      <c r="Z312" s="76">
        <f t="shared" si="36"/>
        <v>0.11742424242424243</v>
      </c>
    </row>
    <row r="313" spans="1:26" x14ac:dyDescent="0.25">
      <c r="A313" s="9" t="str">
        <f>'10'!A313</f>
        <v>Old Forge SD</v>
      </c>
      <c r="B313" s="10" t="str">
        <f>'10'!B313</f>
        <v>Lackawanna</v>
      </c>
      <c r="C313" s="90">
        <f>'10'!C313</f>
        <v>230</v>
      </c>
      <c r="D313" s="90">
        <f>'10'!D313</f>
        <v>161</v>
      </c>
      <c r="E313" s="90">
        <f>'10'!E313</f>
        <v>391</v>
      </c>
      <c r="F313" s="119">
        <v>0</v>
      </c>
      <c r="G313" s="119">
        <v>0</v>
      </c>
      <c r="H313" s="119">
        <v>0</v>
      </c>
      <c r="I313" s="119">
        <v>1</v>
      </c>
      <c r="J313" s="119">
        <v>0</v>
      </c>
      <c r="K313" s="61">
        <f t="shared" si="37"/>
        <v>1</v>
      </c>
      <c r="L313" s="75">
        <f t="shared" si="38"/>
        <v>1</v>
      </c>
      <c r="M313" s="75">
        <f t="shared" si="39"/>
        <v>1</v>
      </c>
      <c r="N313" s="76">
        <f t="shared" si="40"/>
        <v>1</v>
      </c>
      <c r="O313" s="119">
        <v>12</v>
      </c>
      <c r="P313" s="119">
        <v>19</v>
      </c>
      <c r="Q313" s="119">
        <v>23</v>
      </c>
      <c r="R313" s="119">
        <v>0</v>
      </c>
      <c r="S313" s="119">
        <v>53</v>
      </c>
      <c r="T313" s="119">
        <v>53</v>
      </c>
      <c r="U313" s="20">
        <f t="shared" si="41"/>
        <v>1</v>
      </c>
      <c r="V313" s="20">
        <f t="shared" si="42"/>
        <v>7.9283887468030695E-2</v>
      </c>
      <c r="W313" s="119">
        <v>30</v>
      </c>
      <c r="X313" s="20">
        <f t="shared" si="35"/>
        <v>7.6726342710997444E-2</v>
      </c>
      <c r="Y313" s="119">
        <v>30</v>
      </c>
      <c r="Z313" s="76">
        <f t="shared" si="36"/>
        <v>7.6726342710997444E-2</v>
      </c>
    </row>
    <row r="314" spans="1:26" x14ac:dyDescent="0.25">
      <c r="A314" s="9" t="str">
        <f>'10'!A314</f>
        <v>Oley Valley SD</v>
      </c>
      <c r="B314" s="10" t="str">
        <f>'10'!B314</f>
        <v>Berks</v>
      </c>
      <c r="C314" s="90">
        <f>'10'!C314</f>
        <v>311</v>
      </c>
      <c r="D314" s="90">
        <f>'10'!D314</f>
        <v>145</v>
      </c>
      <c r="E314" s="90">
        <f>'10'!E314</f>
        <v>456</v>
      </c>
      <c r="F314" s="119">
        <v>0</v>
      </c>
      <c r="G314" s="119">
        <v>0</v>
      </c>
      <c r="H314" s="119">
        <v>1</v>
      </c>
      <c r="I314" s="119">
        <v>1</v>
      </c>
      <c r="J314" s="119">
        <v>0</v>
      </c>
      <c r="K314" s="61">
        <f t="shared" si="37"/>
        <v>2</v>
      </c>
      <c r="L314" s="75">
        <f t="shared" si="38"/>
        <v>2</v>
      </c>
      <c r="M314" s="75">
        <f t="shared" si="39"/>
        <v>2</v>
      </c>
      <c r="N314" s="76">
        <f t="shared" si="40"/>
        <v>1</v>
      </c>
      <c r="O314" s="119">
        <v>24</v>
      </c>
      <c r="P314" s="119">
        <v>36</v>
      </c>
      <c r="Q314" s="119">
        <v>46</v>
      </c>
      <c r="R314" s="119">
        <v>0</v>
      </c>
      <c r="S314" s="119">
        <v>106</v>
      </c>
      <c r="T314" s="119">
        <v>106</v>
      </c>
      <c r="U314" s="20">
        <f t="shared" si="41"/>
        <v>1</v>
      </c>
      <c r="V314" s="20">
        <f t="shared" si="42"/>
        <v>0.13157894736842105</v>
      </c>
      <c r="W314" s="119">
        <v>60</v>
      </c>
      <c r="X314" s="20">
        <f t="shared" si="35"/>
        <v>0.13157894736842105</v>
      </c>
      <c r="Y314" s="119">
        <v>60</v>
      </c>
      <c r="Z314" s="76">
        <f t="shared" si="36"/>
        <v>0.13157894736842105</v>
      </c>
    </row>
    <row r="315" spans="1:26" x14ac:dyDescent="0.25">
      <c r="A315" s="9" t="str">
        <f>'10'!A315</f>
        <v>Oswayo Valley SD</v>
      </c>
      <c r="B315" s="10" t="str">
        <f>'10'!B315</f>
        <v>Potter</v>
      </c>
      <c r="C315" s="90">
        <f>'10'!C315</f>
        <v>74</v>
      </c>
      <c r="D315" s="90">
        <f>'10'!D315</f>
        <v>37</v>
      </c>
      <c r="E315" s="90">
        <f>'10'!E315</f>
        <v>111</v>
      </c>
      <c r="F315" s="119">
        <v>1</v>
      </c>
      <c r="G315" s="119">
        <v>0</v>
      </c>
      <c r="H315" s="119">
        <v>0</v>
      </c>
      <c r="I315" s="119">
        <v>0</v>
      </c>
      <c r="J315" s="119">
        <v>0</v>
      </c>
      <c r="K315" s="61">
        <f t="shared" si="37"/>
        <v>1</v>
      </c>
      <c r="L315" s="75">
        <f t="shared" si="38"/>
        <v>0</v>
      </c>
      <c r="M315" s="75">
        <f t="shared" si="39"/>
        <v>1</v>
      </c>
      <c r="N315" s="76"/>
      <c r="O315" s="119">
        <v>1</v>
      </c>
      <c r="P315" s="119">
        <v>2</v>
      </c>
      <c r="Q315" s="119">
        <v>1</v>
      </c>
      <c r="R315" s="119">
        <v>0</v>
      </c>
      <c r="S315" s="119">
        <v>0</v>
      </c>
      <c r="T315" s="119">
        <v>0</v>
      </c>
      <c r="U315" s="20"/>
      <c r="V315" s="20">
        <f t="shared" si="42"/>
        <v>2.7027027027027029E-2</v>
      </c>
      <c r="W315" s="119">
        <v>0</v>
      </c>
      <c r="X315" s="20">
        <f t="shared" si="35"/>
        <v>0</v>
      </c>
      <c r="Y315" s="119">
        <v>0</v>
      </c>
      <c r="Z315" s="76">
        <f t="shared" si="36"/>
        <v>0</v>
      </c>
    </row>
    <row r="316" spans="1:26" x14ac:dyDescent="0.25">
      <c r="A316" s="9" t="str">
        <f>'10'!A316</f>
        <v>Otto-Eldred SD</v>
      </c>
      <c r="B316" s="10" t="str">
        <f>'10'!B316</f>
        <v>McKean</v>
      </c>
      <c r="C316" s="90">
        <f>'10'!C316</f>
        <v>126</v>
      </c>
      <c r="D316" s="90">
        <f>'10'!D316</f>
        <v>87</v>
      </c>
      <c r="E316" s="90">
        <f>'10'!E316</f>
        <v>213</v>
      </c>
      <c r="F316" s="119">
        <v>1</v>
      </c>
      <c r="G316" s="119">
        <v>0</v>
      </c>
      <c r="H316" s="119">
        <v>0</v>
      </c>
      <c r="I316" s="119">
        <v>0</v>
      </c>
      <c r="J316" s="119">
        <v>0</v>
      </c>
      <c r="K316" s="61">
        <f t="shared" si="37"/>
        <v>1</v>
      </c>
      <c r="L316" s="75">
        <f t="shared" si="38"/>
        <v>0</v>
      </c>
      <c r="M316" s="75">
        <f t="shared" si="39"/>
        <v>1</v>
      </c>
      <c r="N316" s="76">
        <f t="shared" si="40"/>
        <v>1</v>
      </c>
      <c r="O316" s="119">
        <v>2</v>
      </c>
      <c r="P316" s="119">
        <v>2</v>
      </c>
      <c r="Q316" s="119">
        <v>2</v>
      </c>
      <c r="R316" s="119">
        <v>0</v>
      </c>
      <c r="S316" s="119">
        <v>0</v>
      </c>
      <c r="T316" s="119">
        <v>0</v>
      </c>
      <c r="U316" s="20">
        <f t="shared" si="41"/>
        <v>1</v>
      </c>
      <c r="V316" s="20">
        <f t="shared" si="42"/>
        <v>1.8779342723004695E-2</v>
      </c>
      <c r="W316" s="119">
        <v>0</v>
      </c>
      <c r="X316" s="20">
        <f t="shared" si="35"/>
        <v>0</v>
      </c>
      <c r="Y316" s="119">
        <v>0</v>
      </c>
      <c r="Z316" s="76">
        <f t="shared" si="36"/>
        <v>0</v>
      </c>
    </row>
    <row r="317" spans="1:26" x14ac:dyDescent="0.25">
      <c r="A317" s="9" t="str">
        <f>'10'!A317</f>
        <v>Owen J. Roberts SD</v>
      </c>
      <c r="B317" s="10" t="str">
        <f>'10'!B317</f>
        <v>Chester</v>
      </c>
      <c r="C317" s="90">
        <f>'10'!C317</f>
        <v>814</v>
      </c>
      <c r="D317" s="90">
        <f>'10'!D317</f>
        <v>760</v>
      </c>
      <c r="E317" s="90">
        <f>'10'!E317</f>
        <v>1574</v>
      </c>
      <c r="F317" s="119">
        <v>2</v>
      </c>
      <c r="G317" s="119">
        <v>4</v>
      </c>
      <c r="H317" s="119">
        <v>1</v>
      </c>
      <c r="I317" s="119">
        <v>4</v>
      </c>
      <c r="J317" s="119">
        <v>7</v>
      </c>
      <c r="K317" s="61">
        <f t="shared" si="37"/>
        <v>11</v>
      </c>
      <c r="L317" s="75">
        <f t="shared" si="38"/>
        <v>5</v>
      </c>
      <c r="M317" s="75">
        <f t="shared" si="39"/>
        <v>18</v>
      </c>
      <c r="N317" s="76">
        <f t="shared" si="40"/>
        <v>0.61111111111111116</v>
      </c>
      <c r="O317" s="119">
        <v>132</v>
      </c>
      <c r="P317" s="119">
        <v>194</v>
      </c>
      <c r="Q317" s="119">
        <v>209</v>
      </c>
      <c r="R317" s="119">
        <v>80</v>
      </c>
      <c r="S317" s="119">
        <v>429</v>
      </c>
      <c r="T317" s="119">
        <v>265</v>
      </c>
      <c r="U317" s="20">
        <f t="shared" si="41"/>
        <v>0.80295566502463056</v>
      </c>
      <c r="V317" s="20">
        <f t="shared" si="42"/>
        <v>0.2071156289707751</v>
      </c>
      <c r="W317" s="119">
        <v>261</v>
      </c>
      <c r="X317" s="20">
        <f t="shared" si="35"/>
        <v>0.16581956797966962</v>
      </c>
      <c r="Y317" s="119">
        <v>161</v>
      </c>
      <c r="Z317" s="76">
        <f t="shared" si="36"/>
        <v>0.102287166454892</v>
      </c>
    </row>
    <row r="318" spans="1:26" x14ac:dyDescent="0.25">
      <c r="A318" s="9" t="str">
        <f>'10'!A318</f>
        <v>Oxford Area SD</v>
      </c>
      <c r="B318" s="10" t="str">
        <f>'10'!B318</f>
        <v>Chester</v>
      </c>
      <c r="C318" s="90">
        <f>'10'!C318</f>
        <v>879</v>
      </c>
      <c r="D318" s="90">
        <f>'10'!D318</f>
        <v>740</v>
      </c>
      <c r="E318" s="90">
        <f>'10'!E318</f>
        <v>1619</v>
      </c>
      <c r="F318" s="119">
        <v>1</v>
      </c>
      <c r="G318" s="119">
        <v>1</v>
      </c>
      <c r="H318" s="119">
        <v>1</v>
      </c>
      <c r="I318" s="119">
        <v>2</v>
      </c>
      <c r="J318" s="119">
        <v>5</v>
      </c>
      <c r="K318" s="61">
        <f t="shared" si="37"/>
        <v>5</v>
      </c>
      <c r="L318" s="75">
        <f t="shared" si="38"/>
        <v>3</v>
      </c>
      <c r="M318" s="75">
        <f t="shared" si="39"/>
        <v>10</v>
      </c>
      <c r="N318" s="76">
        <f t="shared" si="40"/>
        <v>0.5</v>
      </c>
      <c r="O318" s="119">
        <v>65</v>
      </c>
      <c r="P318" s="119">
        <v>96</v>
      </c>
      <c r="Q318" s="119">
        <v>104</v>
      </c>
      <c r="R318" s="119">
        <v>132</v>
      </c>
      <c r="S318" s="119">
        <v>212</v>
      </c>
      <c r="T318" s="119">
        <v>159</v>
      </c>
      <c r="U318" s="20">
        <f t="shared" si="41"/>
        <v>0.54948805460750849</v>
      </c>
      <c r="V318" s="20">
        <f t="shared" si="42"/>
        <v>9.9444101297096979E-2</v>
      </c>
      <c r="W318" s="119">
        <v>129</v>
      </c>
      <c r="X318" s="20">
        <f t="shared" si="35"/>
        <v>7.9678814082767141E-2</v>
      </c>
      <c r="Y318" s="119">
        <v>97</v>
      </c>
      <c r="Z318" s="76">
        <f t="shared" si="36"/>
        <v>5.991352686843731E-2</v>
      </c>
    </row>
    <row r="319" spans="1:26" x14ac:dyDescent="0.25">
      <c r="A319" s="9" t="str">
        <f>'10'!A319</f>
        <v>Palisades SD</v>
      </c>
      <c r="B319" s="10" t="str">
        <f>'10'!B319</f>
        <v>Bucks</v>
      </c>
      <c r="C319" s="90">
        <f>'10'!C319</f>
        <v>242</v>
      </c>
      <c r="D319" s="90">
        <f>'10'!D319</f>
        <v>118</v>
      </c>
      <c r="E319" s="90">
        <f>'10'!E319</f>
        <v>360</v>
      </c>
      <c r="F319" s="119">
        <v>0</v>
      </c>
      <c r="G319" s="119">
        <v>1</v>
      </c>
      <c r="H319" s="119">
        <v>0</v>
      </c>
      <c r="I319" s="119">
        <v>0</v>
      </c>
      <c r="J319" s="119">
        <v>1</v>
      </c>
      <c r="K319" s="61">
        <f t="shared" si="37"/>
        <v>1</v>
      </c>
      <c r="L319" s="75">
        <f t="shared" si="38"/>
        <v>0</v>
      </c>
      <c r="M319" s="75">
        <f t="shared" si="39"/>
        <v>2</v>
      </c>
      <c r="N319" s="76">
        <f t="shared" si="40"/>
        <v>0.5</v>
      </c>
      <c r="O319" s="119">
        <v>12</v>
      </c>
      <c r="P319" s="119">
        <v>19</v>
      </c>
      <c r="Q319" s="119">
        <v>21</v>
      </c>
      <c r="R319" s="119">
        <v>32</v>
      </c>
      <c r="S319" s="119">
        <v>53</v>
      </c>
      <c r="T319" s="119">
        <v>0</v>
      </c>
      <c r="U319" s="20">
        <f t="shared" si="41"/>
        <v>0.49206349206349204</v>
      </c>
      <c r="V319" s="20">
        <f t="shared" si="42"/>
        <v>8.611111111111111E-2</v>
      </c>
      <c r="W319" s="119">
        <v>32</v>
      </c>
      <c r="X319" s="20">
        <f t="shared" si="35"/>
        <v>8.8888888888888892E-2</v>
      </c>
      <c r="Y319" s="119">
        <v>0</v>
      </c>
      <c r="Z319" s="76">
        <f t="shared" si="36"/>
        <v>0</v>
      </c>
    </row>
    <row r="320" spans="1:26" x14ac:dyDescent="0.25">
      <c r="A320" s="9" t="str">
        <f>'10'!A320</f>
        <v>Palmerton Area SD</v>
      </c>
      <c r="B320" s="10" t="str">
        <f>'10'!B320</f>
        <v>Carbon</v>
      </c>
      <c r="C320" s="90">
        <f>'10'!C320</f>
        <v>277</v>
      </c>
      <c r="D320" s="90">
        <f>'10'!D320</f>
        <v>326</v>
      </c>
      <c r="E320" s="90">
        <f>'10'!E320</f>
        <v>603</v>
      </c>
      <c r="F320" s="119">
        <v>5</v>
      </c>
      <c r="G320" s="119">
        <v>2</v>
      </c>
      <c r="H320" s="119">
        <v>0</v>
      </c>
      <c r="I320" s="119">
        <v>0</v>
      </c>
      <c r="J320" s="119">
        <v>3</v>
      </c>
      <c r="K320" s="61">
        <f t="shared" si="37"/>
        <v>7</v>
      </c>
      <c r="L320" s="75">
        <f t="shared" si="38"/>
        <v>0</v>
      </c>
      <c r="M320" s="75">
        <f t="shared" si="39"/>
        <v>10</v>
      </c>
      <c r="N320" s="76">
        <f t="shared" si="40"/>
        <v>0.7</v>
      </c>
      <c r="O320" s="119">
        <v>86</v>
      </c>
      <c r="P320" s="119">
        <v>102</v>
      </c>
      <c r="Q320" s="119">
        <v>141</v>
      </c>
      <c r="R320" s="119">
        <v>67</v>
      </c>
      <c r="S320" s="119">
        <v>64</v>
      </c>
      <c r="T320" s="119">
        <v>0</v>
      </c>
      <c r="U320" s="20">
        <f t="shared" si="41"/>
        <v>0.73725490196078436</v>
      </c>
      <c r="V320" s="20">
        <f t="shared" si="42"/>
        <v>0.3117744610281924</v>
      </c>
      <c r="W320" s="119">
        <v>37</v>
      </c>
      <c r="X320" s="20">
        <f t="shared" si="35"/>
        <v>6.1359867330016582E-2</v>
      </c>
      <c r="Y320" s="119">
        <v>0</v>
      </c>
      <c r="Z320" s="76">
        <f t="shared" si="36"/>
        <v>0</v>
      </c>
    </row>
    <row r="321" spans="1:26" x14ac:dyDescent="0.25">
      <c r="A321" s="9" t="str">
        <f>'10'!A321</f>
        <v>Palmyra Area SD</v>
      </c>
      <c r="B321" s="10" t="str">
        <f>'10'!B321</f>
        <v>Lebanon</v>
      </c>
      <c r="C321" s="90">
        <f>'10'!C321</f>
        <v>741</v>
      </c>
      <c r="D321" s="90">
        <f>'10'!D321</f>
        <v>539</v>
      </c>
      <c r="E321" s="90">
        <f>'10'!E321</f>
        <v>1280</v>
      </c>
      <c r="F321" s="119">
        <v>1</v>
      </c>
      <c r="G321" s="119">
        <v>2</v>
      </c>
      <c r="H321" s="119">
        <v>3</v>
      </c>
      <c r="I321" s="119">
        <v>0</v>
      </c>
      <c r="J321" s="119">
        <v>2</v>
      </c>
      <c r="K321" s="61">
        <f t="shared" si="37"/>
        <v>6</v>
      </c>
      <c r="L321" s="75">
        <f t="shared" si="38"/>
        <v>3</v>
      </c>
      <c r="M321" s="75">
        <f t="shared" si="39"/>
        <v>8</v>
      </c>
      <c r="N321" s="76">
        <f t="shared" si="40"/>
        <v>0.75</v>
      </c>
      <c r="O321" s="119">
        <v>73</v>
      </c>
      <c r="P321" s="119">
        <v>103</v>
      </c>
      <c r="Q321" s="119">
        <v>142</v>
      </c>
      <c r="R321" s="119">
        <v>6</v>
      </c>
      <c r="S321" s="119">
        <v>265</v>
      </c>
      <c r="T321" s="119">
        <v>159</v>
      </c>
      <c r="U321" s="20">
        <f t="shared" si="41"/>
        <v>0.96703296703296704</v>
      </c>
      <c r="V321" s="20">
        <f t="shared" si="42"/>
        <v>0.13750000000000001</v>
      </c>
      <c r="W321" s="119">
        <v>147</v>
      </c>
      <c r="X321" s="20">
        <f t="shared" si="35"/>
        <v>0.11484374999999999</v>
      </c>
      <c r="Y321" s="119">
        <v>88</v>
      </c>
      <c r="Z321" s="76">
        <f t="shared" si="36"/>
        <v>6.8750000000000006E-2</v>
      </c>
    </row>
    <row r="322" spans="1:26" x14ac:dyDescent="0.25">
      <c r="A322" s="9" t="str">
        <f>'10'!A322</f>
        <v>Panther Valley SD</v>
      </c>
      <c r="B322" s="10" t="str">
        <f>'10'!B322</f>
        <v>Carbon</v>
      </c>
      <c r="C322" s="90">
        <f>'10'!C322</f>
        <v>498</v>
      </c>
      <c r="D322" s="90">
        <f>'10'!D322</f>
        <v>254</v>
      </c>
      <c r="E322" s="90">
        <f>'10'!E322</f>
        <v>752</v>
      </c>
      <c r="F322" s="119">
        <v>0</v>
      </c>
      <c r="G322" s="119">
        <v>1</v>
      </c>
      <c r="H322" s="119">
        <v>1</v>
      </c>
      <c r="I322" s="119">
        <v>0</v>
      </c>
      <c r="J322" s="119">
        <v>1</v>
      </c>
      <c r="K322" s="61">
        <f t="shared" si="37"/>
        <v>2</v>
      </c>
      <c r="L322" s="75">
        <f t="shared" si="38"/>
        <v>1</v>
      </c>
      <c r="M322" s="75">
        <f t="shared" si="39"/>
        <v>3</v>
      </c>
      <c r="N322" s="76">
        <f t="shared" si="40"/>
        <v>0.66666666666666663</v>
      </c>
      <c r="O322" s="119">
        <v>28</v>
      </c>
      <c r="P322" s="119">
        <v>33</v>
      </c>
      <c r="Q322" s="119">
        <v>45</v>
      </c>
      <c r="R322" s="119">
        <v>30</v>
      </c>
      <c r="S322" s="119">
        <v>106</v>
      </c>
      <c r="T322" s="119">
        <v>53</v>
      </c>
      <c r="U322" s="20">
        <f t="shared" si="41"/>
        <v>0.67032967032967028</v>
      </c>
      <c r="V322" s="20">
        <f t="shared" si="42"/>
        <v>8.1117021276595744E-2</v>
      </c>
      <c r="W322" s="119">
        <v>61</v>
      </c>
      <c r="X322" s="20">
        <f t="shared" si="35"/>
        <v>8.1117021276595744E-2</v>
      </c>
      <c r="Y322" s="119">
        <v>30</v>
      </c>
      <c r="Z322" s="76">
        <f t="shared" si="36"/>
        <v>3.9893617021276598E-2</v>
      </c>
    </row>
    <row r="323" spans="1:26" x14ac:dyDescent="0.25">
      <c r="A323" s="9" t="str">
        <f>'10'!A323</f>
        <v>Parkland SD</v>
      </c>
      <c r="B323" s="10" t="str">
        <f>'10'!B323</f>
        <v>Lehigh</v>
      </c>
      <c r="C323" s="90">
        <f>'10'!C323</f>
        <v>1690</v>
      </c>
      <c r="D323" s="90">
        <f>'10'!D323</f>
        <v>1482</v>
      </c>
      <c r="E323" s="90">
        <f>'10'!E323</f>
        <v>3172</v>
      </c>
      <c r="F323" s="119">
        <v>12</v>
      </c>
      <c r="G323" s="119">
        <v>10</v>
      </c>
      <c r="H323" s="119">
        <v>5</v>
      </c>
      <c r="I323" s="119">
        <v>2</v>
      </c>
      <c r="J323" s="119">
        <v>10</v>
      </c>
      <c r="K323" s="61">
        <f t="shared" si="37"/>
        <v>29</v>
      </c>
      <c r="L323" s="75">
        <f t="shared" si="38"/>
        <v>7</v>
      </c>
      <c r="M323" s="75">
        <f t="shared" si="39"/>
        <v>39</v>
      </c>
      <c r="N323" s="76">
        <f t="shared" si="40"/>
        <v>0.74358974358974361</v>
      </c>
      <c r="O323" s="119">
        <v>319</v>
      </c>
      <c r="P323" s="119">
        <v>459</v>
      </c>
      <c r="Q323" s="119">
        <v>669</v>
      </c>
      <c r="R323" s="119">
        <v>111</v>
      </c>
      <c r="S323" s="119">
        <v>811</v>
      </c>
      <c r="T323" s="119">
        <v>371</v>
      </c>
      <c r="U323" s="20">
        <f t="shared" si="41"/>
        <v>0.87514060742407196</v>
      </c>
      <c r="V323" s="20">
        <f t="shared" si="42"/>
        <v>0.24527112232030265</v>
      </c>
      <c r="W323" s="119">
        <v>436</v>
      </c>
      <c r="X323" s="20">
        <f t="shared" si="35"/>
        <v>0.13745271122320302</v>
      </c>
      <c r="Y323" s="119">
        <v>199</v>
      </c>
      <c r="Z323" s="76">
        <f t="shared" si="36"/>
        <v>6.2736443883984874E-2</v>
      </c>
    </row>
    <row r="324" spans="1:26" x14ac:dyDescent="0.25">
      <c r="A324" s="9" t="str">
        <f>'10'!A324</f>
        <v>Pen Argyl Area SD</v>
      </c>
      <c r="B324" s="10" t="str">
        <f>'10'!B324</f>
        <v>Northampton</v>
      </c>
      <c r="C324" s="90">
        <f>'10'!C324</f>
        <v>323</v>
      </c>
      <c r="D324" s="90">
        <f>'10'!D324</f>
        <v>175</v>
      </c>
      <c r="E324" s="90">
        <f>'10'!E324</f>
        <v>498</v>
      </c>
      <c r="F324" s="119">
        <v>1</v>
      </c>
      <c r="G324" s="119">
        <v>0</v>
      </c>
      <c r="H324" s="119">
        <v>2</v>
      </c>
      <c r="I324" s="119">
        <v>0</v>
      </c>
      <c r="J324" s="119">
        <v>2</v>
      </c>
      <c r="K324" s="61">
        <f t="shared" si="37"/>
        <v>3</v>
      </c>
      <c r="L324" s="75">
        <f t="shared" si="38"/>
        <v>2</v>
      </c>
      <c r="M324" s="75">
        <f t="shared" si="39"/>
        <v>5</v>
      </c>
      <c r="N324" s="76">
        <f t="shared" si="40"/>
        <v>0.6</v>
      </c>
      <c r="O324" s="119">
        <v>34</v>
      </c>
      <c r="P324" s="119">
        <v>52</v>
      </c>
      <c r="Q324" s="119">
        <v>73</v>
      </c>
      <c r="R324" s="119">
        <v>57</v>
      </c>
      <c r="S324" s="119">
        <v>106</v>
      </c>
      <c r="T324" s="119">
        <v>106</v>
      </c>
      <c r="U324" s="20">
        <f t="shared" si="41"/>
        <v>0.60139860139860135</v>
      </c>
      <c r="V324" s="20">
        <f t="shared" si="42"/>
        <v>0.17269076305220885</v>
      </c>
      <c r="W324" s="119">
        <v>57</v>
      </c>
      <c r="X324" s="20">
        <f t="shared" ref="X324:X387" si="43">W324/E324</f>
        <v>0.1144578313253012</v>
      </c>
      <c r="Y324" s="119">
        <v>57</v>
      </c>
      <c r="Z324" s="76">
        <f t="shared" ref="Z324:Z387" si="44">Y324/E324</f>
        <v>0.1144578313253012</v>
      </c>
    </row>
    <row r="325" spans="1:26" x14ac:dyDescent="0.25">
      <c r="A325" s="9" t="str">
        <f>'10'!A325</f>
        <v>Penn Cambria SD</v>
      </c>
      <c r="B325" s="10" t="str">
        <f>'10'!B325</f>
        <v>Cambria</v>
      </c>
      <c r="C325" s="90">
        <f>'10'!C325</f>
        <v>378</v>
      </c>
      <c r="D325" s="90">
        <f>'10'!D325</f>
        <v>314</v>
      </c>
      <c r="E325" s="90">
        <f>'10'!E325</f>
        <v>692</v>
      </c>
      <c r="F325" s="119">
        <v>3</v>
      </c>
      <c r="G325" s="119">
        <v>1</v>
      </c>
      <c r="H325" s="119">
        <v>1</v>
      </c>
      <c r="I325" s="119">
        <v>0</v>
      </c>
      <c r="J325" s="119">
        <v>2</v>
      </c>
      <c r="K325" s="61">
        <f t="shared" ref="K325:K388" si="45">SUM(F325:I325)</f>
        <v>5</v>
      </c>
      <c r="L325" s="75">
        <f t="shared" ref="L325:L388" si="46">H325+I325</f>
        <v>1</v>
      </c>
      <c r="M325" s="75">
        <f t="shared" ref="M325:M388" si="47">J325+K325</f>
        <v>7</v>
      </c>
      <c r="N325" s="76">
        <f t="shared" ref="N325:N388" si="48">K325/M325</f>
        <v>0.7142857142857143</v>
      </c>
      <c r="O325" s="119">
        <v>64</v>
      </c>
      <c r="P325" s="119">
        <v>74</v>
      </c>
      <c r="Q325" s="119">
        <v>80</v>
      </c>
      <c r="R325" s="119">
        <v>37</v>
      </c>
      <c r="S325" s="119">
        <v>106</v>
      </c>
      <c r="T325" s="119">
        <v>53</v>
      </c>
      <c r="U325" s="20">
        <f t="shared" ref="U325:U388" si="49">(O325+P325)/(O325+P325+R325)</f>
        <v>0.78857142857142859</v>
      </c>
      <c r="V325" s="20">
        <f t="shared" ref="V325:V388" si="50">(O325+P325)/E325</f>
        <v>0.19942196531791909</v>
      </c>
      <c r="W325" s="119">
        <v>67</v>
      </c>
      <c r="X325" s="20">
        <f t="shared" si="43"/>
        <v>9.6820809248554907E-2</v>
      </c>
      <c r="Y325" s="119">
        <v>34</v>
      </c>
      <c r="Z325" s="76">
        <f t="shared" si="44"/>
        <v>4.9132947976878616E-2</v>
      </c>
    </row>
    <row r="326" spans="1:26" x14ac:dyDescent="0.25">
      <c r="A326" s="9" t="str">
        <f>'10'!A326</f>
        <v>Penn Hills SD</v>
      </c>
      <c r="B326" s="10" t="str">
        <f>'10'!B326</f>
        <v>Allegheny</v>
      </c>
      <c r="C326" s="90">
        <f>'10'!C326</f>
        <v>1170</v>
      </c>
      <c r="D326" s="90">
        <f>'10'!D326</f>
        <v>977</v>
      </c>
      <c r="E326" s="90">
        <f>'10'!E326</f>
        <v>2147</v>
      </c>
      <c r="F326" s="119">
        <v>4</v>
      </c>
      <c r="G326" s="119">
        <v>7</v>
      </c>
      <c r="H326" s="119">
        <v>0</v>
      </c>
      <c r="I326" s="119">
        <v>2</v>
      </c>
      <c r="J326" s="119">
        <v>30</v>
      </c>
      <c r="K326" s="61">
        <f t="shared" si="45"/>
        <v>13</v>
      </c>
      <c r="L326" s="75">
        <f t="shared" si="46"/>
        <v>2</v>
      </c>
      <c r="M326" s="75">
        <f t="shared" si="47"/>
        <v>43</v>
      </c>
      <c r="N326" s="76">
        <f t="shared" si="48"/>
        <v>0.30232558139534882</v>
      </c>
      <c r="O326" s="119">
        <v>167</v>
      </c>
      <c r="P326" s="119">
        <v>200</v>
      </c>
      <c r="Q326" s="119">
        <v>190</v>
      </c>
      <c r="R326" s="119">
        <v>537</v>
      </c>
      <c r="S326" s="119">
        <v>393</v>
      </c>
      <c r="T326" s="119">
        <v>64</v>
      </c>
      <c r="U326" s="20">
        <f t="shared" si="49"/>
        <v>0.40597345132743362</v>
      </c>
      <c r="V326" s="20">
        <f t="shared" si="50"/>
        <v>0.17093619003260363</v>
      </c>
      <c r="W326" s="119">
        <v>259</v>
      </c>
      <c r="X326" s="20">
        <f t="shared" si="43"/>
        <v>0.12063344201210992</v>
      </c>
      <c r="Y326" s="119">
        <v>42</v>
      </c>
      <c r="Z326" s="76">
        <f t="shared" si="44"/>
        <v>1.9562179785747556E-2</v>
      </c>
    </row>
    <row r="327" spans="1:26" x14ac:dyDescent="0.25">
      <c r="A327" s="9" t="str">
        <f>'10'!A327</f>
        <v>Penn Manor SD</v>
      </c>
      <c r="B327" s="10" t="str">
        <f>'10'!B327</f>
        <v>Lancaster</v>
      </c>
      <c r="C327" s="90">
        <f>'10'!C327</f>
        <v>1295</v>
      </c>
      <c r="D327" s="90">
        <f>'10'!D327</f>
        <v>923</v>
      </c>
      <c r="E327" s="90">
        <f>'10'!E327</f>
        <v>2218</v>
      </c>
      <c r="F327" s="119">
        <v>0</v>
      </c>
      <c r="G327" s="119">
        <v>2</v>
      </c>
      <c r="H327" s="119">
        <v>4</v>
      </c>
      <c r="I327" s="119">
        <v>0</v>
      </c>
      <c r="J327" s="119">
        <v>6</v>
      </c>
      <c r="K327" s="61">
        <f t="shared" si="45"/>
        <v>6</v>
      </c>
      <c r="L327" s="75">
        <f t="shared" si="46"/>
        <v>4</v>
      </c>
      <c r="M327" s="75">
        <f t="shared" si="47"/>
        <v>12</v>
      </c>
      <c r="N327" s="76">
        <f t="shared" si="48"/>
        <v>0.5</v>
      </c>
      <c r="O327" s="119">
        <v>83</v>
      </c>
      <c r="P327" s="119">
        <v>107</v>
      </c>
      <c r="Q327" s="119">
        <v>128</v>
      </c>
      <c r="R327" s="119">
        <v>47</v>
      </c>
      <c r="S327" s="119">
        <v>318</v>
      </c>
      <c r="T327" s="119">
        <v>212</v>
      </c>
      <c r="U327" s="20">
        <f t="shared" si="49"/>
        <v>0.80168776371308015</v>
      </c>
      <c r="V327" s="20">
        <f t="shared" si="50"/>
        <v>8.5662759242560865E-2</v>
      </c>
      <c r="W327" s="119">
        <v>190</v>
      </c>
      <c r="X327" s="20">
        <f t="shared" si="43"/>
        <v>8.5662759242560865E-2</v>
      </c>
      <c r="Y327" s="119">
        <v>127</v>
      </c>
      <c r="Z327" s="76">
        <f t="shared" si="44"/>
        <v>5.7258791704238053E-2</v>
      </c>
    </row>
    <row r="328" spans="1:26" x14ac:dyDescent="0.25">
      <c r="A328" s="9" t="str">
        <f>'10'!A328</f>
        <v>Penncrest SD</v>
      </c>
      <c r="B328" s="10" t="str">
        <f>'10'!B328</f>
        <v>Crawford</v>
      </c>
      <c r="C328" s="90">
        <f>'10'!C328</f>
        <v>670</v>
      </c>
      <c r="D328" s="90">
        <f>'10'!D328</f>
        <v>521</v>
      </c>
      <c r="E328" s="90">
        <f>'10'!E328</f>
        <v>1191</v>
      </c>
      <c r="F328" s="119">
        <v>2</v>
      </c>
      <c r="G328" s="119">
        <v>2</v>
      </c>
      <c r="H328" s="119">
        <v>2</v>
      </c>
      <c r="I328" s="119">
        <v>3</v>
      </c>
      <c r="J328" s="119">
        <v>1</v>
      </c>
      <c r="K328" s="61">
        <f t="shared" si="45"/>
        <v>9</v>
      </c>
      <c r="L328" s="75">
        <f t="shared" si="46"/>
        <v>5</v>
      </c>
      <c r="M328" s="75">
        <f t="shared" si="47"/>
        <v>10</v>
      </c>
      <c r="N328" s="76">
        <f t="shared" si="48"/>
        <v>0.9</v>
      </c>
      <c r="O328" s="119">
        <v>106</v>
      </c>
      <c r="P328" s="119">
        <v>115</v>
      </c>
      <c r="Q328" s="119">
        <v>118</v>
      </c>
      <c r="R328" s="119">
        <v>3</v>
      </c>
      <c r="S328" s="119">
        <v>323</v>
      </c>
      <c r="T328" s="119">
        <v>265</v>
      </c>
      <c r="U328" s="20">
        <f t="shared" si="49"/>
        <v>0.9866071428571429</v>
      </c>
      <c r="V328" s="20">
        <f t="shared" si="50"/>
        <v>0.1855583543240974</v>
      </c>
      <c r="W328" s="119">
        <v>211</v>
      </c>
      <c r="X328" s="20">
        <f t="shared" si="43"/>
        <v>0.17716204869857263</v>
      </c>
      <c r="Y328" s="119">
        <v>173</v>
      </c>
      <c r="Z328" s="76">
        <f t="shared" si="44"/>
        <v>0.14525608732157849</v>
      </c>
    </row>
    <row r="329" spans="1:26" x14ac:dyDescent="0.25">
      <c r="A329" s="9" t="str">
        <f>'10'!A329</f>
        <v>Penn-Delco SD</v>
      </c>
      <c r="B329" s="10" t="str">
        <f>'10'!B329</f>
        <v>Delaware</v>
      </c>
      <c r="C329" s="90">
        <f>'10'!C329</f>
        <v>1147</v>
      </c>
      <c r="D329" s="90">
        <f>'10'!D329</f>
        <v>469</v>
      </c>
      <c r="E329" s="90">
        <f>'10'!E329</f>
        <v>1616</v>
      </c>
      <c r="F329" s="119">
        <v>2</v>
      </c>
      <c r="G329" s="119">
        <v>1</v>
      </c>
      <c r="H329" s="119">
        <v>1</v>
      </c>
      <c r="I329" s="119">
        <v>1</v>
      </c>
      <c r="J329" s="119">
        <v>8</v>
      </c>
      <c r="K329" s="61">
        <f t="shared" si="45"/>
        <v>5</v>
      </c>
      <c r="L329" s="75">
        <f t="shared" si="46"/>
        <v>2</v>
      </c>
      <c r="M329" s="75">
        <f t="shared" si="47"/>
        <v>13</v>
      </c>
      <c r="N329" s="76">
        <f t="shared" si="48"/>
        <v>0.38461538461538464</v>
      </c>
      <c r="O329" s="119">
        <v>59</v>
      </c>
      <c r="P329" s="119">
        <v>93</v>
      </c>
      <c r="Q329" s="119">
        <v>113</v>
      </c>
      <c r="R329" s="119">
        <v>167</v>
      </c>
      <c r="S329" s="119">
        <v>159</v>
      </c>
      <c r="T329" s="119">
        <v>106</v>
      </c>
      <c r="U329" s="20">
        <f t="shared" si="49"/>
        <v>0.47648902821316613</v>
      </c>
      <c r="V329" s="20">
        <f t="shared" si="50"/>
        <v>9.405940594059406E-2</v>
      </c>
      <c r="W329" s="119">
        <v>91</v>
      </c>
      <c r="X329" s="20">
        <f t="shared" si="43"/>
        <v>5.6311881188118813E-2</v>
      </c>
      <c r="Y329" s="119">
        <v>61</v>
      </c>
      <c r="Z329" s="76">
        <f t="shared" si="44"/>
        <v>3.7747524752475246E-2</v>
      </c>
    </row>
    <row r="330" spans="1:26" x14ac:dyDescent="0.25">
      <c r="A330" s="9" t="str">
        <f>'10'!A330</f>
        <v>Pennridge SD</v>
      </c>
      <c r="B330" s="10" t="str">
        <f>'10'!B330</f>
        <v>Bucks</v>
      </c>
      <c r="C330" s="90">
        <f>'10'!C330</f>
        <v>1297</v>
      </c>
      <c r="D330" s="90">
        <f>'10'!D330</f>
        <v>968</v>
      </c>
      <c r="E330" s="90">
        <f>'10'!E330</f>
        <v>2265</v>
      </c>
      <c r="F330" s="119">
        <v>7</v>
      </c>
      <c r="G330" s="119">
        <v>3</v>
      </c>
      <c r="H330" s="119">
        <v>1</v>
      </c>
      <c r="I330" s="119">
        <v>3</v>
      </c>
      <c r="J330" s="119">
        <v>6</v>
      </c>
      <c r="K330" s="61">
        <f t="shared" si="45"/>
        <v>14</v>
      </c>
      <c r="L330" s="75">
        <f t="shared" si="46"/>
        <v>4</v>
      </c>
      <c r="M330" s="75">
        <f t="shared" si="47"/>
        <v>20</v>
      </c>
      <c r="N330" s="76">
        <f t="shared" si="48"/>
        <v>0.7</v>
      </c>
      <c r="O330" s="119">
        <v>169</v>
      </c>
      <c r="P330" s="119">
        <v>272</v>
      </c>
      <c r="Q330" s="119">
        <v>301</v>
      </c>
      <c r="R330" s="119">
        <v>78</v>
      </c>
      <c r="S330" s="119">
        <v>371</v>
      </c>
      <c r="T330" s="119">
        <v>212</v>
      </c>
      <c r="U330" s="20">
        <f t="shared" si="49"/>
        <v>0.8497109826589595</v>
      </c>
      <c r="V330" s="20">
        <f t="shared" si="50"/>
        <v>0.19470198675496689</v>
      </c>
      <c r="W330" s="119">
        <v>221</v>
      </c>
      <c r="X330" s="20">
        <f t="shared" si="43"/>
        <v>9.7571743929359828E-2</v>
      </c>
      <c r="Y330" s="119">
        <v>126</v>
      </c>
      <c r="Z330" s="76">
        <f t="shared" si="44"/>
        <v>5.562913907284768E-2</v>
      </c>
    </row>
    <row r="331" spans="1:26" x14ac:dyDescent="0.25">
      <c r="A331" s="9" t="str">
        <f>'10'!A331</f>
        <v>Penns Manor Area SD</v>
      </c>
      <c r="B331" s="10" t="str">
        <f>'10'!B331</f>
        <v>Indiana</v>
      </c>
      <c r="C331" s="90">
        <f>'10'!C331</f>
        <v>151</v>
      </c>
      <c r="D331" s="90">
        <f>'10'!D331</f>
        <v>130</v>
      </c>
      <c r="E331" s="90">
        <f>'10'!E331</f>
        <v>281</v>
      </c>
      <c r="F331" s="119">
        <v>1</v>
      </c>
      <c r="G331" s="119">
        <v>1</v>
      </c>
      <c r="H331" s="119">
        <v>0</v>
      </c>
      <c r="I331" s="119">
        <v>0</v>
      </c>
      <c r="J331" s="119">
        <v>3</v>
      </c>
      <c r="K331" s="61">
        <f t="shared" si="45"/>
        <v>2</v>
      </c>
      <c r="L331" s="75">
        <f t="shared" si="46"/>
        <v>0</v>
      </c>
      <c r="M331" s="75">
        <f t="shared" si="47"/>
        <v>5</v>
      </c>
      <c r="N331" s="76">
        <f t="shared" si="48"/>
        <v>0.4</v>
      </c>
      <c r="O331" s="119">
        <v>4</v>
      </c>
      <c r="P331" s="119">
        <v>6</v>
      </c>
      <c r="Q331" s="119">
        <v>6</v>
      </c>
      <c r="R331" s="119">
        <v>17</v>
      </c>
      <c r="S331" s="119">
        <v>5</v>
      </c>
      <c r="T331" s="119">
        <v>0</v>
      </c>
      <c r="U331" s="20">
        <f t="shared" si="49"/>
        <v>0.37037037037037035</v>
      </c>
      <c r="V331" s="20">
        <f t="shared" si="50"/>
        <v>3.5587188612099648E-2</v>
      </c>
      <c r="W331" s="119">
        <v>3</v>
      </c>
      <c r="X331" s="20">
        <f t="shared" si="43"/>
        <v>1.0676156583629894E-2</v>
      </c>
      <c r="Y331" s="119">
        <v>0</v>
      </c>
      <c r="Z331" s="76">
        <f t="shared" si="44"/>
        <v>0</v>
      </c>
    </row>
    <row r="332" spans="1:26" x14ac:dyDescent="0.25">
      <c r="A332" s="9" t="str">
        <f>'10'!A332</f>
        <v>Penns Valley Area SD</v>
      </c>
      <c r="B332" s="10" t="str">
        <f>'10'!B332</f>
        <v>Centre</v>
      </c>
      <c r="C332" s="90">
        <f>'10'!C332</f>
        <v>542</v>
      </c>
      <c r="D332" s="90">
        <f>'10'!D332</f>
        <v>221</v>
      </c>
      <c r="E332" s="90">
        <f>'10'!E332</f>
        <v>763</v>
      </c>
      <c r="F332" s="119">
        <v>0</v>
      </c>
      <c r="G332" s="119">
        <v>3</v>
      </c>
      <c r="H332" s="119">
        <v>1</v>
      </c>
      <c r="I332" s="119">
        <v>0</v>
      </c>
      <c r="J332" s="119">
        <v>5</v>
      </c>
      <c r="K332" s="61">
        <f t="shared" si="45"/>
        <v>4</v>
      </c>
      <c r="L332" s="75">
        <f t="shared" si="46"/>
        <v>1</v>
      </c>
      <c r="M332" s="75">
        <f t="shared" si="47"/>
        <v>9</v>
      </c>
      <c r="N332" s="76">
        <f t="shared" si="48"/>
        <v>0.44444444444444442</v>
      </c>
      <c r="O332" s="119">
        <v>38</v>
      </c>
      <c r="P332" s="119">
        <v>65</v>
      </c>
      <c r="Q332" s="119">
        <v>61</v>
      </c>
      <c r="R332" s="119">
        <v>107</v>
      </c>
      <c r="S332" s="119">
        <v>164</v>
      </c>
      <c r="T332" s="119">
        <v>53</v>
      </c>
      <c r="U332" s="20">
        <f t="shared" si="49"/>
        <v>0.49047619047619045</v>
      </c>
      <c r="V332" s="20">
        <f t="shared" si="50"/>
        <v>0.13499344692005241</v>
      </c>
      <c r="W332" s="119">
        <v>103</v>
      </c>
      <c r="X332" s="20">
        <f t="shared" si="43"/>
        <v>0.13499344692005241</v>
      </c>
      <c r="Y332" s="119">
        <v>33</v>
      </c>
      <c r="Z332" s="76">
        <f t="shared" si="44"/>
        <v>4.3250327653997382E-2</v>
      </c>
    </row>
    <row r="333" spans="1:26" x14ac:dyDescent="0.25">
      <c r="A333" s="9" t="str">
        <f>'10'!A333</f>
        <v>Pennsbury SD</v>
      </c>
      <c r="B333" s="10" t="str">
        <f>'10'!B333</f>
        <v>Bucks</v>
      </c>
      <c r="C333" s="90">
        <f>'10'!C333</f>
        <v>1845</v>
      </c>
      <c r="D333" s="90">
        <f>'10'!D333</f>
        <v>1591</v>
      </c>
      <c r="E333" s="90">
        <f>'10'!E333</f>
        <v>3436</v>
      </c>
      <c r="F333" s="119">
        <v>11</v>
      </c>
      <c r="G333" s="119">
        <v>3</v>
      </c>
      <c r="H333" s="119">
        <v>1</v>
      </c>
      <c r="I333" s="119">
        <v>2</v>
      </c>
      <c r="J333" s="119">
        <v>16</v>
      </c>
      <c r="K333" s="61">
        <f t="shared" si="45"/>
        <v>17</v>
      </c>
      <c r="L333" s="75">
        <f t="shared" si="46"/>
        <v>3</v>
      </c>
      <c r="M333" s="75">
        <f t="shared" si="47"/>
        <v>33</v>
      </c>
      <c r="N333" s="76">
        <f t="shared" si="48"/>
        <v>0.51515151515151514</v>
      </c>
      <c r="O333" s="119">
        <v>194</v>
      </c>
      <c r="P333" s="119">
        <v>313</v>
      </c>
      <c r="Q333" s="119">
        <v>346</v>
      </c>
      <c r="R333" s="119">
        <v>336</v>
      </c>
      <c r="S333" s="119">
        <v>318</v>
      </c>
      <c r="T333" s="119">
        <v>159</v>
      </c>
      <c r="U333" s="20">
        <f t="shared" si="49"/>
        <v>0.60142348754448394</v>
      </c>
      <c r="V333" s="20">
        <f t="shared" si="50"/>
        <v>0.14755529685681024</v>
      </c>
      <c r="W333" s="119">
        <v>189</v>
      </c>
      <c r="X333" s="20">
        <f t="shared" si="43"/>
        <v>5.5005820721769502E-2</v>
      </c>
      <c r="Y333" s="119">
        <v>95</v>
      </c>
      <c r="Z333" s="76">
        <f t="shared" si="44"/>
        <v>2.7648428405122234E-2</v>
      </c>
    </row>
    <row r="334" spans="1:26" x14ac:dyDescent="0.25">
      <c r="A334" s="9" t="str">
        <f>'10'!A334</f>
        <v>Penn-Trafford SD</v>
      </c>
      <c r="B334" s="10" t="str">
        <f>'10'!B334</f>
        <v>Westmoreland</v>
      </c>
      <c r="C334" s="90">
        <f>'10'!C334</f>
        <v>801</v>
      </c>
      <c r="D334" s="90">
        <f>'10'!D334</f>
        <v>608</v>
      </c>
      <c r="E334" s="90">
        <f>'10'!E334</f>
        <v>1409</v>
      </c>
      <c r="F334" s="119">
        <v>0</v>
      </c>
      <c r="G334" s="119">
        <v>0</v>
      </c>
      <c r="H334" s="119">
        <v>1</v>
      </c>
      <c r="I334" s="119">
        <v>0</v>
      </c>
      <c r="J334" s="119">
        <v>5</v>
      </c>
      <c r="K334" s="61">
        <f t="shared" si="45"/>
        <v>1</v>
      </c>
      <c r="L334" s="75">
        <f t="shared" si="46"/>
        <v>1</v>
      </c>
      <c r="M334" s="75">
        <f t="shared" si="47"/>
        <v>6</v>
      </c>
      <c r="N334" s="76">
        <f t="shared" si="48"/>
        <v>0.16666666666666666</v>
      </c>
      <c r="O334" s="119">
        <v>14</v>
      </c>
      <c r="P334" s="119">
        <v>18</v>
      </c>
      <c r="Q334" s="119">
        <v>20</v>
      </c>
      <c r="R334" s="119">
        <v>74</v>
      </c>
      <c r="S334" s="119">
        <v>53</v>
      </c>
      <c r="T334" s="119">
        <v>53</v>
      </c>
      <c r="U334" s="20">
        <f t="shared" si="49"/>
        <v>0.30188679245283018</v>
      </c>
      <c r="V334" s="20">
        <f t="shared" si="50"/>
        <v>2.2711142654364799E-2</v>
      </c>
      <c r="W334" s="119">
        <v>33</v>
      </c>
      <c r="X334" s="20">
        <f t="shared" si="43"/>
        <v>2.3420865862313699E-2</v>
      </c>
      <c r="Y334" s="119">
        <v>33</v>
      </c>
      <c r="Z334" s="76">
        <f t="shared" si="44"/>
        <v>2.3420865862313699E-2</v>
      </c>
    </row>
    <row r="335" spans="1:26" x14ac:dyDescent="0.25">
      <c r="A335" s="9" t="str">
        <f>'10'!A335</f>
        <v>Pequea Valley SD</v>
      </c>
      <c r="B335" s="10" t="str">
        <f>'10'!B335</f>
        <v>Lancaster</v>
      </c>
      <c r="C335" s="90">
        <f>'10'!C335</f>
        <v>1270</v>
      </c>
      <c r="D335" s="90">
        <f>'10'!D335</f>
        <v>790</v>
      </c>
      <c r="E335" s="90">
        <f>'10'!E335</f>
        <v>2060</v>
      </c>
      <c r="F335" s="119">
        <v>0</v>
      </c>
      <c r="G335" s="119">
        <v>0</v>
      </c>
      <c r="H335" s="119">
        <v>0</v>
      </c>
      <c r="I335" s="119">
        <v>1</v>
      </c>
      <c r="J335" s="119">
        <v>1</v>
      </c>
      <c r="K335" s="61">
        <f t="shared" si="45"/>
        <v>1</v>
      </c>
      <c r="L335" s="75">
        <f t="shared" si="46"/>
        <v>1</v>
      </c>
      <c r="M335" s="75">
        <f t="shared" si="47"/>
        <v>2</v>
      </c>
      <c r="N335" s="76">
        <f t="shared" si="48"/>
        <v>0.5</v>
      </c>
      <c r="O335" s="119">
        <v>14</v>
      </c>
      <c r="P335" s="119">
        <v>18</v>
      </c>
      <c r="Q335" s="119">
        <v>21</v>
      </c>
      <c r="R335" s="119">
        <v>7</v>
      </c>
      <c r="S335" s="119">
        <v>53</v>
      </c>
      <c r="T335" s="119">
        <v>53</v>
      </c>
      <c r="U335" s="20">
        <f t="shared" si="49"/>
        <v>0.82051282051282048</v>
      </c>
      <c r="V335" s="20">
        <f t="shared" si="50"/>
        <v>1.5533980582524271E-2</v>
      </c>
      <c r="W335" s="119">
        <v>32</v>
      </c>
      <c r="X335" s="20">
        <f t="shared" si="43"/>
        <v>1.5533980582524271E-2</v>
      </c>
      <c r="Y335" s="119">
        <v>32</v>
      </c>
      <c r="Z335" s="76">
        <f t="shared" si="44"/>
        <v>1.5533980582524271E-2</v>
      </c>
    </row>
    <row r="336" spans="1:26" x14ac:dyDescent="0.25">
      <c r="A336" s="9" t="str">
        <f>'10'!A336</f>
        <v>Perkiomen Valley SD</v>
      </c>
      <c r="B336" s="10" t="str">
        <f>'10'!B336</f>
        <v>Montgomery</v>
      </c>
      <c r="C336" s="90">
        <f>'10'!C336</f>
        <v>1124</v>
      </c>
      <c r="D336" s="90">
        <f>'10'!D336</f>
        <v>852</v>
      </c>
      <c r="E336" s="90">
        <f>'10'!E336</f>
        <v>1976</v>
      </c>
      <c r="F336" s="119">
        <v>5</v>
      </c>
      <c r="G336" s="119">
        <v>0</v>
      </c>
      <c r="H336" s="119">
        <v>5</v>
      </c>
      <c r="I336" s="119">
        <v>1</v>
      </c>
      <c r="J336" s="119">
        <v>9</v>
      </c>
      <c r="K336" s="61">
        <f t="shared" si="45"/>
        <v>11</v>
      </c>
      <c r="L336" s="75">
        <f t="shared" si="46"/>
        <v>6</v>
      </c>
      <c r="M336" s="75">
        <f t="shared" si="47"/>
        <v>20</v>
      </c>
      <c r="N336" s="76">
        <f t="shared" si="48"/>
        <v>0.55000000000000004</v>
      </c>
      <c r="O336" s="119">
        <v>150</v>
      </c>
      <c r="P336" s="119">
        <v>214</v>
      </c>
      <c r="Q336" s="119">
        <v>220</v>
      </c>
      <c r="R336" s="119">
        <v>181</v>
      </c>
      <c r="S336" s="119">
        <v>318</v>
      </c>
      <c r="T336" s="119">
        <v>318</v>
      </c>
      <c r="U336" s="20">
        <f t="shared" si="49"/>
        <v>0.66788990825688077</v>
      </c>
      <c r="V336" s="20">
        <f t="shared" si="50"/>
        <v>0.18421052631578946</v>
      </c>
      <c r="W336" s="119">
        <v>198</v>
      </c>
      <c r="X336" s="20">
        <f t="shared" si="43"/>
        <v>0.10020242914979757</v>
      </c>
      <c r="Y336" s="119">
        <v>198</v>
      </c>
      <c r="Z336" s="76">
        <f t="shared" si="44"/>
        <v>0.10020242914979757</v>
      </c>
    </row>
    <row r="337" spans="1:26" x14ac:dyDescent="0.25">
      <c r="A337" s="9" t="str">
        <f>'10'!A337</f>
        <v>Peters Township SD</v>
      </c>
      <c r="B337" s="10" t="str">
        <f>'10'!B337</f>
        <v>Washington</v>
      </c>
      <c r="C337" s="90">
        <f>'10'!C337</f>
        <v>650</v>
      </c>
      <c r="D337" s="90">
        <f>'10'!D337</f>
        <v>533</v>
      </c>
      <c r="E337" s="90">
        <f>'10'!E337</f>
        <v>1183</v>
      </c>
      <c r="F337" s="119">
        <v>0</v>
      </c>
      <c r="G337" s="119">
        <v>0</v>
      </c>
      <c r="H337" s="119">
        <v>1</v>
      </c>
      <c r="I337" s="119">
        <v>2</v>
      </c>
      <c r="J337" s="119">
        <v>9</v>
      </c>
      <c r="K337" s="61">
        <f t="shared" si="45"/>
        <v>3</v>
      </c>
      <c r="L337" s="75">
        <f t="shared" si="46"/>
        <v>3</v>
      </c>
      <c r="M337" s="75">
        <f t="shared" si="47"/>
        <v>12</v>
      </c>
      <c r="N337" s="76">
        <f t="shared" si="48"/>
        <v>0.25</v>
      </c>
      <c r="O337" s="119">
        <v>41</v>
      </c>
      <c r="P337" s="119">
        <v>56</v>
      </c>
      <c r="Q337" s="119">
        <v>62</v>
      </c>
      <c r="R337" s="119">
        <v>231</v>
      </c>
      <c r="S337" s="119">
        <v>159</v>
      </c>
      <c r="T337" s="119">
        <v>159</v>
      </c>
      <c r="U337" s="20">
        <f t="shared" si="49"/>
        <v>0.29573170731707316</v>
      </c>
      <c r="V337" s="20">
        <f t="shared" si="50"/>
        <v>8.1994928148774307E-2</v>
      </c>
      <c r="W337" s="119">
        <v>97</v>
      </c>
      <c r="X337" s="20">
        <f t="shared" si="43"/>
        <v>8.1994928148774307E-2</v>
      </c>
      <c r="Y337" s="119">
        <v>97</v>
      </c>
      <c r="Z337" s="76">
        <f t="shared" si="44"/>
        <v>8.1994928148774307E-2</v>
      </c>
    </row>
    <row r="338" spans="1:26" x14ac:dyDescent="0.25">
      <c r="A338" s="9" t="str">
        <f>'10'!A338</f>
        <v>Philadelphia City SD</v>
      </c>
      <c r="B338" s="10" t="str">
        <f>'10'!B338</f>
        <v>Philadelphia</v>
      </c>
      <c r="C338" s="90">
        <f>'10'!C338</f>
        <v>64267</v>
      </c>
      <c r="D338" s="90">
        <f>'10'!D338</f>
        <v>43607</v>
      </c>
      <c r="E338" s="90">
        <f>'10'!E338</f>
        <v>107874</v>
      </c>
      <c r="F338" s="119">
        <v>311</v>
      </c>
      <c r="G338" s="119">
        <v>204</v>
      </c>
      <c r="H338" s="119">
        <v>146</v>
      </c>
      <c r="I338" s="119">
        <v>107</v>
      </c>
      <c r="J338" s="119">
        <v>1000</v>
      </c>
      <c r="K338" s="61">
        <f t="shared" si="45"/>
        <v>768</v>
      </c>
      <c r="L338" s="75">
        <f t="shared" si="46"/>
        <v>253</v>
      </c>
      <c r="M338" s="75">
        <f t="shared" si="47"/>
        <v>1768</v>
      </c>
      <c r="N338" s="76">
        <f t="shared" si="48"/>
        <v>0.43438914027149322</v>
      </c>
      <c r="O338" s="119">
        <v>7889</v>
      </c>
      <c r="P338" s="119">
        <v>11674</v>
      </c>
      <c r="Q338" s="119">
        <v>11812</v>
      </c>
      <c r="R338" s="119">
        <v>18381</v>
      </c>
      <c r="S338" s="119">
        <v>17897</v>
      </c>
      <c r="T338" s="119">
        <v>10415</v>
      </c>
      <c r="U338" s="20">
        <f t="shared" si="49"/>
        <v>0.51557558507273882</v>
      </c>
      <c r="V338" s="20">
        <f t="shared" si="50"/>
        <v>0.18135046443072472</v>
      </c>
      <c r="W338" s="119">
        <v>11159</v>
      </c>
      <c r="X338" s="20">
        <f t="shared" si="43"/>
        <v>0.10344475962697221</v>
      </c>
      <c r="Y338" s="119">
        <v>6494</v>
      </c>
      <c r="Z338" s="76">
        <f t="shared" si="44"/>
        <v>6.0199862802899677E-2</v>
      </c>
    </row>
    <row r="339" spans="1:26" x14ac:dyDescent="0.25">
      <c r="A339" s="9" t="str">
        <f>'10'!A339</f>
        <v>Philipsburg-Osceola Area SD</v>
      </c>
      <c r="B339" s="10" t="str">
        <f>'10'!B339</f>
        <v>Clearfield</v>
      </c>
      <c r="C339" s="90">
        <f>'10'!C339</f>
        <v>441</v>
      </c>
      <c r="D339" s="90">
        <f>'10'!D339</f>
        <v>240</v>
      </c>
      <c r="E339" s="90">
        <f>'10'!E339</f>
        <v>681</v>
      </c>
      <c r="F339" s="119">
        <v>2</v>
      </c>
      <c r="G339" s="119">
        <v>4</v>
      </c>
      <c r="H339" s="119">
        <v>1</v>
      </c>
      <c r="I339" s="119">
        <v>1</v>
      </c>
      <c r="J339" s="119">
        <v>6</v>
      </c>
      <c r="K339" s="61">
        <f t="shared" si="45"/>
        <v>8</v>
      </c>
      <c r="L339" s="75">
        <f t="shared" si="46"/>
        <v>2</v>
      </c>
      <c r="M339" s="75">
        <f t="shared" si="47"/>
        <v>14</v>
      </c>
      <c r="N339" s="76">
        <f t="shared" si="48"/>
        <v>0.5714285714285714</v>
      </c>
      <c r="O339" s="119">
        <v>65</v>
      </c>
      <c r="P339" s="119">
        <v>81</v>
      </c>
      <c r="Q339" s="119">
        <v>92</v>
      </c>
      <c r="R339" s="119">
        <v>81</v>
      </c>
      <c r="S339" s="119">
        <v>174</v>
      </c>
      <c r="T339" s="119">
        <v>58</v>
      </c>
      <c r="U339" s="20">
        <f t="shared" si="49"/>
        <v>0.64317180616740088</v>
      </c>
      <c r="V339" s="20">
        <f t="shared" si="50"/>
        <v>0.21439060205580029</v>
      </c>
      <c r="W339" s="119">
        <v>107</v>
      </c>
      <c r="X339" s="20">
        <f t="shared" si="43"/>
        <v>0.15712187958883994</v>
      </c>
      <c r="Y339" s="119">
        <v>36</v>
      </c>
      <c r="Z339" s="76">
        <f t="shared" si="44"/>
        <v>5.2863436123348019E-2</v>
      </c>
    </row>
    <row r="340" spans="1:26" x14ac:dyDescent="0.25">
      <c r="A340" s="9" t="str">
        <f>'10'!A340</f>
        <v>Phoenixville Area SD</v>
      </c>
      <c r="B340" s="10" t="str">
        <f>'10'!B340</f>
        <v>Chester</v>
      </c>
      <c r="C340" s="90">
        <f>'10'!C340</f>
        <v>1495</v>
      </c>
      <c r="D340" s="90">
        <f>'10'!D340</f>
        <v>811</v>
      </c>
      <c r="E340" s="90">
        <f>'10'!E340</f>
        <v>2306</v>
      </c>
      <c r="F340" s="119">
        <v>1</v>
      </c>
      <c r="G340" s="119">
        <v>5</v>
      </c>
      <c r="H340" s="119">
        <v>3</v>
      </c>
      <c r="I340" s="119">
        <v>4</v>
      </c>
      <c r="J340" s="119">
        <v>5</v>
      </c>
      <c r="K340" s="61">
        <f t="shared" si="45"/>
        <v>13</v>
      </c>
      <c r="L340" s="75">
        <f t="shared" si="46"/>
        <v>7</v>
      </c>
      <c r="M340" s="75">
        <f t="shared" si="47"/>
        <v>18</v>
      </c>
      <c r="N340" s="76">
        <f t="shared" si="48"/>
        <v>0.72222222222222221</v>
      </c>
      <c r="O340" s="119">
        <v>170</v>
      </c>
      <c r="P340" s="119">
        <v>250</v>
      </c>
      <c r="Q340" s="119">
        <v>269</v>
      </c>
      <c r="R340" s="119">
        <v>107</v>
      </c>
      <c r="S340" s="119">
        <v>636</v>
      </c>
      <c r="T340" s="119">
        <v>371</v>
      </c>
      <c r="U340" s="20">
        <f t="shared" si="49"/>
        <v>0.79696394686907024</v>
      </c>
      <c r="V340" s="20">
        <f t="shared" si="50"/>
        <v>0.18213356461405031</v>
      </c>
      <c r="W340" s="119">
        <v>388</v>
      </c>
      <c r="X340" s="20">
        <f t="shared" si="43"/>
        <v>0.16825672159583693</v>
      </c>
      <c r="Y340" s="119">
        <v>226</v>
      </c>
      <c r="Z340" s="76">
        <f t="shared" si="44"/>
        <v>9.8005203816131828E-2</v>
      </c>
    </row>
    <row r="341" spans="1:26" x14ac:dyDescent="0.25">
      <c r="A341" s="9" t="str">
        <f>'10'!A341</f>
        <v>Pine Grove Area SD</v>
      </c>
      <c r="B341" s="10" t="str">
        <f>'10'!B341</f>
        <v>Schuylkill</v>
      </c>
      <c r="C341" s="90">
        <f>'10'!C341</f>
        <v>335</v>
      </c>
      <c r="D341" s="90">
        <f>'10'!D341</f>
        <v>216</v>
      </c>
      <c r="E341" s="90">
        <f>'10'!E341</f>
        <v>551</v>
      </c>
      <c r="F341" s="119">
        <v>0</v>
      </c>
      <c r="G341" s="119">
        <v>0</v>
      </c>
      <c r="H341" s="119">
        <v>1</v>
      </c>
      <c r="I341" s="119">
        <v>0</v>
      </c>
      <c r="J341" s="119">
        <v>5</v>
      </c>
      <c r="K341" s="61">
        <f t="shared" si="45"/>
        <v>1</v>
      </c>
      <c r="L341" s="75">
        <f t="shared" si="46"/>
        <v>1</v>
      </c>
      <c r="M341" s="75">
        <f t="shared" si="47"/>
        <v>6</v>
      </c>
      <c r="N341" s="76">
        <f t="shared" si="48"/>
        <v>0.16666666666666666</v>
      </c>
      <c r="O341" s="119">
        <v>14</v>
      </c>
      <c r="P341" s="119">
        <v>20</v>
      </c>
      <c r="Q341" s="119">
        <v>19</v>
      </c>
      <c r="R341" s="119">
        <v>112</v>
      </c>
      <c r="S341" s="119">
        <v>53</v>
      </c>
      <c r="T341" s="119">
        <v>53</v>
      </c>
      <c r="U341" s="20">
        <f t="shared" si="49"/>
        <v>0.23287671232876711</v>
      </c>
      <c r="V341" s="20">
        <f t="shared" si="50"/>
        <v>6.1705989110707807E-2</v>
      </c>
      <c r="W341" s="119">
        <v>34</v>
      </c>
      <c r="X341" s="20">
        <f t="shared" si="43"/>
        <v>6.1705989110707807E-2</v>
      </c>
      <c r="Y341" s="119">
        <v>34</v>
      </c>
      <c r="Z341" s="76">
        <f t="shared" si="44"/>
        <v>6.1705989110707807E-2</v>
      </c>
    </row>
    <row r="342" spans="1:26" x14ac:dyDescent="0.25">
      <c r="A342" s="9" t="str">
        <f>'10'!A342</f>
        <v>Pine-Richland SD</v>
      </c>
      <c r="B342" s="10" t="str">
        <f>'10'!B342</f>
        <v>Allegheny</v>
      </c>
      <c r="C342" s="90">
        <f>'10'!C342</f>
        <v>895</v>
      </c>
      <c r="D342" s="90">
        <f>'10'!D342</f>
        <v>577</v>
      </c>
      <c r="E342" s="90">
        <f>'10'!E342</f>
        <v>1472</v>
      </c>
      <c r="F342" s="119">
        <v>1</v>
      </c>
      <c r="G342" s="119">
        <v>2</v>
      </c>
      <c r="H342" s="119">
        <v>2</v>
      </c>
      <c r="I342" s="119">
        <v>1</v>
      </c>
      <c r="J342" s="119">
        <v>5</v>
      </c>
      <c r="K342" s="61">
        <f t="shared" si="45"/>
        <v>6</v>
      </c>
      <c r="L342" s="75">
        <f t="shared" si="46"/>
        <v>3</v>
      </c>
      <c r="M342" s="75">
        <f t="shared" si="47"/>
        <v>11</v>
      </c>
      <c r="N342" s="76">
        <f t="shared" si="48"/>
        <v>0.54545454545454541</v>
      </c>
      <c r="O342" s="119">
        <v>95</v>
      </c>
      <c r="P342" s="119">
        <v>114</v>
      </c>
      <c r="Q342" s="119">
        <v>109</v>
      </c>
      <c r="R342" s="119">
        <v>174</v>
      </c>
      <c r="S342" s="119">
        <v>265</v>
      </c>
      <c r="T342" s="119">
        <v>159</v>
      </c>
      <c r="U342" s="20">
        <f t="shared" si="49"/>
        <v>0.54569190600522188</v>
      </c>
      <c r="V342" s="20">
        <f t="shared" si="50"/>
        <v>0.14198369565217392</v>
      </c>
      <c r="W342" s="119">
        <v>174</v>
      </c>
      <c r="X342" s="20">
        <f t="shared" si="43"/>
        <v>0.11820652173913043</v>
      </c>
      <c r="Y342" s="119">
        <v>105</v>
      </c>
      <c r="Z342" s="76">
        <f t="shared" si="44"/>
        <v>7.1331521739130432E-2</v>
      </c>
    </row>
    <row r="343" spans="1:26" x14ac:dyDescent="0.25">
      <c r="A343" s="9" t="str">
        <f>'10'!A343</f>
        <v>Pittsburgh SD</v>
      </c>
      <c r="B343" s="10" t="str">
        <f>'10'!B343</f>
        <v>Allegheny</v>
      </c>
      <c r="C343" s="90">
        <f>'10'!C343</f>
        <v>9393</v>
      </c>
      <c r="D343" s="90">
        <f>'10'!D343</f>
        <v>5979</v>
      </c>
      <c r="E343" s="90">
        <f>'10'!E343</f>
        <v>15372</v>
      </c>
      <c r="F343" s="119">
        <v>49</v>
      </c>
      <c r="G343" s="119">
        <v>17</v>
      </c>
      <c r="H343" s="119">
        <v>13</v>
      </c>
      <c r="I343" s="119">
        <v>25</v>
      </c>
      <c r="J343" s="119">
        <v>119</v>
      </c>
      <c r="K343" s="61">
        <f t="shared" si="45"/>
        <v>104</v>
      </c>
      <c r="L343" s="75">
        <f t="shared" si="46"/>
        <v>38</v>
      </c>
      <c r="M343" s="75">
        <f t="shared" si="47"/>
        <v>223</v>
      </c>
      <c r="N343" s="76">
        <f t="shared" si="48"/>
        <v>0.46636771300448432</v>
      </c>
      <c r="O343" s="119">
        <v>1398</v>
      </c>
      <c r="P343" s="119">
        <v>1678</v>
      </c>
      <c r="Q343" s="119">
        <v>1596</v>
      </c>
      <c r="R343" s="119">
        <v>1735</v>
      </c>
      <c r="S343" s="119">
        <v>2777</v>
      </c>
      <c r="T343" s="119">
        <v>2014</v>
      </c>
      <c r="U343" s="20">
        <f t="shared" si="49"/>
        <v>0.6393681147370609</v>
      </c>
      <c r="V343" s="20">
        <f t="shared" si="50"/>
        <v>0.200104085349987</v>
      </c>
      <c r="W343" s="119">
        <v>1828</v>
      </c>
      <c r="X343" s="20">
        <f t="shared" si="43"/>
        <v>0.11891751236013531</v>
      </c>
      <c r="Y343" s="119">
        <v>1326</v>
      </c>
      <c r="Z343" s="76">
        <f t="shared" si="44"/>
        <v>8.6260733801717407E-2</v>
      </c>
    </row>
    <row r="344" spans="1:26" x14ac:dyDescent="0.25">
      <c r="A344" s="9" t="str">
        <f>'10'!A344</f>
        <v>Pittston Area SD</v>
      </c>
      <c r="B344" s="10" t="str">
        <f>'10'!B344</f>
        <v>Luzerne</v>
      </c>
      <c r="C344" s="90">
        <f>'10'!C344</f>
        <v>760</v>
      </c>
      <c r="D344" s="90">
        <f>'10'!D344</f>
        <v>533</v>
      </c>
      <c r="E344" s="90">
        <f>'10'!E344</f>
        <v>1293</v>
      </c>
      <c r="F344" s="119">
        <v>3</v>
      </c>
      <c r="G344" s="119">
        <v>0</v>
      </c>
      <c r="H344" s="119">
        <v>0</v>
      </c>
      <c r="I344" s="119">
        <v>1</v>
      </c>
      <c r="J344" s="119">
        <v>6</v>
      </c>
      <c r="K344" s="61">
        <f t="shared" si="45"/>
        <v>4</v>
      </c>
      <c r="L344" s="75">
        <f t="shared" si="46"/>
        <v>1</v>
      </c>
      <c r="M344" s="75">
        <f t="shared" si="47"/>
        <v>10</v>
      </c>
      <c r="N344" s="76">
        <f t="shared" si="48"/>
        <v>0.4</v>
      </c>
      <c r="O344" s="119">
        <v>43</v>
      </c>
      <c r="P344" s="119">
        <v>65</v>
      </c>
      <c r="Q344" s="119">
        <v>62</v>
      </c>
      <c r="R344" s="119">
        <v>145</v>
      </c>
      <c r="S344" s="119">
        <v>53</v>
      </c>
      <c r="T344" s="119">
        <v>53</v>
      </c>
      <c r="U344" s="20">
        <f t="shared" si="49"/>
        <v>0.4268774703557312</v>
      </c>
      <c r="V344" s="20">
        <f t="shared" si="50"/>
        <v>8.3526682134570762E-2</v>
      </c>
      <c r="W344" s="119">
        <v>34</v>
      </c>
      <c r="X344" s="20">
        <f t="shared" si="43"/>
        <v>2.6295436968290797E-2</v>
      </c>
      <c r="Y344" s="119">
        <v>34</v>
      </c>
      <c r="Z344" s="76">
        <f t="shared" si="44"/>
        <v>2.6295436968290797E-2</v>
      </c>
    </row>
    <row r="345" spans="1:26" x14ac:dyDescent="0.25">
      <c r="A345" s="9" t="str">
        <f>'10'!A345</f>
        <v>Pleasant Valley SD</v>
      </c>
      <c r="B345" s="10" t="str">
        <f>'10'!B345</f>
        <v>Monroe</v>
      </c>
      <c r="C345" s="90">
        <f>'10'!C345</f>
        <v>632</v>
      </c>
      <c r="D345" s="90">
        <f>'10'!D345</f>
        <v>538</v>
      </c>
      <c r="E345" s="90">
        <f>'10'!E345</f>
        <v>1170</v>
      </c>
      <c r="F345" s="119">
        <v>1</v>
      </c>
      <c r="G345" s="119">
        <v>1</v>
      </c>
      <c r="H345" s="119">
        <v>1</v>
      </c>
      <c r="I345" s="119">
        <v>3</v>
      </c>
      <c r="J345" s="119">
        <v>5</v>
      </c>
      <c r="K345" s="61">
        <f t="shared" si="45"/>
        <v>6</v>
      </c>
      <c r="L345" s="75">
        <f t="shared" si="46"/>
        <v>4</v>
      </c>
      <c r="M345" s="75">
        <f t="shared" si="47"/>
        <v>11</v>
      </c>
      <c r="N345" s="76">
        <f t="shared" si="48"/>
        <v>0.54545454545454541</v>
      </c>
      <c r="O345" s="119">
        <v>73</v>
      </c>
      <c r="P345" s="119">
        <v>117</v>
      </c>
      <c r="Q345" s="119">
        <v>127</v>
      </c>
      <c r="R345" s="119">
        <v>80</v>
      </c>
      <c r="S345" s="119">
        <v>265</v>
      </c>
      <c r="T345" s="119">
        <v>212</v>
      </c>
      <c r="U345" s="20">
        <f t="shared" si="49"/>
        <v>0.70370370370370372</v>
      </c>
      <c r="V345" s="20">
        <f t="shared" si="50"/>
        <v>0.1623931623931624</v>
      </c>
      <c r="W345" s="119">
        <v>159</v>
      </c>
      <c r="X345" s="20">
        <f t="shared" si="43"/>
        <v>0.13589743589743589</v>
      </c>
      <c r="Y345" s="119">
        <v>127</v>
      </c>
      <c r="Z345" s="76">
        <f t="shared" si="44"/>
        <v>0.10854700854700855</v>
      </c>
    </row>
    <row r="346" spans="1:26" x14ac:dyDescent="0.25">
      <c r="A346" s="9" t="str">
        <f>'10'!A346</f>
        <v>Plum Borough SD</v>
      </c>
      <c r="B346" s="10" t="str">
        <f>'10'!B346</f>
        <v>Allegheny</v>
      </c>
      <c r="C346" s="90">
        <f>'10'!C346</f>
        <v>846</v>
      </c>
      <c r="D346" s="90">
        <f>'10'!D346</f>
        <v>590</v>
      </c>
      <c r="E346" s="90">
        <f>'10'!E346</f>
        <v>1436</v>
      </c>
      <c r="F346" s="119">
        <v>1</v>
      </c>
      <c r="G346" s="119">
        <v>2</v>
      </c>
      <c r="H346" s="119">
        <v>1</v>
      </c>
      <c r="I346" s="119">
        <v>1</v>
      </c>
      <c r="J346" s="119">
        <v>5</v>
      </c>
      <c r="K346" s="61">
        <f t="shared" si="45"/>
        <v>5</v>
      </c>
      <c r="L346" s="75">
        <f t="shared" si="46"/>
        <v>2</v>
      </c>
      <c r="M346" s="75">
        <f t="shared" si="47"/>
        <v>10</v>
      </c>
      <c r="N346" s="76">
        <f t="shared" si="48"/>
        <v>0.5</v>
      </c>
      <c r="O346" s="119">
        <v>79</v>
      </c>
      <c r="P346" s="119">
        <v>95</v>
      </c>
      <c r="Q346" s="119">
        <v>91</v>
      </c>
      <c r="R346" s="119">
        <v>147</v>
      </c>
      <c r="S346" s="119">
        <v>212</v>
      </c>
      <c r="T346" s="119">
        <v>106</v>
      </c>
      <c r="U346" s="20">
        <f t="shared" si="49"/>
        <v>0.54205607476635509</v>
      </c>
      <c r="V346" s="20">
        <f t="shared" si="50"/>
        <v>0.12116991643454039</v>
      </c>
      <c r="W346" s="119">
        <v>140</v>
      </c>
      <c r="X346" s="20">
        <f t="shared" si="43"/>
        <v>9.7493036211699163E-2</v>
      </c>
      <c r="Y346" s="119">
        <v>70</v>
      </c>
      <c r="Z346" s="76">
        <f t="shared" si="44"/>
        <v>4.8746518105849582E-2</v>
      </c>
    </row>
    <row r="347" spans="1:26" x14ac:dyDescent="0.25">
      <c r="A347" s="9" t="str">
        <f>'10'!A347</f>
        <v>Pocono Mountain SD</v>
      </c>
      <c r="B347" s="10" t="str">
        <f>'10'!B347</f>
        <v>Monroe</v>
      </c>
      <c r="C347" s="90">
        <f>'10'!C347</f>
        <v>1526</v>
      </c>
      <c r="D347" s="90">
        <f>'10'!D347</f>
        <v>1728</v>
      </c>
      <c r="E347" s="90">
        <f>'10'!E347</f>
        <v>3254</v>
      </c>
      <c r="F347" s="119">
        <v>10</v>
      </c>
      <c r="G347" s="119">
        <v>1</v>
      </c>
      <c r="H347" s="119">
        <v>2</v>
      </c>
      <c r="I347" s="119">
        <v>5</v>
      </c>
      <c r="J347" s="119">
        <v>13</v>
      </c>
      <c r="K347" s="61">
        <f t="shared" si="45"/>
        <v>18</v>
      </c>
      <c r="L347" s="75">
        <f t="shared" si="46"/>
        <v>7</v>
      </c>
      <c r="M347" s="75">
        <f t="shared" si="47"/>
        <v>31</v>
      </c>
      <c r="N347" s="76">
        <f t="shared" si="48"/>
        <v>0.58064516129032262</v>
      </c>
      <c r="O347" s="119">
        <v>220</v>
      </c>
      <c r="P347" s="119">
        <v>352</v>
      </c>
      <c r="Q347" s="119">
        <v>382</v>
      </c>
      <c r="R347" s="119">
        <v>302</v>
      </c>
      <c r="S347" s="119">
        <v>424</v>
      </c>
      <c r="T347" s="119">
        <v>371</v>
      </c>
      <c r="U347" s="20">
        <f t="shared" si="49"/>
        <v>0.65446224256292906</v>
      </c>
      <c r="V347" s="20">
        <f t="shared" si="50"/>
        <v>0.17578365089121081</v>
      </c>
      <c r="W347" s="119">
        <v>254</v>
      </c>
      <c r="X347" s="20">
        <f t="shared" si="43"/>
        <v>7.8057775046097108E-2</v>
      </c>
      <c r="Y347" s="119">
        <v>223</v>
      </c>
      <c r="Z347" s="76">
        <f t="shared" si="44"/>
        <v>6.8531038721573442E-2</v>
      </c>
    </row>
    <row r="348" spans="1:26" x14ac:dyDescent="0.25">
      <c r="A348" s="9" t="str">
        <f>'10'!A348</f>
        <v>Port Allegany SD</v>
      </c>
      <c r="B348" s="10" t="str">
        <f>'10'!B348</f>
        <v>McKean</v>
      </c>
      <c r="C348" s="90">
        <f>'10'!C348</f>
        <v>111</v>
      </c>
      <c r="D348" s="90">
        <f>'10'!D348</f>
        <v>130</v>
      </c>
      <c r="E348" s="90">
        <f>'10'!E348</f>
        <v>241</v>
      </c>
      <c r="F348" s="119">
        <v>1</v>
      </c>
      <c r="G348" s="119">
        <v>2</v>
      </c>
      <c r="H348" s="119">
        <v>0</v>
      </c>
      <c r="I348" s="119">
        <v>0</v>
      </c>
      <c r="J348" s="119">
        <v>0</v>
      </c>
      <c r="K348" s="61">
        <f t="shared" si="45"/>
        <v>3</v>
      </c>
      <c r="L348" s="75">
        <f t="shared" si="46"/>
        <v>0</v>
      </c>
      <c r="M348" s="75">
        <f t="shared" si="47"/>
        <v>3</v>
      </c>
      <c r="N348" s="76">
        <f t="shared" si="48"/>
        <v>1</v>
      </c>
      <c r="O348" s="119">
        <v>21</v>
      </c>
      <c r="P348" s="119">
        <v>24</v>
      </c>
      <c r="Q348" s="119">
        <v>25</v>
      </c>
      <c r="R348" s="119">
        <v>0</v>
      </c>
      <c r="S348" s="119">
        <v>64</v>
      </c>
      <c r="T348" s="119">
        <v>0</v>
      </c>
      <c r="U348" s="20">
        <f t="shared" si="49"/>
        <v>1</v>
      </c>
      <c r="V348" s="20">
        <f t="shared" si="50"/>
        <v>0.18672199170124482</v>
      </c>
      <c r="W348" s="119">
        <v>41</v>
      </c>
      <c r="X348" s="20">
        <f t="shared" si="43"/>
        <v>0.17012448132780084</v>
      </c>
      <c r="Y348" s="119">
        <v>0</v>
      </c>
      <c r="Z348" s="76">
        <f t="shared" si="44"/>
        <v>0</v>
      </c>
    </row>
    <row r="349" spans="1:26" x14ac:dyDescent="0.25">
      <c r="A349" s="9" t="str">
        <f>'10'!A349</f>
        <v>Portage Area SD</v>
      </c>
      <c r="B349" s="10" t="str">
        <f>'10'!B349</f>
        <v>Cambria</v>
      </c>
      <c r="C349" s="90">
        <f>'10'!C349</f>
        <v>234</v>
      </c>
      <c r="D349" s="90">
        <f>'10'!D349</f>
        <v>109</v>
      </c>
      <c r="E349" s="90">
        <f>'10'!E349</f>
        <v>343</v>
      </c>
      <c r="F349" s="119">
        <v>0</v>
      </c>
      <c r="G349" s="119">
        <v>0</v>
      </c>
      <c r="H349" s="119">
        <v>0</v>
      </c>
      <c r="I349" s="119">
        <v>0</v>
      </c>
      <c r="J349" s="119">
        <v>1</v>
      </c>
      <c r="K349" s="61">
        <f t="shared" si="45"/>
        <v>0</v>
      </c>
      <c r="L349" s="75">
        <f t="shared" si="46"/>
        <v>0</v>
      </c>
      <c r="M349" s="75">
        <f t="shared" si="47"/>
        <v>1</v>
      </c>
      <c r="N349" s="76">
        <f t="shared" si="48"/>
        <v>0</v>
      </c>
      <c r="O349" s="119">
        <v>0</v>
      </c>
      <c r="P349" s="119">
        <v>0</v>
      </c>
      <c r="Q349" s="119">
        <v>0</v>
      </c>
      <c r="R349" s="119">
        <v>7</v>
      </c>
      <c r="S349" s="119">
        <v>0</v>
      </c>
      <c r="T349" s="119">
        <v>0</v>
      </c>
      <c r="U349" s="20">
        <f t="shared" si="49"/>
        <v>0</v>
      </c>
      <c r="V349" s="20">
        <f t="shared" si="50"/>
        <v>0</v>
      </c>
      <c r="W349" s="119">
        <v>0</v>
      </c>
      <c r="X349" s="20">
        <f t="shared" si="43"/>
        <v>0</v>
      </c>
      <c r="Y349" s="119">
        <v>0</v>
      </c>
      <c r="Z349" s="76">
        <f t="shared" si="44"/>
        <v>0</v>
      </c>
    </row>
    <row r="350" spans="1:26" x14ac:dyDescent="0.25">
      <c r="A350" s="9" t="str">
        <f>'10'!A350</f>
        <v>Pottsgrove SD</v>
      </c>
      <c r="B350" s="10" t="str">
        <f>'10'!B350</f>
        <v>Montgomery</v>
      </c>
      <c r="C350" s="90">
        <f>'10'!C350</f>
        <v>745</v>
      </c>
      <c r="D350" s="90">
        <f>'10'!D350</f>
        <v>656</v>
      </c>
      <c r="E350" s="90">
        <f>'10'!E350</f>
        <v>1401</v>
      </c>
      <c r="F350" s="119">
        <v>3</v>
      </c>
      <c r="G350" s="119">
        <v>1</v>
      </c>
      <c r="H350" s="119">
        <v>4</v>
      </c>
      <c r="I350" s="119">
        <v>1</v>
      </c>
      <c r="J350" s="119">
        <v>4</v>
      </c>
      <c r="K350" s="61">
        <f t="shared" si="45"/>
        <v>9</v>
      </c>
      <c r="L350" s="75">
        <f t="shared" si="46"/>
        <v>5</v>
      </c>
      <c r="M350" s="75">
        <f t="shared" si="47"/>
        <v>13</v>
      </c>
      <c r="N350" s="76">
        <f t="shared" si="48"/>
        <v>0.69230769230769229</v>
      </c>
      <c r="O350" s="119">
        <v>110</v>
      </c>
      <c r="P350" s="119">
        <v>157</v>
      </c>
      <c r="Q350" s="119">
        <v>162</v>
      </c>
      <c r="R350" s="119">
        <v>72</v>
      </c>
      <c r="S350" s="119">
        <v>270</v>
      </c>
      <c r="T350" s="119">
        <v>217</v>
      </c>
      <c r="U350" s="20">
        <f t="shared" si="49"/>
        <v>0.78761061946902655</v>
      </c>
      <c r="V350" s="20">
        <f t="shared" si="50"/>
        <v>0.19057815845824411</v>
      </c>
      <c r="W350" s="119">
        <v>168</v>
      </c>
      <c r="X350" s="20">
        <f t="shared" si="43"/>
        <v>0.11991434689507495</v>
      </c>
      <c r="Y350" s="119">
        <v>135</v>
      </c>
      <c r="Z350" s="76">
        <f t="shared" si="44"/>
        <v>9.6359743040685231E-2</v>
      </c>
    </row>
    <row r="351" spans="1:26" x14ac:dyDescent="0.25">
      <c r="A351" s="9" t="str">
        <f>'10'!A351</f>
        <v>Pottstown SD</v>
      </c>
      <c r="B351" s="10" t="str">
        <f>'10'!B351</f>
        <v>Montgomery</v>
      </c>
      <c r="C351" s="90">
        <f>'10'!C351</f>
        <v>1196</v>
      </c>
      <c r="D351" s="90">
        <f>'10'!D351</f>
        <v>784</v>
      </c>
      <c r="E351" s="90">
        <f>'10'!E351</f>
        <v>1980</v>
      </c>
      <c r="F351" s="119">
        <v>3</v>
      </c>
      <c r="G351" s="119">
        <v>3</v>
      </c>
      <c r="H351" s="119">
        <v>1</v>
      </c>
      <c r="I351" s="119">
        <v>2</v>
      </c>
      <c r="J351" s="119">
        <v>3</v>
      </c>
      <c r="K351" s="61">
        <f t="shared" si="45"/>
        <v>9</v>
      </c>
      <c r="L351" s="75">
        <f t="shared" si="46"/>
        <v>3</v>
      </c>
      <c r="M351" s="75">
        <f t="shared" si="47"/>
        <v>12</v>
      </c>
      <c r="N351" s="76">
        <f t="shared" si="48"/>
        <v>0.75</v>
      </c>
      <c r="O351" s="119">
        <v>123</v>
      </c>
      <c r="P351" s="119">
        <v>175</v>
      </c>
      <c r="Q351" s="119">
        <v>180</v>
      </c>
      <c r="R351" s="119">
        <v>43</v>
      </c>
      <c r="S351" s="119">
        <v>318</v>
      </c>
      <c r="T351" s="119">
        <v>159</v>
      </c>
      <c r="U351" s="20">
        <f t="shared" si="49"/>
        <v>0.87390029325513197</v>
      </c>
      <c r="V351" s="20">
        <f t="shared" si="50"/>
        <v>0.1505050505050505</v>
      </c>
      <c r="W351" s="119">
        <v>198</v>
      </c>
      <c r="X351" s="20">
        <f t="shared" si="43"/>
        <v>0.1</v>
      </c>
      <c r="Y351" s="119">
        <v>99</v>
      </c>
      <c r="Z351" s="76">
        <f t="shared" si="44"/>
        <v>0.05</v>
      </c>
    </row>
    <row r="352" spans="1:26" x14ac:dyDescent="0.25">
      <c r="A352" s="9" t="str">
        <f>'10'!A352</f>
        <v>Pottsville Area SD</v>
      </c>
      <c r="B352" s="10" t="str">
        <f>'10'!B352</f>
        <v>Schuylkill</v>
      </c>
      <c r="C352" s="90">
        <f>'10'!C352</f>
        <v>518</v>
      </c>
      <c r="D352" s="90">
        <f>'10'!D352</f>
        <v>296</v>
      </c>
      <c r="E352" s="90">
        <f>'10'!E352</f>
        <v>814</v>
      </c>
      <c r="F352" s="119">
        <v>2</v>
      </c>
      <c r="G352" s="119">
        <v>1</v>
      </c>
      <c r="H352" s="119">
        <v>0</v>
      </c>
      <c r="I352" s="119">
        <v>2</v>
      </c>
      <c r="J352" s="119">
        <v>3</v>
      </c>
      <c r="K352" s="61">
        <f t="shared" si="45"/>
        <v>5</v>
      </c>
      <c r="L352" s="75">
        <f t="shared" si="46"/>
        <v>2</v>
      </c>
      <c r="M352" s="75">
        <f t="shared" si="47"/>
        <v>8</v>
      </c>
      <c r="N352" s="76">
        <f t="shared" si="48"/>
        <v>0.625</v>
      </c>
      <c r="O352" s="119">
        <v>70</v>
      </c>
      <c r="P352" s="119">
        <v>99</v>
      </c>
      <c r="Q352" s="119">
        <v>96</v>
      </c>
      <c r="R352" s="119">
        <v>71</v>
      </c>
      <c r="S352" s="119">
        <v>159</v>
      </c>
      <c r="T352" s="119">
        <v>106</v>
      </c>
      <c r="U352" s="20">
        <f t="shared" si="49"/>
        <v>0.70416666666666672</v>
      </c>
      <c r="V352" s="20">
        <f t="shared" si="50"/>
        <v>0.20761670761670761</v>
      </c>
      <c r="W352" s="119">
        <v>102</v>
      </c>
      <c r="X352" s="20">
        <f t="shared" si="43"/>
        <v>0.12530712530712532</v>
      </c>
      <c r="Y352" s="119">
        <v>68</v>
      </c>
      <c r="Z352" s="76">
        <f t="shared" si="44"/>
        <v>8.3538083538083535E-2</v>
      </c>
    </row>
    <row r="353" spans="1:26" x14ac:dyDescent="0.25">
      <c r="A353" s="9" t="str">
        <f>'10'!A353</f>
        <v>Punxsutawney Area SD</v>
      </c>
      <c r="B353" s="10" t="str">
        <f>'10'!B353</f>
        <v>Jefferson</v>
      </c>
      <c r="C353" s="90">
        <f>'10'!C353</f>
        <v>824</v>
      </c>
      <c r="D353" s="90">
        <f>'10'!D353</f>
        <v>615</v>
      </c>
      <c r="E353" s="90">
        <f>'10'!E353</f>
        <v>1439</v>
      </c>
      <c r="F353" s="119">
        <v>2</v>
      </c>
      <c r="G353" s="119">
        <v>4</v>
      </c>
      <c r="H353" s="119">
        <v>0</v>
      </c>
      <c r="I353" s="119">
        <v>2</v>
      </c>
      <c r="J353" s="119">
        <v>5</v>
      </c>
      <c r="K353" s="61">
        <f t="shared" si="45"/>
        <v>8</v>
      </c>
      <c r="L353" s="75">
        <f t="shared" si="46"/>
        <v>2</v>
      </c>
      <c r="M353" s="75">
        <f t="shared" si="47"/>
        <v>13</v>
      </c>
      <c r="N353" s="76">
        <f t="shared" si="48"/>
        <v>0.61538461538461542</v>
      </c>
      <c r="O353" s="119">
        <v>30</v>
      </c>
      <c r="P353" s="119">
        <v>59</v>
      </c>
      <c r="Q353" s="119">
        <v>53</v>
      </c>
      <c r="R353" s="119">
        <v>53</v>
      </c>
      <c r="S353" s="119">
        <v>132</v>
      </c>
      <c r="T353" s="119">
        <v>106</v>
      </c>
      <c r="U353" s="20">
        <f t="shared" si="49"/>
        <v>0.62676056338028174</v>
      </c>
      <c r="V353" s="20">
        <f t="shared" si="50"/>
        <v>6.1848505906879778E-2</v>
      </c>
      <c r="W353" s="119">
        <v>83</v>
      </c>
      <c r="X353" s="20">
        <f t="shared" si="43"/>
        <v>5.7678943710910355E-2</v>
      </c>
      <c r="Y353" s="119">
        <v>67</v>
      </c>
      <c r="Z353" s="76">
        <f t="shared" si="44"/>
        <v>4.6560111188325225E-2</v>
      </c>
    </row>
    <row r="354" spans="1:26" x14ac:dyDescent="0.25">
      <c r="A354" s="9" t="str">
        <f>'10'!A354</f>
        <v>Purchase Line SD</v>
      </c>
      <c r="B354" s="10" t="str">
        <f>'10'!B354</f>
        <v>Indiana</v>
      </c>
      <c r="C354" s="90">
        <f>'10'!C354</f>
        <v>177</v>
      </c>
      <c r="D354" s="90">
        <f>'10'!D354</f>
        <v>196</v>
      </c>
      <c r="E354" s="90">
        <f>'10'!E354</f>
        <v>373</v>
      </c>
      <c r="F354" s="119">
        <v>1</v>
      </c>
      <c r="G354" s="119">
        <v>0</v>
      </c>
      <c r="H354" s="119">
        <v>0</v>
      </c>
      <c r="I354" s="119">
        <v>0</v>
      </c>
      <c r="J354" s="119">
        <v>0</v>
      </c>
      <c r="K354" s="61">
        <f t="shared" si="45"/>
        <v>1</v>
      </c>
      <c r="L354" s="75">
        <f t="shared" si="46"/>
        <v>0</v>
      </c>
      <c r="M354" s="75">
        <f t="shared" si="47"/>
        <v>1</v>
      </c>
      <c r="N354" s="76">
        <f t="shared" si="48"/>
        <v>1</v>
      </c>
      <c r="O354" s="119">
        <v>1</v>
      </c>
      <c r="P354" s="119">
        <v>2</v>
      </c>
      <c r="Q354" s="119">
        <v>2</v>
      </c>
      <c r="R354" s="119">
        <v>0</v>
      </c>
      <c r="S354" s="119">
        <v>0</v>
      </c>
      <c r="T354" s="119">
        <v>0</v>
      </c>
      <c r="U354" s="20">
        <f t="shared" si="49"/>
        <v>1</v>
      </c>
      <c r="V354" s="20">
        <f t="shared" si="50"/>
        <v>8.0428954423592495E-3</v>
      </c>
      <c r="W354" s="119">
        <v>0</v>
      </c>
      <c r="X354" s="20">
        <f t="shared" si="43"/>
        <v>0</v>
      </c>
      <c r="Y354" s="119">
        <v>0</v>
      </c>
      <c r="Z354" s="76">
        <f t="shared" si="44"/>
        <v>0</v>
      </c>
    </row>
    <row r="355" spans="1:26" x14ac:dyDescent="0.25">
      <c r="A355" s="9" t="str">
        <f>'10'!A355</f>
        <v>Quaker Valley SD</v>
      </c>
      <c r="B355" s="10" t="str">
        <f>'10'!B355</f>
        <v>Allegheny</v>
      </c>
      <c r="C355" s="90">
        <f>'10'!C355</f>
        <v>396</v>
      </c>
      <c r="D355" s="90">
        <f>'10'!D355</f>
        <v>384</v>
      </c>
      <c r="E355" s="90">
        <f>'10'!E355</f>
        <v>780</v>
      </c>
      <c r="F355" s="119">
        <v>2</v>
      </c>
      <c r="G355" s="119">
        <v>2</v>
      </c>
      <c r="H355" s="119">
        <v>0</v>
      </c>
      <c r="I355" s="119">
        <v>1</v>
      </c>
      <c r="J355" s="119">
        <v>0</v>
      </c>
      <c r="K355" s="61">
        <f t="shared" si="45"/>
        <v>5</v>
      </c>
      <c r="L355" s="75">
        <f t="shared" si="46"/>
        <v>1</v>
      </c>
      <c r="M355" s="75">
        <f t="shared" si="47"/>
        <v>5</v>
      </c>
      <c r="N355" s="76">
        <f t="shared" si="48"/>
        <v>1</v>
      </c>
      <c r="O355" s="119">
        <v>79</v>
      </c>
      <c r="P355" s="119">
        <v>95</v>
      </c>
      <c r="Q355" s="119">
        <v>91</v>
      </c>
      <c r="R355" s="119">
        <v>0</v>
      </c>
      <c r="S355" s="119">
        <v>159</v>
      </c>
      <c r="T355" s="119">
        <v>53</v>
      </c>
      <c r="U355" s="20">
        <f t="shared" si="49"/>
        <v>1</v>
      </c>
      <c r="V355" s="20">
        <f t="shared" si="50"/>
        <v>0.22307692307692309</v>
      </c>
      <c r="W355" s="119">
        <v>105</v>
      </c>
      <c r="X355" s="20">
        <f t="shared" si="43"/>
        <v>0.13461538461538461</v>
      </c>
      <c r="Y355" s="119">
        <v>35</v>
      </c>
      <c r="Z355" s="76">
        <f t="shared" si="44"/>
        <v>4.4871794871794872E-2</v>
      </c>
    </row>
    <row r="356" spans="1:26" x14ac:dyDescent="0.25">
      <c r="A356" s="9" t="str">
        <f>'10'!A356</f>
        <v>Quakertown Community SD</v>
      </c>
      <c r="B356" s="10" t="str">
        <f>'10'!B356</f>
        <v>Bucks</v>
      </c>
      <c r="C356" s="90">
        <f>'10'!C356</f>
        <v>1120</v>
      </c>
      <c r="D356" s="90">
        <f>'10'!D356</f>
        <v>893</v>
      </c>
      <c r="E356" s="90">
        <f>'10'!E356</f>
        <v>2013</v>
      </c>
      <c r="F356" s="119">
        <v>0</v>
      </c>
      <c r="G356" s="119">
        <v>3</v>
      </c>
      <c r="H356" s="119">
        <v>9</v>
      </c>
      <c r="I356" s="119">
        <v>1</v>
      </c>
      <c r="J356" s="119">
        <v>6</v>
      </c>
      <c r="K356" s="61">
        <f t="shared" si="45"/>
        <v>13</v>
      </c>
      <c r="L356" s="75">
        <f t="shared" si="46"/>
        <v>10</v>
      </c>
      <c r="M356" s="75">
        <f t="shared" si="47"/>
        <v>19</v>
      </c>
      <c r="N356" s="76">
        <f t="shared" si="48"/>
        <v>0.68421052631578949</v>
      </c>
      <c r="O356" s="119">
        <v>157</v>
      </c>
      <c r="P356" s="119">
        <v>253</v>
      </c>
      <c r="Q356" s="119">
        <v>279</v>
      </c>
      <c r="R356" s="119">
        <v>50</v>
      </c>
      <c r="S356" s="119">
        <v>689</v>
      </c>
      <c r="T356" s="119">
        <v>530</v>
      </c>
      <c r="U356" s="20">
        <f t="shared" si="49"/>
        <v>0.89130434782608692</v>
      </c>
      <c r="V356" s="20">
        <f t="shared" si="50"/>
        <v>0.20367610531544958</v>
      </c>
      <c r="W356" s="119">
        <v>410</v>
      </c>
      <c r="X356" s="20">
        <f t="shared" si="43"/>
        <v>0.20367610531544958</v>
      </c>
      <c r="Y356" s="119">
        <v>315</v>
      </c>
      <c r="Z356" s="76">
        <f t="shared" si="44"/>
        <v>0.15648286140089418</v>
      </c>
    </row>
    <row r="357" spans="1:26" x14ac:dyDescent="0.25">
      <c r="A357" s="9" t="str">
        <f>'10'!A357</f>
        <v>Radnor Township SD</v>
      </c>
      <c r="B357" s="10" t="str">
        <f>'10'!B357</f>
        <v>Delaware</v>
      </c>
      <c r="C357" s="90">
        <f>'10'!C357</f>
        <v>680</v>
      </c>
      <c r="D357" s="90">
        <f>'10'!D357</f>
        <v>801</v>
      </c>
      <c r="E357" s="90">
        <f>'10'!E357</f>
        <v>1481</v>
      </c>
      <c r="F357" s="119">
        <v>0</v>
      </c>
      <c r="G357" s="119">
        <v>0</v>
      </c>
      <c r="H357" s="119">
        <v>0</v>
      </c>
      <c r="I357" s="119">
        <v>0</v>
      </c>
      <c r="J357" s="119">
        <v>7</v>
      </c>
      <c r="K357" s="61">
        <f t="shared" si="45"/>
        <v>0</v>
      </c>
      <c r="L357" s="75">
        <f t="shared" si="46"/>
        <v>0</v>
      </c>
      <c r="M357" s="75">
        <f t="shared" si="47"/>
        <v>7</v>
      </c>
      <c r="N357" s="76">
        <f t="shared" si="48"/>
        <v>0</v>
      </c>
      <c r="O357" s="119">
        <v>0</v>
      </c>
      <c r="P357" s="119">
        <v>0</v>
      </c>
      <c r="Q357" s="119">
        <v>0</v>
      </c>
      <c r="R357" s="119">
        <v>189</v>
      </c>
      <c r="S357" s="119">
        <v>0</v>
      </c>
      <c r="T357" s="119">
        <v>0</v>
      </c>
      <c r="U357" s="20">
        <f t="shared" si="49"/>
        <v>0</v>
      </c>
      <c r="V357" s="20">
        <f t="shared" si="50"/>
        <v>0</v>
      </c>
      <c r="W357" s="119">
        <v>0</v>
      </c>
      <c r="X357" s="20">
        <f t="shared" si="43"/>
        <v>0</v>
      </c>
      <c r="Y357" s="119">
        <v>0</v>
      </c>
      <c r="Z357" s="76">
        <f t="shared" si="44"/>
        <v>0</v>
      </c>
    </row>
    <row r="358" spans="1:26" x14ac:dyDescent="0.25">
      <c r="A358" s="9" t="str">
        <f>'10'!A358</f>
        <v>Reading SD</v>
      </c>
      <c r="B358" s="10" t="str">
        <f>'10'!B358</f>
        <v>Berks</v>
      </c>
      <c r="C358" s="90">
        <f>'10'!C358</f>
        <v>4577</v>
      </c>
      <c r="D358" s="90">
        <f>'10'!D358</f>
        <v>2938</v>
      </c>
      <c r="E358" s="90">
        <f>'10'!E358</f>
        <v>7515</v>
      </c>
      <c r="F358" s="119">
        <v>8</v>
      </c>
      <c r="G358" s="119">
        <v>18</v>
      </c>
      <c r="H358" s="119">
        <v>6</v>
      </c>
      <c r="I358" s="119">
        <v>1</v>
      </c>
      <c r="J358" s="119">
        <v>11</v>
      </c>
      <c r="K358" s="61">
        <f t="shared" si="45"/>
        <v>33</v>
      </c>
      <c r="L358" s="75">
        <f t="shared" si="46"/>
        <v>7</v>
      </c>
      <c r="M358" s="75">
        <f t="shared" si="47"/>
        <v>44</v>
      </c>
      <c r="N358" s="76">
        <f t="shared" si="48"/>
        <v>0.75</v>
      </c>
      <c r="O358" s="119">
        <v>323</v>
      </c>
      <c r="P358" s="119">
        <v>486</v>
      </c>
      <c r="Q358" s="119">
        <v>622</v>
      </c>
      <c r="R358" s="119">
        <v>119</v>
      </c>
      <c r="S358" s="119">
        <v>1097</v>
      </c>
      <c r="T358" s="119">
        <v>371</v>
      </c>
      <c r="U358" s="20">
        <f t="shared" si="49"/>
        <v>0.87176724137931039</v>
      </c>
      <c r="V358" s="20">
        <f t="shared" si="50"/>
        <v>0.10765136393878909</v>
      </c>
      <c r="W358" s="119">
        <v>620</v>
      </c>
      <c r="X358" s="20">
        <f t="shared" si="43"/>
        <v>8.2501663339986694E-2</v>
      </c>
      <c r="Y358" s="119">
        <v>210</v>
      </c>
      <c r="Z358" s="76">
        <f t="shared" si="44"/>
        <v>2.7944111776447105E-2</v>
      </c>
    </row>
    <row r="359" spans="1:26" x14ac:dyDescent="0.25">
      <c r="A359" s="9" t="str">
        <f>'10'!A359</f>
        <v>Red Lion Area SD</v>
      </c>
      <c r="B359" s="10" t="str">
        <f>'10'!B359</f>
        <v>York</v>
      </c>
      <c r="C359" s="90">
        <f>'10'!C359</f>
        <v>1472</v>
      </c>
      <c r="D359" s="90">
        <f>'10'!D359</f>
        <v>867</v>
      </c>
      <c r="E359" s="90">
        <f>'10'!E359</f>
        <v>2339</v>
      </c>
      <c r="F359" s="119">
        <v>0</v>
      </c>
      <c r="G359" s="119">
        <v>4</v>
      </c>
      <c r="H359" s="119">
        <v>2</v>
      </c>
      <c r="I359" s="119">
        <v>0</v>
      </c>
      <c r="J359" s="119">
        <v>13</v>
      </c>
      <c r="K359" s="61">
        <f t="shared" si="45"/>
        <v>6</v>
      </c>
      <c r="L359" s="75">
        <f t="shared" si="46"/>
        <v>2</v>
      </c>
      <c r="M359" s="75">
        <f t="shared" si="47"/>
        <v>19</v>
      </c>
      <c r="N359" s="76">
        <f t="shared" si="48"/>
        <v>0.31578947368421051</v>
      </c>
      <c r="O359" s="119">
        <v>40</v>
      </c>
      <c r="P359" s="119">
        <v>61</v>
      </c>
      <c r="Q359" s="119">
        <v>72</v>
      </c>
      <c r="R359" s="119">
        <v>157</v>
      </c>
      <c r="S359" s="119">
        <v>174</v>
      </c>
      <c r="T359" s="119">
        <v>106</v>
      </c>
      <c r="U359" s="20">
        <f t="shared" si="49"/>
        <v>0.39147286821705424</v>
      </c>
      <c r="V359" s="20">
        <f t="shared" si="50"/>
        <v>4.3180846515604956E-2</v>
      </c>
      <c r="W359" s="119">
        <v>102</v>
      </c>
      <c r="X359" s="20">
        <f t="shared" si="43"/>
        <v>4.3608379649422831E-2</v>
      </c>
      <c r="Y359" s="119">
        <v>62</v>
      </c>
      <c r="Z359" s="76">
        <f t="shared" si="44"/>
        <v>2.6507054296707994E-2</v>
      </c>
    </row>
    <row r="360" spans="1:26" x14ac:dyDescent="0.25">
      <c r="A360" s="9" t="str">
        <f>'10'!A360</f>
        <v>Redbank Valley SD</v>
      </c>
      <c r="B360" s="10" t="str">
        <f>'10'!B360</f>
        <v>Clarion</v>
      </c>
      <c r="C360" s="90">
        <f>'10'!C360</f>
        <v>253</v>
      </c>
      <c r="D360" s="90">
        <f>'10'!D360</f>
        <v>227</v>
      </c>
      <c r="E360" s="90">
        <f>'10'!E360</f>
        <v>480</v>
      </c>
      <c r="F360" s="119">
        <v>1</v>
      </c>
      <c r="G360" s="119">
        <v>1</v>
      </c>
      <c r="H360" s="119">
        <v>0</v>
      </c>
      <c r="I360" s="119">
        <v>0</v>
      </c>
      <c r="J360" s="119">
        <v>0</v>
      </c>
      <c r="K360" s="61">
        <f t="shared" si="45"/>
        <v>2</v>
      </c>
      <c r="L360" s="75">
        <f t="shared" si="46"/>
        <v>0</v>
      </c>
      <c r="M360" s="75">
        <f t="shared" si="47"/>
        <v>2</v>
      </c>
      <c r="N360" s="76">
        <f t="shared" si="48"/>
        <v>1</v>
      </c>
      <c r="O360" s="119">
        <v>23</v>
      </c>
      <c r="P360" s="119">
        <v>41</v>
      </c>
      <c r="Q360" s="119">
        <v>43</v>
      </c>
      <c r="R360" s="119">
        <v>0</v>
      </c>
      <c r="S360" s="119">
        <v>53</v>
      </c>
      <c r="T360" s="119">
        <v>0</v>
      </c>
      <c r="U360" s="20">
        <f t="shared" si="49"/>
        <v>1</v>
      </c>
      <c r="V360" s="20">
        <f t="shared" si="50"/>
        <v>0.13333333333333333</v>
      </c>
      <c r="W360" s="119">
        <v>32</v>
      </c>
      <c r="X360" s="20">
        <f t="shared" si="43"/>
        <v>6.6666666666666666E-2</v>
      </c>
      <c r="Y360" s="119">
        <v>0</v>
      </c>
      <c r="Z360" s="76">
        <f t="shared" si="44"/>
        <v>0</v>
      </c>
    </row>
    <row r="361" spans="1:26" x14ac:dyDescent="0.25">
      <c r="A361" s="9" t="str">
        <f>'10'!A361</f>
        <v>Reynolds SD</v>
      </c>
      <c r="B361" s="10" t="str">
        <f>'10'!B361</f>
        <v>Mercer</v>
      </c>
      <c r="C361" s="90">
        <f>'10'!C361</f>
        <v>340</v>
      </c>
      <c r="D361" s="90">
        <f>'10'!D361</f>
        <v>229</v>
      </c>
      <c r="E361" s="90">
        <f>'10'!E361</f>
        <v>569</v>
      </c>
      <c r="F361" s="119">
        <v>1</v>
      </c>
      <c r="G361" s="119">
        <v>0</v>
      </c>
      <c r="H361" s="119">
        <v>0</v>
      </c>
      <c r="I361" s="119">
        <v>0</v>
      </c>
      <c r="J361" s="119">
        <v>0</v>
      </c>
      <c r="K361" s="61">
        <f t="shared" si="45"/>
        <v>1</v>
      </c>
      <c r="L361" s="75">
        <f t="shared" si="46"/>
        <v>0</v>
      </c>
      <c r="M361" s="75">
        <f t="shared" si="47"/>
        <v>1</v>
      </c>
      <c r="N361" s="76">
        <f t="shared" si="48"/>
        <v>1</v>
      </c>
      <c r="O361" s="119">
        <v>2</v>
      </c>
      <c r="P361" s="119">
        <v>2</v>
      </c>
      <c r="Q361" s="119">
        <v>2</v>
      </c>
      <c r="R361" s="119">
        <v>0</v>
      </c>
      <c r="S361" s="119">
        <v>0</v>
      </c>
      <c r="T361" s="119">
        <v>0</v>
      </c>
      <c r="U361" s="20">
        <f t="shared" si="49"/>
        <v>1</v>
      </c>
      <c r="V361" s="20">
        <f t="shared" si="50"/>
        <v>7.0298769771528994E-3</v>
      </c>
      <c r="W361" s="119">
        <v>0</v>
      </c>
      <c r="X361" s="20">
        <f t="shared" si="43"/>
        <v>0</v>
      </c>
      <c r="Y361" s="119">
        <v>0</v>
      </c>
      <c r="Z361" s="76">
        <f t="shared" si="44"/>
        <v>0</v>
      </c>
    </row>
    <row r="362" spans="1:26" x14ac:dyDescent="0.25">
      <c r="A362" s="9" t="str">
        <f>'10'!A362</f>
        <v>Richland SD</v>
      </c>
      <c r="B362" s="10" t="str">
        <f>'10'!B362</f>
        <v>Cambria</v>
      </c>
      <c r="C362" s="90">
        <f>'10'!C362</f>
        <v>312</v>
      </c>
      <c r="D362" s="90">
        <f>'10'!D362</f>
        <v>160</v>
      </c>
      <c r="E362" s="90">
        <f>'10'!E362</f>
        <v>472</v>
      </c>
      <c r="F362" s="119">
        <v>1</v>
      </c>
      <c r="G362" s="119">
        <v>2</v>
      </c>
      <c r="H362" s="119">
        <v>0</v>
      </c>
      <c r="I362" s="119">
        <v>1</v>
      </c>
      <c r="J362" s="119">
        <v>6</v>
      </c>
      <c r="K362" s="61">
        <f t="shared" si="45"/>
        <v>4</v>
      </c>
      <c r="L362" s="75">
        <f t="shared" si="46"/>
        <v>1</v>
      </c>
      <c r="M362" s="75">
        <f t="shared" si="47"/>
        <v>10</v>
      </c>
      <c r="N362" s="76">
        <f t="shared" si="48"/>
        <v>0.4</v>
      </c>
      <c r="O362" s="119">
        <v>48</v>
      </c>
      <c r="P362" s="119">
        <v>56</v>
      </c>
      <c r="Q362" s="119">
        <v>60</v>
      </c>
      <c r="R362" s="119">
        <v>175</v>
      </c>
      <c r="S362" s="119">
        <v>159</v>
      </c>
      <c r="T362" s="119">
        <v>53</v>
      </c>
      <c r="U362" s="20">
        <f t="shared" si="49"/>
        <v>0.37275985663082439</v>
      </c>
      <c r="V362" s="20">
        <f t="shared" si="50"/>
        <v>0.22033898305084745</v>
      </c>
      <c r="W362" s="119">
        <v>101</v>
      </c>
      <c r="X362" s="20">
        <f t="shared" si="43"/>
        <v>0.21398305084745764</v>
      </c>
      <c r="Y362" s="119">
        <v>34</v>
      </c>
      <c r="Z362" s="76">
        <f t="shared" si="44"/>
        <v>7.2033898305084748E-2</v>
      </c>
    </row>
    <row r="363" spans="1:26" x14ac:dyDescent="0.25">
      <c r="A363" s="9" t="str">
        <f>'10'!A363</f>
        <v>Ridgway Area SD</v>
      </c>
      <c r="B363" s="10" t="str">
        <f>'10'!B363</f>
        <v>Elk</v>
      </c>
      <c r="C363" s="90">
        <f>'10'!C363</f>
        <v>195</v>
      </c>
      <c r="D363" s="90">
        <f>'10'!D363</f>
        <v>103</v>
      </c>
      <c r="E363" s="90">
        <f>'10'!E363</f>
        <v>298</v>
      </c>
      <c r="F363" s="119">
        <v>0</v>
      </c>
      <c r="G363" s="119">
        <v>0</v>
      </c>
      <c r="H363" s="119">
        <v>1</v>
      </c>
      <c r="I363" s="119">
        <v>0</v>
      </c>
      <c r="J363" s="119">
        <v>7</v>
      </c>
      <c r="K363" s="61">
        <f t="shared" si="45"/>
        <v>1</v>
      </c>
      <c r="L363" s="75">
        <f t="shared" si="46"/>
        <v>1</v>
      </c>
      <c r="M363" s="75">
        <f t="shared" si="47"/>
        <v>8</v>
      </c>
      <c r="N363" s="76">
        <f t="shared" si="48"/>
        <v>0.125</v>
      </c>
      <c r="O363" s="119">
        <v>19</v>
      </c>
      <c r="P363" s="119">
        <v>29</v>
      </c>
      <c r="Q363" s="119">
        <v>5</v>
      </c>
      <c r="R363" s="119">
        <v>80</v>
      </c>
      <c r="S363" s="119">
        <v>53</v>
      </c>
      <c r="T363" s="119">
        <v>53</v>
      </c>
      <c r="U363" s="20">
        <f t="shared" si="49"/>
        <v>0.375</v>
      </c>
      <c r="V363" s="20">
        <f t="shared" si="50"/>
        <v>0.16107382550335569</v>
      </c>
      <c r="W363" s="119">
        <v>48</v>
      </c>
      <c r="X363" s="20">
        <f t="shared" si="43"/>
        <v>0.16107382550335569</v>
      </c>
      <c r="Y363" s="119">
        <v>48</v>
      </c>
      <c r="Z363" s="76">
        <f t="shared" si="44"/>
        <v>0.16107382550335569</v>
      </c>
    </row>
    <row r="364" spans="1:26" x14ac:dyDescent="0.25">
      <c r="A364" s="9" t="str">
        <f>'10'!A364</f>
        <v>Ridley SD</v>
      </c>
      <c r="B364" s="10" t="str">
        <f>'10'!B364</f>
        <v>Delaware</v>
      </c>
      <c r="C364" s="90">
        <f>'10'!C364</f>
        <v>1546</v>
      </c>
      <c r="D364" s="90">
        <f>'10'!D364</f>
        <v>807</v>
      </c>
      <c r="E364" s="90">
        <f>'10'!E364</f>
        <v>2353</v>
      </c>
      <c r="F364" s="119">
        <v>1</v>
      </c>
      <c r="G364" s="119">
        <v>1</v>
      </c>
      <c r="H364" s="119">
        <v>0</v>
      </c>
      <c r="I364" s="119">
        <v>3</v>
      </c>
      <c r="J364" s="119">
        <v>4</v>
      </c>
      <c r="K364" s="61">
        <f t="shared" si="45"/>
        <v>5</v>
      </c>
      <c r="L364" s="75">
        <f t="shared" si="46"/>
        <v>3</v>
      </c>
      <c r="M364" s="75">
        <f t="shared" si="47"/>
        <v>9</v>
      </c>
      <c r="N364" s="76">
        <f t="shared" si="48"/>
        <v>0.55555555555555558</v>
      </c>
      <c r="O364" s="119">
        <v>59</v>
      </c>
      <c r="P364" s="119">
        <v>93</v>
      </c>
      <c r="Q364" s="119">
        <v>113</v>
      </c>
      <c r="R364" s="119">
        <v>66</v>
      </c>
      <c r="S364" s="119">
        <v>212</v>
      </c>
      <c r="T364" s="119">
        <v>159</v>
      </c>
      <c r="U364" s="20">
        <f t="shared" si="49"/>
        <v>0.69724770642201839</v>
      </c>
      <c r="V364" s="20">
        <f t="shared" si="50"/>
        <v>6.459838504037399E-2</v>
      </c>
      <c r="W364" s="119">
        <v>122</v>
      </c>
      <c r="X364" s="20">
        <f t="shared" si="43"/>
        <v>5.1848703782405442E-2</v>
      </c>
      <c r="Y364" s="119">
        <v>91</v>
      </c>
      <c r="Z364" s="76">
        <f t="shared" si="44"/>
        <v>3.8674033149171269E-2</v>
      </c>
    </row>
    <row r="365" spans="1:26" x14ac:dyDescent="0.25">
      <c r="A365" s="9" t="str">
        <f>'10'!A365</f>
        <v>Ringgold SD</v>
      </c>
      <c r="B365" s="10" t="str">
        <f>'10'!B365</f>
        <v>Washington</v>
      </c>
      <c r="C365" s="90">
        <f>'10'!C365</f>
        <v>660</v>
      </c>
      <c r="D365" s="90">
        <f>'10'!D365</f>
        <v>560</v>
      </c>
      <c r="E365" s="90">
        <f>'10'!E365</f>
        <v>1220</v>
      </c>
      <c r="F365" s="119">
        <v>1</v>
      </c>
      <c r="G365" s="119">
        <v>0</v>
      </c>
      <c r="H365" s="119">
        <v>5</v>
      </c>
      <c r="I365" s="119">
        <v>0</v>
      </c>
      <c r="J365" s="119">
        <v>3</v>
      </c>
      <c r="K365" s="61">
        <f t="shared" si="45"/>
        <v>6</v>
      </c>
      <c r="L365" s="75">
        <f t="shared" si="46"/>
        <v>5</v>
      </c>
      <c r="M365" s="75">
        <f t="shared" si="47"/>
        <v>9</v>
      </c>
      <c r="N365" s="76">
        <f t="shared" si="48"/>
        <v>0.66666666666666663</v>
      </c>
      <c r="O365" s="119">
        <v>82</v>
      </c>
      <c r="P365" s="119">
        <v>111</v>
      </c>
      <c r="Q365" s="119">
        <v>125</v>
      </c>
      <c r="R365" s="119">
        <v>67</v>
      </c>
      <c r="S365" s="119">
        <v>265</v>
      </c>
      <c r="T365" s="119">
        <v>265</v>
      </c>
      <c r="U365" s="20">
        <f t="shared" si="49"/>
        <v>0.74230769230769234</v>
      </c>
      <c r="V365" s="20">
        <f t="shared" si="50"/>
        <v>0.15819672131147541</v>
      </c>
      <c r="W365" s="119">
        <v>161</v>
      </c>
      <c r="X365" s="20">
        <f t="shared" si="43"/>
        <v>0.13196721311475409</v>
      </c>
      <c r="Y365" s="119">
        <v>161</v>
      </c>
      <c r="Z365" s="76">
        <f t="shared" si="44"/>
        <v>0.13196721311475409</v>
      </c>
    </row>
    <row r="366" spans="1:26" x14ac:dyDescent="0.25">
      <c r="A366" s="9" t="str">
        <f>'10'!A366</f>
        <v>Riverside Beaver County SD</v>
      </c>
      <c r="B366" s="10" t="str">
        <f>'10'!B366</f>
        <v>Beaver</v>
      </c>
      <c r="C366" s="90">
        <f>'10'!C366</f>
        <v>301</v>
      </c>
      <c r="D366" s="90">
        <f>'10'!D366</f>
        <v>282</v>
      </c>
      <c r="E366" s="90">
        <f>'10'!E366</f>
        <v>583</v>
      </c>
      <c r="F366" s="119">
        <v>0</v>
      </c>
      <c r="G366" s="119">
        <v>0</v>
      </c>
      <c r="H366" s="119">
        <v>0</v>
      </c>
      <c r="I366" s="119">
        <v>0</v>
      </c>
      <c r="J366" s="119">
        <v>3</v>
      </c>
      <c r="K366" s="61">
        <f t="shared" si="45"/>
        <v>0</v>
      </c>
      <c r="L366" s="75">
        <f t="shared" si="46"/>
        <v>0</v>
      </c>
      <c r="M366" s="75">
        <f t="shared" si="47"/>
        <v>3</v>
      </c>
      <c r="N366" s="76">
        <f t="shared" si="48"/>
        <v>0</v>
      </c>
      <c r="O366" s="119">
        <v>0</v>
      </c>
      <c r="P366" s="119">
        <v>0</v>
      </c>
      <c r="Q366" s="119">
        <v>0</v>
      </c>
      <c r="R366" s="119">
        <v>13</v>
      </c>
      <c r="S366" s="119">
        <v>0</v>
      </c>
      <c r="T366" s="119">
        <v>0</v>
      </c>
      <c r="U366" s="20">
        <f t="shared" si="49"/>
        <v>0</v>
      </c>
      <c r="V366" s="20">
        <f t="shared" si="50"/>
        <v>0</v>
      </c>
      <c r="W366" s="119">
        <v>0</v>
      </c>
      <c r="X366" s="20">
        <f t="shared" si="43"/>
        <v>0</v>
      </c>
      <c r="Y366" s="119">
        <v>0</v>
      </c>
      <c r="Z366" s="76">
        <f t="shared" si="44"/>
        <v>0</v>
      </c>
    </row>
    <row r="367" spans="1:26" x14ac:dyDescent="0.25">
      <c r="A367" s="9" t="str">
        <f>'10'!A367</f>
        <v>Riverside SD</v>
      </c>
      <c r="B367" s="10" t="str">
        <f>'10'!B367</f>
        <v>Lackawanna</v>
      </c>
      <c r="C367" s="90">
        <f>'10'!C367</f>
        <v>334</v>
      </c>
      <c r="D367" s="90">
        <f>'10'!D367</f>
        <v>217</v>
      </c>
      <c r="E367" s="90">
        <f>'10'!E367</f>
        <v>551</v>
      </c>
      <c r="F367" s="119">
        <v>0</v>
      </c>
      <c r="G367" s="119">
        <v>1</v>
      </c>
      <c r="H367" s="119">
        <v>0</v>
      </c>
      <c r="I367" s="119">
        <v>3</v>
      </c>
      <c r="J367" s="119">
        <v>2</v>
      </c>
      <c r="K367" s="61">
        <f t="shared" si="45"/>
        <v>4</v>
      </c>
      <c r="L367" s="75">
        <f t="shared" si="46"/>
        <v>3</v>
      </c>
      <c r="M367" s="75">
        <f t="shared" si="47"/>
        <v>6</v>
      </c>
      <c r="N367" s="76">
        <f t="shared" si="48"/>
        <v>0.66666666666666663</v>
      </c>
      <c r="O367" s="119">
        <v>48</v>
      </c>
      <c r="P367" s="119">
        <v>74</v>
      </c>
      <c r="Q367" s="119">
        <v>90</v>
      </c>
      <c r="R367" s="119">
        <v>61</v>
      </c>
      <c r="S367" s="119">
        <v>212</v>
      </c>
      <c r="T367" s="119">
        <v>159</v>
      </c>
      <c r="U367" s="20">
        <f t="shared" si="49"/>
        <v>0.66666666666666663</v>
      </c>
      <c r="V367" s="20">
        <f t="shared" si="50"/>
        <v>0.22141560798548093</v>
      </c>
      <c r="W367" s="119">
        <v>122</v>
      </c>
      <c r="X367" s="20">
        <f t="shared" si="43"/>
        <v>0.22141560798548093</v>
      </c>
      <c r="Y367" s="119">
        <v>91</v>
      </c>
      <c r="Z367" s="76">
        <f t="shared" si="44"/>
        <v>0.16515426497277677</v>
      </c>
    </row>
    <row r="368" spans="1:26" x14ac:dyDescent="0.25">
      <c r="A368" s="9" t="str">
        <f>'10'!A368</f>
        <v>Riverview SD</v>
      </c>
      <c r="B368" s="10" t="str">
        <f>'10'!B368</f>
        <v>Allegheny</v>
      </c>
      <c r="C368" s="90">
        <f>'10'!C368</f>
        <v>308</v>
      </c>
      <c r="D368" s="90">
        <f>'10'!D368</f>
        <v>79</v>
      </c>
      <c r="E368" s="90">
        <f>'10'!E368</f>
        <v>387</v>
      </c>
      <c r="F368" s="119">
        <v>1</v>
      </c>
      <c r="G368" s="119">
        <v>0</v>
      </c>
      <c r="H368" s="119">
        <v>0</v>
      </c>
      <c r="I368" s="119">
        <v>2</v>
      </c>
      <c r="J368" s="119">
        <v>2</v>
      </c>
      <c r="K368" s="61">
        <f t="shared" si="45"/>
        <v>3</v>
      </c>
      <c r="L368" s="75">
        <f t="shared" si="46"/>
        <v>2</v>
      </c>
      <c r="M368" s="75">
        <f t="shared" si="47"/>
        <v>5</v>
      </c>
      <c r="N368" s="76">
        <f t="shared" si="48"/>
        <v>0.6</v>
      </c>
      <c r="O368" s="119">
        <v>48</v>
      </c>
      <c r="P368" s="119">
        <v>57</v>
      </c>
      <c r="Q368" s="119">
        <v>54</v>
      </c>
      <c r="R368" s="119">
        <v>7</v>
      </c>
      <c r="S368" s="119">
        <v>106</v>
      </c>
      <c r="T368" s="119">
        <v>106</v>
      </c>
      <c r="U368" s="20">
        <f t="shared" si="49"/>
        <v>0.9375</v>
      </c>
      <c r="V368" s="20">
        <f t="shared" si="50"/>
        <v>0.27131782945736432</v>
      </c>
      <c r="W368" s="119">
        <v>70</v>
      </c>
      <c r="X368" s="20">
        <f t="shared" si="43"/>
        <v>0.18087855297157623</v>
      </c>
      <c r="Y368" s="119">
        <v>70</v>
      </c>
      <c r="Z368" s="76">
        <f t="shared" si="44"/>
        <v>0.18087855297157623</v>
      </c>
    </row>
    <row r="369" spans="1:26" x14ac:dyDescent="0.25">
      <c r="A369" s="9" t="str">
        <f>'10'!A369</f>
        <v>Rochester Area SD</v>
      </c>
      <c r="B369" s="10" t="str">
        <f>'10'!B369</f>
        <v>Beaver</v>
      </c>
      <c r="C369" s="90">
        <f>'10'!C369</f>
        <v>135</v>
      </c>
      <c r="D369" s="90">
        <f>'10'!D369</f>
        <v>102</v>
      </c>
      <c r="E369" s="90">
        <f>'10'!E369</f>
        <v>237</v>
      </c>
      <c r="F369" s="119">
        <v>0</v>
      </c>
      <c r="G369" s="119">
        <v>1</v>
      </c>
      <c r="H369" s="119">
        <v>0</v>
      </c>
      <c r="I369" s="119">
        <v>1</v>
      </c>
      <c r="J369" s="119">
        <v>3</v>
      </c>
      <c r="K369" s="61">
        <f t="shared" si="45"/>
        <v>2</v>
      </c>
      <c r="L369" s="75">
        <f t="shared" si="46"/>
        <v>1</v>
      </c>
      <c r="M369" s="75">
        <f t="shared" si="47"/>
        <v>5</v>
      </c>
      <c r="N369" s="76">
        <f t="shared" si="48"/>
        <v>0.4</v>
      </c>
      <c r="O369" s="119">
        <v>30</v>
      </c>
      <c r="P369" s="119">
        <v>38</v>
      </c>
      <c r="Q369" s="119">
        <v>39</v>
      </c>
      <c r="R369" s="119">
        <v>40</v>
      </c>
      <c r="S369" s="119">
        <v>106</v>
      </c>
      <c r="T369" s="119">
        <v>53</v>
      </c>
      <c r="U369" s="20">
        <f t="shared" si="49"/>
        <v>0.62962962962962965</v>
      </c>
      <c r="V369" s="20">
        <f t="shared" si="50"/>
        <v>0.28691983122362869</v>
      </c>
      <c r="W369" s="119">
        <v>67</v>
      </c>
      <c r="X369" s="20">
        <f t="shared" si="43"/>
        <v>0.28270042194092826</v>
      </c>
      <c r="Y369" s="119">
        <v>34</v>
      </c>
      <c r="Z369" s="76">
        <f t="shared" si="44"/>
        <v>0.14345991561181434</v>
      </c>
    </row>
    <row r="370" spans="1:26" x14ac:dyDescent="0.25">
      <c r="A370" s="9" t="str">
        <f>'10'!A370</f>
        <v>Rockwood Area SD</v>
      </c>
      <c r="B370" s="10" t="str">
        <f>'10'!B370</f>
        <v>Somerset</v>
      </c>
      <c r="C370" s="90">
        <f>'10'!C370</f>
        <v>98</v>
      </c>
      <c r="D370" s="90">
        <f>'10'!D370</f>
        <v>75</v>
      </c>
      <c r="E370" s="90">
        <f>'10'!E370</f>
        <v>173</v>
      </c>
      <c r="F370" s="119">
        <v>0</v>
      </c>
      <c r="G370" s="119">
        <v>0</v>
      </c>
      <c r="H370" s="119">
        <v>0</v>
      </c>
      <c r="I370" s="119">
        <v>0</v>
      </c>
      <c r="J370" s="119">
        <v>2</v>
      </c>
      <c r="K370" s="61">
        <f t="shared" si="45"/>
        <v>0</v>
      </c>
      <c r="L370" s="75">
        <f t="shared" si="46"/>
        <v>0</v>
      </c>
      <c r="M370" s="75">
        <f t="shared" si="47"/>
        <v>2</v>
      </c>
      <c r="N370" s="76"/>
      <c r="O370" s="119">
        <v>0</v>
      </c>
      <c r="P370" s="119">
        <v>0</v>
      </c>
      <c r="Q370" s="119">
        <v>0</v>
      </c>
      <c r="R370" s="119">
        <v>53</v>
      </c>
      <c r="S370" s="119">
        <v>0</v>
      </c>
      <c r="T370" s="119">
        <v>0</v>
      </c>
      <c r="U370" s="20"/>
      <c r="V370" s="20">
        <f t="shared" si="50"/>
        <v>0</v>
      </c>
      <c r="W370" s="119">
        <v>0</v>
      </c>
      <c r="X370" s="20">
        <f t="shared" si="43"/>
        <v>0</v>
      </c>
      <c r="Y370" s="119">
        <v>0</v>
      </c>
      <c r="Z370" s="76">
        <f t="shared" si="44"/>
        <v>0</v>
      </c>
    </row>
    <row r="371" spans="1:26" x14ac:dyDescent="0.25">
      <c r="A371" s="9" t="str">
        <f>'10'!A371</f>
        <v>Rose Tree Media SD</v>
      </c>
      <c r="B371" s="10" t="str">
        <f>'10'!B371</f>
        <v>Delaware</v>
      </c>
      <c r="C371" s="90">
        <f>'10'!C371</f>
        <v>907</v>
      </c>
      <c r="D371" s="90">
        <f>'10'!D371</f>
        <v>842</v>
      </c>
      <c r="E371" s="90">
        <f>'10'!E371</f>
        <v>1749</v>
      </c>
      <c r="F371" s="119">
        <v>0</v>
      </c>
      <c r="G371" s="119">
        <v>1</v>
      </c>
      <c r="H371" s="119">
        <v>3</v>
      </c>
      <c r="I371" s="119">
        <v>3</v>
      </c>
      <c r="J371" s="119">
        <v>11</v>
      </c>
      <c r="K371" s="61">
        <f t="shared" si="45"/>
        <v>7</v>
      </c>
      <c r="L371" s="75">
        <f t="shared" si="46"/>
        <v>6</v>
      </c>
      <c r="M371" s="75">
        <f t="shared" si="47"/>
        <v>18</v>
      </c>
      <c r="N371" s="76">
        <f t="shared" si="48"/>
        <v>0.3888888888888889</v>
      </c>
      <c r="O371" s="119">
        <v>83</v>
      </c>
      <c r="P371" s="119">
        <v>130</v>
      </c>
      <c r="Q371" s="119">
        <v>158</v>
      </c>
      <c r="R371" s="119">
        <v>279</v>
      </c>
      <c r="S371" s="119">
        <v>371</v>
      </c>
      <c r="T371" s="119">
        <v>318</v>
      </c>
      <c r="U371" s="20">
        <f t="shared" si="49"/>
        <v>0.43292682926829268</v>
      </c>
      <c r="V371" s="20">
        <f t="shared" si="50"/>
        <v>0.12178387650085763</v>
      </c>
      <c r="W371" s="119">
        <v>213</v>
      </c>
      <c r="X371" s="20">
        <f t="shared" si="43"/>
        <v>0.12178387650085763</v>
      </c>
      <c r="Y371" s="119">
        <v>182</v>
      </c>
      <c r="Z371" s="76">
        <f t="shared" si="44"/>
        <v>0.10405946255002858</v>
      </c>
    </row>
    <row r="372" spans="1:26" x14ac:dyDescent="0.25">
      <c r="A372" s="9" t="str">
        <f>'10'!A372</f>
        <v>Saint Clair Area SD</v>
      </c>
      <c r="B372" s="10" t="str">
        <f>'10'!B372</f>
        <v>Schuylkill</v>
      </c>
      <c r="C372" s="90">
        <f>'10'!C372</f>
        <v>150</v>
      </c>
      <c r="D372" s="90">
        <f>'10'!D372</f>
        <v>143</v>
      </c>
      <c r="E372" s="90">
        <f>'10'!E372</f>
        <v>293</v>
      </c>
      <c r="F372" s="119">
        <v>0</v>
      </c>
      <c r="G372" s="119">
        <v>0</v>
      </c>
      <c r="H372" s="119">
        <v>0</v>
      </c>
      <c r="I372" s="119">
        <v>0</v>
      </c>
      <c r="J372" s="119">
        <v>2</v>
      </c>
      <c r="K372" s="61">
        <f t="shared" si="45"/>
        <v>0</v>
      </c>
      <c r="L372" s="75">
        <f t="shared" si="46"/>
        <v>0</v>
      </c>
      <c r="M372" s="75">
        <f t="shared" si="47"/>
        <v>2</v>
      </c>
      <c r="N372" s="76">
        <f t="shared" si="48"/>
        <v>0</v>
      </c>
      <c r="O372" s="119">
        <v>0</v>
      </c>
      <c r="P372" s="119">
        <v>0</v>
      </c>
      <c r="Q372" s="119">
        <v>0</v>
      </c>
      <c r="R372" s="119">
        <v>68</v>
      </c>
      <c r="S372" s="119">
        <v>0</v>
      </c>
      <c r="T372" s="119">
        <v>0</v>
      </c>
      <c r="U372" s="20">
        <f t="shared" si="49"/>
        <v>0</v>
      </c>
      <c r="V372" s="20">
        <f t="shared" si="50"/>
        <v>0</v>
      </c>
      <c r="W372" s="119">
        <v>0</v>
      </c>
      <c r="X372" s="20">
        <f t="shared" si="43"/>
        <v>0</v>
      </c>
      <c r="Y372" s="119">
        <v>0</v>
      </c>
      <c r="Z372" s="76">
        <f t="shared" si="44"/>
        <v>0</v>
      </c>
    </row>
    <row r="373" spans="1:26" x14ac:dyDescent="0.25">
      <c r="A373" s="9" t="str">
        <f>'10'!A373</f>
        <v>Salisbury Township SD</v>
      </c>
      <c r="B373" s="10" t="str">
        <f>'10'!B373</f>
        <v>Lehigh</v>
      </c>
      <c r="C373" s="90">
        <f>'10'!C373</f>
        <v>332</v>
      </c>
      <c r="D373" s="90">
        <f>'10'!D373</f>
        <v>278</v>
      </c>
      <c r="E373" s="90">
        <f>'10'!E373</f>
        <v>610</v>
      </c>
      <c r="F373" s="119">
        <v>0</v>
      </c>
      <c r="G373" s="119">
        <v>2</v>
      </c>
      <c r="H373" s="119">
        <v>1</v>
      </c>
      <c r="I373" s="119">
        <v>1</v>
      </c>
      <c r="J373" s="119">
        <v>4</v>
      </c>
      <c r="K373" s="61">
        <f t="shared" si="45"/>
        <v>4</v>
      </c>
      <c r="L373" s="75">
        <f t="shared" si="46"/>
        <v>2</v>
      </c>
      <c r="M373" s="75">
        <f t="shared" si="47"/>
        <v>8</v>
      </c>
      <c r="N373" s="76">
        <f t="shared" si="48"/>
        <v>0.5</v>
      </c>
      <c r="O373" s="119">
        <v>47</v>
      </c>
      <c r="P373" s="119">
        <v>67</v>
      </c>
      <c r="Q373" s="119">
        <v>98</v>
      </c>
      <c r="R373" s="119">
        <v>37</v>
      </c>
      <c r="S373" s="119">
        <v>212</v>
      </c>
      <c r="T373" s="119">
        <v>106</v>
      </c>
      <c r="U373" s="20">
        <f t="shared" si="49"/>
        <v>0.75496688741721851</v>
      </c>
      <c r="V373" s="20">
        <f t="shared" si="50"/>
        <v>0.18688524590163935</v>
      </c>
      <c r="W373" s="119">
        <v>114</v>
      </c>
      <c r="X373" s="20">
        <f t="shared" si="43"/>
        <v>0.18688524590163935</v>
      </c>
      <c r="Y373" s="119">
        <v>57</v>
      </c>
      <c r="Z373" s="76">
        <f t="shared" si="44"/>
        <v>9.3442622950819676E-2</v>
      </c>
    </row>
    <row r="374" spans="1:26" x14ac:dyDescent="0.25">
      <c r="A374" s="9" t="str">
        <f>'10'!A374</f>
        <v>Salisbury-Elk Lick SD</v>
      </c>
      <c r="B374" s="10" t="str">
        <f>'10'!B374</f>
        <v>Somerset</v>
      </c>
      <c r="C374" s="90">
        <f>'10'!C374</f>
        <v>117</v>
      </c>
      <c r="D374" s="90">
        <f>'10'!D374</f>
        <v>93</v>
      </c>
      <c r="E374" s="90">
        <f>'10'!E374</f>
        <v>210</v>
      </c>
      <c r="F374" s="119">
        <v>0</v>
      </c>
      <c r="G374" s="119">
        <v>1</v>
      </c>
      <c r="H374" s="119">
        <v>0</v>
      </c>
      <c r="I374" s="119">
        <v>0</v>
      </c>
      <c r="J374" s="119">
        <v>1</v>
      </c>
      <c r="K374" s="61">
        <f t="shared" si="45"/>
        <v>1</v>
      </c>
      <c r="L374" s="75">
        <f t="shared" si="46"/>
        <v>0</v>
      </c>
      <c r="M374" s="75">
        <f t="shared" si="47"/>
        <v>2</v>
      </c>
      <c r="N374" s="76">
        <f t="shared" si="48"/>
        <v>0.5</v>
      </c>
      <c r="O374" s="119">
        <v>3</v>
      </c>
      <c r="P374" s="119">
        <v>2</v>
      </c>
      <c r="Q374" s="119">
        <v>6</v>
      </c>
      <c r="R374" s="119">
        <v>26</v>
      </c>
      <c r="S374" s="119">
        <v>11</v>
      </c>
      <c r="T374" s="119">
        <v>0</v>
      </c>
      <c r="U374" s="20">
        <f t="shared" si="49"/>
        <v>0.16129032258064516</v>
      </c>
      <c r="V374" s="20">
        <f t="shared" si="50"/>
        <v>2.3809523809523808E-2</v>
      </c>
      <c r="W374" s="119">
        <v>5</v>
      </c>
      <c r="X374" s="20">
        <f t="shared" si="43"/>
        <v>2.3809523809523808E-2</v>
      </c>
      <c r="Y374" s="119">
        <v>0</v>
      </c>
      <c r="Z374" s="76">
        <f t="shared" si="44"/>
        <v>0</v>
      </c>
    </row>
    <row r="375" spans="1:26" x14ac:dyDescent="0.25">
      <c r="A375" s="9" t="str">
        <f>'10'!A375</f>
        <v>Saucon Valley SD</v>
      </c>
      <c r="B375" s="10" t="str">
        <f>'10'!B375</f>
        <v>Northampton</v>
      </c>
      <c r="C375" s="90">
        <f>'10'!C375</f>
        <v>523</v>
      </c>
      <c r="D375" s="90">
        <f>'10'!D375</f>
        <v>261</v>
      </c>
      <c r="E375" s="90">
        <f>'10'!E375</f>
        <v>784</v>
      </c>
      <c r="F375" s="119">
        <v>0</v>
      </c>
      <c r="G375" s="119">
        <v>0</v>
      </c>
      <c r="H375" s="119">
        <v>0</v>
      </c>
      <c r="I375" s="119">
        <v>2</v>
      </c>
      <c r="J375" s="119">
        <v>2</v>
      </c>
      <c r="K375" s="61">
        <f t="shared" si="45"/>
        <v>2</v>
      </c>
      <c r="L375" s="75">
        <f t="shared" si="46"/>
        <v>2</v>
      </c>
      <c r="M375" s="75">
        <f t="shared" si="47"/>
        <v>4</v>
      </c>
      <c r="N375" s="76">
        <f t="shared" si="48"/>
        <v>0.5</v>
      </c>
      <c r="O375" s="119">
        <v>23</v>
      </c>
      <c r="P375" s="119">
        <v>34</v>
      </c>
      <c r="Q375" s="119">
        <v>49</v>
      </c>
      <c r="R375" s="119">
        <v>57</v>
      </c>
      <c r="S375" s="119">
        <v>106</v>
      </c>
      <c r="T375" s="119">
        <v>106</v>
      </c>
      <c r="U375" s="20">
        <f t="shared" si="49"/>
        <v>0.5</v>
      </c>
      <c r="V375" s="20">
        <f t="shared" si="50"/>
        <v>7.2704081632653059E-2</v>
      </c>
      <c r="W375" s="119">
        <v>57</v>
      </c>
      <c r="X375" s="20">
        <f t="shared" si="43"/>
        <v>7.2704081632653059E-2</v>
      </c>
      <c r="Y375" s="119">
        <v>57</v>
      </c>
      <c r="Z375" s="76">
        <f t="shared" si="44"/>
        <v>7.2704081632653059E-2</v>
      </c>
    </row>
    <row r="376" spans="1:26" x14ac:dyDescent="0.25">
      <c r="A376" s="9" t="str">
        <f>'10'!A376</f>
        <v>Sayre Area SD</v>
      </c>
      <c r="B376" s="10" t="str">
        <f>'10'!B376</f>
        <v>Bradford</v>
      </c>
      <c r="C376" s="90">
        <f>'10'!C376</f>
        <v>204</v>
      </c>
      <c r="D376" s="90">
        <f>'10'!D376</f>
        <v>71</v>
      </c>
      <c r="E376" s="90">
        <f>'10'!E376</f>
        <v>275</v>
      </c>
      <c r="F376" s="119">
        <v>1</v>
      </c>
      <c r="G376" s="119">
        <v>2</v>
      </c>
      <c r="H376" s="119">
        <v>2</v>
      </c>
      <c r="I376" s="119">
        <v>0</v>
      </c>
      <c r="J376" s="119">
        <v>4</v>
      </c>
      <c r="K376" s="61">
        <f t="shared" si="45"/>
        <v>5</v>
      </c>
      <c r="L376" s="75">
        <f t="shared" si="46"/>
        <v>2</v>
      </c>
      <c r="M376" s="75">
        <f t="shared" si="47"/>
        <v>9</v>
      </c>
      <c r="N376" s="76">
        <f t="shared" si="48"/>
        <v>0.55555555555555558</v>
      </c>
      <c r="O376" s="119">
        <v>56</v>
      </c>
      <c r="P376" s="119">
        <v>90</v>
      </c>
      <c r="Q376" s="119">
        <v>71</v>
      </c>
      <c r="R376" s="119">
        <v>17</v>
      </c>
      <c r="S376" s="119">
        <v>212</v>
      </c>
      <c r="T376" s="119">
        <v>106</v>
      </c>
      <c r="U376" s="20">
        <f t="shared" si="49"/>
        <v>0.89570552147239269</v>
      </c>
      <c r="V376" s="20">
        <f t="shared" si="50"/>
        <v>0.53090909090909089</v>
      </c>
      <c r="W376" s="119">
        <v>143</v>
      </c>
      <c r="X376" s="20">
        <f t="shared" si="43"/>
        <v>0.52</v>
      </c>
      <c r="Y376" s="119">
        <v>71</v>
      </c>
      <c r="Z376" s="76">
        <f t="shared" si="44"/>
        <v>0.25818181818181818</v>
      </c>
    </row>
    <row r="377" spans="1:26" x14ac:dyDescent="0.25">
      <c r="A377" s="9" t="str">
        <f>'10'!A377</f>
        <v>Schuylkill Haven Area SD</v>
      </c>
      <c r="B377" s="10" t="str">
        <f>'10'!B377</f>
        <v>Schuylkill</v>
      </c>
      <c r="C377" s="90">
        <f>'10'!C377</f>
        <v>125</v>
      </c>
      <c r="D377" s="90">
        <f>'10'!D377</f>
        <v>277</v>
      </c>
      <c r="E377" s="90">
        <f>'10'!E377</f>
        <v>402</v>
      </c>
      <c r="F377" s="119">
        <v>2</v>
      </c>
      <c r="G377" s="119">
        <v>0</v>
      </c>
      <c r="H377" s="119">
        <v>1</v>
      </c>
      <c r="I377" s="119">
        <v>0</v>
      </c>
      <c r="J377" s="119">
        <v>2</v>
      </c>
      <c r="K377" s="61">
        <f t="shared" si="45"/>
        <v>3</v>
      </c>
      <c r="L377" s="75">
        <f t="shared" si="46"/>
        <v>1</v>
      </c>
      <c r="M377" s="75">
        <f t="shared" si="47"/>
        <v>5</v>
      </c>
      <c r="N377" s="76">
        <f t="shared" si="48"/>
        <v>0.6</v>
      </c>
      <c r="O377" s="119">
        <v>42</v>
      </c>
      <c r="P377" s="119">
        <v>60</v>
      </c>
      <c r="Q377" s="119">
        <v>57</v>
      </c>
      <c r="R377" s="119">
        <v>41</v>
      </c>
      <c r="S377" s="119">
        <v>53</v>
      </c>
      <c r="T377" s="119">
        <v>53</v>
      </c>
      <c r="U377" s="20">
        <f t="shared" si="49"/>
        <v>0.71328671328671334</v>
      </c>
      <c r="V377" s="20">
        <f t="shared" si="50"/>
        <v>0.2537313432835821</v>
      </c>
      <c r="W377" s="119">
        <v>34</v>
      </c>
      <c r="X377" s="20">
        <f t="shared" si="43"/>
        <v>8.45771144278607E-2</v>
      </c>
      <c r="Y377" s="119">
        <v>34</v>
      </c>
      <c r="Z377" s="76">
        <f t="shared" si="44"/>
        <v>8.45771144278607E-2</v>
      </c>
    </row>
    <row r="378" spans="1:26" x14ac:dyDescent="0.25">
      <c r="A378" s="9" t="str">
        <f>'10'!A378</f>
        <v>Schuylkill Valley SD</v>
      </c>
      <c r="B378" s="10" t="str">
        <f>'10'!B378</f>
        <v>Berks</v>
      </c>
      <c r="C378" s="90">
        <f>'10'!C378</f>
        <v>507</v>
      </c>
      <c r="D378" s="90">
        <f>'10'!D378</f>
        <v>299</v>
      </c>
      <c r="E378" s="90">
        <f>'10'!E378</f>
        <v>806</v>
      </c>
      <c r="F378" s="119">
        <v>2</v>
      </c>
      <c r="G378" s="119">
        <v>0</v>
      </c>
      <c r="H378" s="119">
        <v>0</v>
      </c>
      <c r="I378" s="119">
        <v>2</v>
      </c>
      <c r="J378" s="119">
        <v>2</v>
      </c>
      <c r="K378" s="61">
        <f t="shared" si="45"/>
        <v>4</v>
      </c>
      <c r="L378" s="75">
        <f t="shared" si="46"/>
        <v>2</v>
      </c>
      <c r="M378" s="75">
        <f t="shared" si="47"/>
        <v>6</v>
      </c>
      <c r="N378" s="76">
        <f t="shared" si="48"/>
        <v>0.66666666666666663</v>
      </c>
      <c r="O378" s="119">
        <v>48</v>
      </c>
      <c r="P378" s="119">
        <v>72</v>
      </c>
      <c r="Q378" s="119">
        <v>92</v>
      </c>
      <c r="R378" s="119">
        <v>9</v>
      </c>
      <c r="S378" s="119">
        <v>106</v>
      </c>
      <c r="T378" s="119">
        <v>106</v>
      </c>
      <c r="U378" s="20">
        <f t="shared" si="49"/>
        <v>0.93023255813953487</v>
      </c>
      <c r="V378" s="20">
        <f t="shared" si="50"/>
        <v>0.14888337468982629</v>
      </c>
      <c r="W378" s="119">
        <v>60</v>
      </c>
      <c r="X378" s="20">
        <f t="shared" si="43"/>
        <v>7.4441687344913146E-2</v>
      </c>
      <c r="Y378" s="119">
        <v>60</v>
      </c>
      <c r="Z378" s="76">
        <f t="shared" si="44"/>
        <v>7.4441687344913146E-2</v>
      </c>
    </row>
    <row r="379" spans="1:26" x14ac:dyDescent="0.25">
      <c r="A379" s="9" t="str">
        <f>'10'!A379</f>
        <v>Scranton SD</v>
      </c>
      <c r="B379" s="10" t="str">
        <f>'10'!B379</f>
        <v>Lackawanna</v>
      </c>
      <c r="C379" s="90">
        <f>'10'!C379</f>
        <v>2744</v>
      </c>
      <c r="D379" s="90">
        <f>'10'!D379</f>
        <v>1847</v>
      </c>
      <c r="E379" s="90">
        <f>'10'!E379</f>
        <v>4591</v>
      </c>
      <c r="F379" s="119">
        <v>4</v>
      </c>
      <c r="G379" s="119">
        <v>5</v>
      </c>
      <c r="H379" s="119">
        <v>2</v>
      </c>
      <c r="I379" s="119">
        <v>9</v>
      </c>
      <c r="J379" s="119">
        <v>10</v>
      </c>
      <c r="K379" s="61">
        <f t="shared" si="45"/>
        <v>20</v>
      </c>
      <c r="L379" s="75">
        <f t="shared" si="46"/>
        <v>11</v>
      </c>
      <c r="M379" s="75">
        <f t="shared" si="47"/>
        <v>30</v>
      </c>
      <c r="N379" s="76">
        <f t="shared" si="48"/>
        <v>0.66666666666666663</v>
      </c>
      <c r="O379" s="119">
        <v>219</v>
      </c>
      <c r="P379" s="119">
        <v>342</v>
      </c>
      <c r="Q379" s="119">
        <v>415</v>
      </c>
      <c r="R379" s="119">
        <v>198</v>
      </c>
      <c r="S379" s="119">
        <v>806</v>
      </c>
      <c r="T379" s="119">
        <v>583</v>
      </c>
      <c r="U379" s="20">
        <f t="shared" si="49"/>
        <v>0.73913043478260865</v>
      </c>
      <c r="V379" s="20">
        <f t="shared" si="50"/>
        <v>0.12219560008712699</v>
      </c>
      <c r="W379" s="119">
        <v>463</v>
      </c>
      <c r="X379" s="20">
        <f t="shared" si="43"/>
        <v>0.10084948812894794</v>
      </c>
      <c r="Y379" s="119">
        <v>335</v>
      </c>
      <c r="Z379" s="76">
        <f t="shared" si="44"/>
        <v>7.2968852101938569E-2</v>
      </c>
    </row>
    <row r="380" spans="1:26" x14ac:dyDescent="0.25">
      <c r="A380" s="9" t="str">
        <f>'10'!A380</f>
        <v>Selinsgrove Area SD</v>
      </c>
      <c r="B380" s="10" t="str">
        <f>'10'!B380</f>
        <v>Snyder</v>
      </c>
      <c r="C380" s="90">
        <f>'10'!C380</f>
        <v>845</v>
      </c>
      <c r="D380" s="90">
        <f>'10'!D380</f>
        <v>408</v>
      </c>
      <c r="E380" s="90">
        <f>'10'!E380</f>
        <v>1253</v>
      </c>
      <c r="F380" s="119">
        <v>4</v>
      </c>
      <c r="G380" s="119">
        <v>0</v>
      </c>
      <c r="H380" s="119">
        <v>0</v>
      </c>
      <c r="I380" s="119">
        <v>3</v>
      </c>
      <c r="J380" s="119">
        <v>4</v>
      </c>
      <c r="K380" s="61">
        <f t="shared" si="45"/>
        <v>7</v>
      </c>
      <c r="L380" s="75">
        <f t="shared" si="46"/>
        <v>3</v>
      </c>
      <c r="M380" s="75">
        <f t="shared" si="47"/>
        <v>11</v>
      </c>
      <c r="N380" s="76">
        <f t="shared" si="48"/>
        <v>0.63636363636363635</v>
      </c>
      <c r="O380" s="119">
        <v>77</v>
      </c>
      <c r="P380" s="119">
        <v>94</v>
      </c>
      <c r="Q380" s="119">
        <v>116</v>
      </c>
      <c r="R380" s="119">
        <v>48</v>
      </c>
      <c r="S380" s="119">
        <v>159</v>
      </c>
      <c r="T380" s="119">
        <v>159</v>
      </c>
      <c r="U380" s="20">
        <f t="shared" si="49"/>
        <v>0.78082191780821919</v>
      </c>
      <c r="V380" s="20">
        <f t="shared" si="50"/>
        <v>0.13647246608140462</v>
      </c>
      <c r="W380" s="119">
        <v>95</v>
      </c>
      <c r="X380" s="20">
        <f t="shared" si="43"/>
        <v>7.5818036711891454E-2</v>
      </c>
      <c r="Y380" s="119">
        <v>95</v>
      </c>
      <c r="Z380" s="76">
        <f t="shared" si="44"/>
        <v>7.5818036711891454E-2</v>
      </c>
    </row>
    <row r="381" spans="1:26" x14ac:dyDescent="0.25">
      <c r="A381" s="9" t="str">
        <f>'10'!A381</f>
        <v>Seneca Valley SD</v>
      </c>
      <c r="B381" s="10" t="str">
        <f>'10'!B381</f>
        <v>Butler</v>
      </c>
      <c r="C381" s="90">
        <f>'10'!C381</f>
        <v>1707</v>
      </c>
      <c r="D381" s="90">
        <f>'10'!D381</f>
        <v>1139</v>
      </c>
      <c r="E381" s="90">
        <f>'10'!E381</f>
        <v>2846</v>
      </c>
      <c r="F381" s="119">
        <v>1</v>
      </c>
      <c r="G381" s="119">
        <v>3</v>
      </c>
      <c r="H381" s="119">
        <v>3</v>
      </c>
      <c r="I381" s="119">
        <v>1</v>
      </c>
      <c r="J381" s="119">
        <v>15</v>
      </c>
      <c r="K381" s="61">
        <f t="shared" si="45"/>
        <v>8</v>
      </c>
      <c r="L381" s="75">
        <f t="shared" si="46"/>
        <v>4</v>
      </c>
      <c r="M381" s="75">
        <f t="shared" si="47"/>
        <v>23</v>
      </c>
      <c r="N381" s="76">
        <f t="shared" si="48"/>
        <v>0.34782608695652173</v>
      </c>
      <c r="O381" s="119">
        <v>104</v>
      </c>
      <c r="P381" s="119">
        <v>143</v>
      </c>
      <c r="Q381" s="119">
        <v>129</v>
      </c>
      <c r="R381" s="119">
        <v>368</v>
      </c>
      <c r="S381" s="119">
        <v>323</v>
      </c>
      <c r="T381" s="119">
        <v>212</v>
      </c>
      <c r="U381" s="20">
        <f t="shared" si="49"/>
        <v>0.40162601626016259</v>
      </c>
      <c r="V381" s="20">
        <f t="shared" si="50"/>
        <v>8.6788475052705552E-2</v>
      </c>
      <c r="W381" s="119">
        <v>212</v>
      </c>
      <c r="X381" s="20">
        <f t="shared" si="43"/>
        <v>7.4490513000702738E-2</v>
      </c>
      <c r="Y381" s="119">
        <v>139</v>
      </c>
      <c r="Z381" s="76">
        <f t="shared" si="44"/>
        <v>4.8840477863668304E-2</v>
      </c>
    </row>
    <row r="382" spans="1:26" x14ac:dyDescent="0.25">
      <c r="A382" s="9" t="str">
        <f>'10'!A382</f>
        <v>Shade-Central City SD</v>
      </c>
      <c r="B382" s="10" t="str">
        <f>'10'!B382</f>
        <v>Somerset</v>
      </c>
      <c r="C382" s="90">
        <f>'10'!C382</f>
        <v>85</v>
      </c>
      <c r="D382" s="90">
        <f>'10'!D382</f>
        <v>25</v>
      </c>
      <c r="E382" s="90">
        <f>'10'!E382</f>
        <v>110</v>
      </c>
      <c r="F382" s="119">
        <v>0</v>
      </c>
      <c r="G382" s="119">
        <v>1</v>
      </c>
      <c r="H382" s="119">
        <v>0</v>
      </c>
      <c r="I382" s="119">
        <v>0</v>
      </c>
      <c r="J382" s="119">
        <v>0</v>
      </c>
      <c r="K382" s="61">
        <f t="shared" si="45"/>
        <v>1</v>
      </c>
      <c r="L382" s="75">
        <f t="shared" si="46"/>
        <v>0</v>
      </c>
      <c r="M382" s="75">
        <f t="shared" si="47"/>
        <v>1</v>
      </c>
      <c r="N382" s="76">
        <f t="shared" si="48"/>
        <v>1</v>
      </c>
      <c r="O382" s="119">
        <v>3</v>
      </c>
      <c r="P382" s="119">
        <v>2</v>
      </c>
      <c r="Q382" s="119">
        <v>6</v>
      </c>
      <c r="R382" s="119">
        <v>0</v>
      </c>
      <c r="S382" s="119">
        <v>11</v>
      </c>
      <c r="T382" s="119">
        <v>0</v>
      </c>
      <c r="U382" s="20">
        <f t="shared" si="49"/>
        <v>1</v>
      </c>
      <c r="V382" s="20">
        <f t="shared" si="50"/>
        <v>4.5454545454545456E-2</v>
      </c>
      <c r="W382" s="119">
        <v>5</v>
      </c>
      <c r="X382" s="20">
        <f t="shared" si="43"/>
        <v>4.5454545454545456E-2</v>
      </c>
      <c r="Y382" s="119">
        <v>0</v>
      </c>
      <c r="Z382" s="76">
        <f t="shared" si="44"/>
        <v>0</v>
      </c>
    </row>
    <row r="383" spans="1:26" x14ac:dyDescent="0.25">
      <c r="A383" s="9" t="str">
        <f>'10'!A383</f>
        <v>Shaler Area SD</v>
      </c>
      <c r="B383" s="10" t="str">
        <f>'10'!B383</f>
        <v>Allegheny</v>
      </c>
      <c r="C383" s="90">
        <f>'10'!C383</f>
        <v>1146</v>
      </c>
      <c r="D383" s="90">
        <f>'10'!D383</f>
        <v>821</v>
      </c>
      <c r="E383" s="90">
        <f>'10'!E383</f>
        <v>1967</v>
      </c>
      <c r="F383" s="119">
        <v>2</v>
      </c>
      <c r="G383" s="119">
        <v>1</v>
      </c>
      <c r="H383" s="119">
        <v>0</v>
      </c>
      <c r="I383" s="119">
        <v>0</v>
      </c>
      <c r="J383" s="119">
        <v>1</v>
      </c>
      <c r="K383" s="61">
        <f t="shared" si="45"/>
        <v>3</v>
      </c>
      <c r="L383" s="75">
        <f t="shared" si="46"/>
        <v>0</v>
      </c>
      <c r="M383" s="75">
        <f t="shared" si="47"/>
        <v>4</v>
      </c>
      <c r="N383" s="76">
        <f t="shared" si="48"/>
        <v>0.75</v>
      </c>
      <c r="O383" s="119">
        <v>48</v>
      </c>
      <c r="P383" s="119">
        <v>57</v>
      </c>
      <c r="Q383" s="119">
        <v>54</v>
      </c>
      <c r="R383" s="119">
        <v>35</v>
      </c>
      <c r="S383" s="119">
        <v>53</v>
      </c>
      <c r="T383" s="119">
        <v>0</v>
      </c>
      <c r="U383" s="20">
        <f t="shared" si="49"/>
        <v>0.75</v>
      </c>
      <c r="V383" s="20">
        <f t="shared" si="50"/>
        <v>5.3380782918149468E-2</v>
      </c>
      <c r="W383" s="119">
        <v>35</v>
      </c>
      <c r="X383" s="20">
        <f t="shared" si="43"/>
        <v>1.7793594306049824E-2</v>
      </c>
      <c r="Y383" s="119">
        <v>0</v>
      </c>
      <c r="Z383" s="76">
        <f t="shared" si="44"/>
        <v>0</v>
      </c>
    </row>
    <row r="384" spans="1:26" x14ac:dyDescent="0.25">
      <c r="A384" s="9" t="str">
        <f>'10'!A384</f>
        <v>Shamokin Area SD</v>
      </c>
      <c r="B384" s="10" t="str">
        <f>'10'!B384</f>
        <v>Northumberland</v>
      </c>
      <c r="C384" s="90">
        <f>'10'!C384</f>
        <v>524</v>
      </c>
      <c r="D384" s="90">
        <f>'10'!D384</f>
        <v>458</v>
      </c>
      <c r="E384" s="90">
        <f>'10'!E384</f>
        <v>982</v>
      </c>
      <c r="F384" s="119">
        <v>1</v>
      </c>
      <c r="G384" s="119">
        <v>0</v>
      </c>
      <c r="H384" s="119">
        <v>1</v>
      </c>
      <c r="I384" s="119">
        <v>0</v>
      </c>
      <c r="J384" s="119">
        <v>12</v>
      </c>
      <c r="K384" s="61">
        <f t="shared" si="45"/>
        <v>2</v>
      </c>
      <c r="L384" s="75">
        <f t="shared" si="46"/>
        <v>1</v>
      </c>
      <c r="M384" s="75">
        <f t="shared" si="47"/>
        <v>14</v>
      </c>
      <c r="N384" s="76">
        <f t="shared" si="48"/>
        <v>0.14285714285714285</v>
      </c>
      <c r="O384" s="119">
        <v>6</v>
      </c>
      <c r="P384" s="119">
        <v>7</v>
      </c>
      <c r="Q384" s="119">
        <v>8</v>
      </c>
      <c r="R384" s="119">
        <v>93</v>
      </c>
      <c r="S384" s="119">
        <v>11</v>
      </c>
      <c r="T384" s="119">
        <v>11</v>
      </c>
      <c r="U384" s="20">
        <f t="shared" si="49"/>
        <v>0.12264150943396226</v>
      </c>
      <c r="V384" s="20">
        <f t="shared" si="50"/>
        <v>1.3238289205702648E-2</v>
      </c>
      <c r="W384" s="119">
        <v>7</v>
      </c>
      <c r="X384" s="20">
        <f t="shared" si="43"/>
        <v>7.1283095723014261E-3</v>
      </c>
      <c r="Y384" s="119">
        <v>7</v>
      </c>
      <c r="Z384" s="76">
        <f t="shared" si="44"/>
        <v>7.1283095723014261E-3</v>
      </c>
    </row>
    <row r="385" spans="1:26" x14ac:dyDescent="0.25">
      <c r="A385" s="9" t="str">
        <f>'10'!A385</f>
        <v>Shanksville-Stonycreek SD</v>
      </c>
      <c r="B385" s="10" t="str">
        <f>'10'!B385</f>
        <v>Somerset</v>
      </c>
      <c r="C385" s="90">
        <f>'10'!C385</f>
        <v>127</v>
      </c>
      <c r="D385" s="90">
        <f>'10'!D385</f>
        <v>62</v>
      </c>
      <c r="E385" s="90">
        <f>'10'!E385</f>
        <v>189</v>
      </c>
      <c r="F385" s="119">
        <v>0</v>
      </c>
      <c r="G385" s="119">
        <v>0</v>
      </c>
      <c r="H385" s="119">
        <v>0</v>
      </c>
      <c r="I385" s="119">
        <v>0</v>
      </c>
      <c r="J385" s="119">
        <v>0</v>
      </c>
      <c r="K385" s="61">
        <f t="shared" si="45"/>
        <v>0</v>
      </c>
      <c r="L385" s="75">
        <f t="shared" si="46"/>
        <v>0</v>
      </c>
      <c r="M385" s="75">
        <f t="shared" si="47"/>
        <v>0</v>
      </c>
      <c r="N385" s="76"/>
      <c r="O385" s="119">
        <v>0</v>
      </c>
      <c r="P385" s="119">
        <v>0</v>
      </c>
      <c r="Q385" s="119">
        <v>0</v>
      </c>
      <c r="R385" s="119">
        <v>0</v>
      </c>
      <c r="S385" s="119">
        <v>0</v>
      </c>
      <c r="T385" s="119">
        <v>0</v>
      </c>
      <c r="U385" s="20"/>
      <c r="V385" s="20">
        <f t="shared" si="50"/>
        <v>0</v>
      </c>
      <c r="W385" s="119">
        <v>0</v>
      </c>
      <c r="X385" s="20">
        <f t="shared" si="43"/>
        <v>0</v>
      </c>
      <c r="Y385" s="119">
        <v>0</v>
      </c>
      <c r="Z385" s="76">
        <f t="shared" si="44"/>
        <v>0</v>
      </c>
    </row>
    <row r="386" spans="1:26" x14ac:dyDescent="0.25">
      <c r="A386" s="9" t="str">
        <f>'10'!A386</f>
        <v>Sharon City SD</v>
      </c>
      <c r="B386" s="10" t="str">
        <f>'10'!B386</f>
        <v>Mercer</v>
      </c>
      <c r="C386" s="90">
        <f>'10'!C386</f>
        <v>461</v>
      </c>
      <c r="D386" s="90">
        <f>'10'!D386</f>
        <v>372</v>
      </c>
      <c r="E386" s="90">
        <f>'10'!E386</f>
        <v>833</v>
      </c>
      <c r="F386" s="119">
        <v>1</v>
      </c>
      <c r="G386" s="119">
        <v>0</v>
      </c>
      <c r="H386" s="119">
        <v>2</v>
      </c>
      <c r="I386" s="119">
        <v>0</v>
      </c>
      <c r="J386" s="119">
        <v>4</v>
      </c>
      <c r="K386" s="61">
        <f t="shared" si="45"/>
        <v>3</v>
      </c>
      <c r="L386" s="75">
        <f t="shared" si="46"/>
        <v>2</v>
      </c>
      <c r="M386" s="75">
        <f t="shared" si="47"/>
        <v>7</v>
      </c>
      <c r="N386" s="76">
        <f t="shared" si="48"/>
        <v>0.42857142857142855</v>
      </c>
      <c r="O386" s="119">
        <v>23</v>
      </c>
      <c r="P386" s="119">
        <v>27</v>
      </c>
      <c r="Q386" s="119">
        <v>24</v>
      </c>
      <c r="R386" s="119">
        <v>22</v>
      </c>
      <c r="S386" s="119">
        <v>64</v>
      </c>
      <c r="T386" s="119">
        <v>64</v>
      </c>
      <c r="U386" s="20">
        <f t="shared" si="49"/>
        <v>0.69444444444444442</v>
      </c>
      <c r="V386" s="20">
        <f t="shared" si="50"/>
        <v>6.0024009603841535E-2</v>
      </c>
      <c r="W386" s="119">
        <v>43</v>
      </c>
      <c r="X386" s="20">
        <f t="shared" si="43"/>
        <v>5.1620648259303722E-2</v>
      </c>
      <c r="Y386" s="119">
        <v>43</v>
      </c>
      <c r="Z386" s="76">
        <f t="shared" si="44"/>
        <v>5.1620648259303722E-2</v>
      </c>
    </row>
    <row r="387" spans="1:26" x14ac:dyDescent="0.25">
      <c r="A387" s="9" t="str">
        <f>'10'!A387</f>
        <v>Sharpsville Area SD</v>
      </c>
      <c r="B387" s="10" t="str">
        <f>'10'!B387</f>
        <v>Mercer</v>
      </c>
      <c r="C387" s="90">
        <f>'10'!C387</f>
        <v>219</v>
      </c>
      <c r="D387" s="90">
        <f>'10'!D387</f>
        <v>229</v>
      </c>
      <c r="E387" s="90">
        <f>'10'!E387</f>
        <v>448</v>
      </c>
      <c r="F387" s="119">
        <v>0</v>
      </c>
      <c r="G387" s="119">
        <v>1</v>
      </c>
      <c r="H387" s="119">
        <v>0</v>
      </c>
      <c r="I387" s="119">
        <v>1</v>
      </c>
      <c r="J387" s="119">
        <v>0</v>
      </c>
      <c r="K387" s="61">
        <f t="shared" si="45"/>
        <v>2</v>
      </c>
      <c r="L387" s="75">
        <f t="shared" si="46"/>
        <v>1</v>
      </c>
      <c r="M387" s="75">
        <f t="shared" si="47"/>
        <v>2</v>
      </c>
      <c r="N387" s="76">
        <f t="shared" si="48"/>
        <v>1</v>
      </c>
      <c r="O387" s="119">
        <v>33</v>
      </c>
      <c r="P387" s="119">
        <v>39</v>
      </c>
      <c r="Q387" s="119">
        <v>34</v>
      </c>
      <c r="R387" s="119">
        <v>0</v>
      </c>
      <c r="S387" s="119">
        <v>106</v>
      </c>
      <c r="T387" s="119">
        <v>53</v>
      </c>
      <c r="U387" s="20">
        <f t="shared" si="49"/>
        <v>1</v>
      </c>
      <c r="V387" s="20">
        <f t="shared" si="50"/>
        <v>0.16071428571428573</v>
      </c>
      <c r="W387" s="119">
        <v>72</v>
      </c>
      <c r="X387" s="20">
        <f t="shared" si="43"/>
        <v>0.16071428571428573</v>
      </c>
      <c r="Y387" s="119">
        <v>36</v>
      </c>
      <c r="Z387" s="76">
        <f t="shared" si="44"/>
        <v>8.0357142857142863E-2</v>
      </c>
    </row>
    <row r="388" spans="1:26" x14ac:dyDescent="0.25">
      <c r="A388" s="9" t="str">
        <f>'10'!A388</f>
        <v>Shenandoah Valley SD</v>
      </c>
      <c r="B388" s="10" t="str">
        <f>'10'!B388</f>
        <v>Schuylkill</v>
      </c>
      <c r="C388" s="90">
        <f>'10'!C388</f>
        <v>260</v>
      </c>
      <c r="D388" s="90">
        <f>'10'!D388</f>
        <v>107</v>
      </c>
      <c r="E388" s="90">
        <f>'10'!E388</f>
        <v>367</v>
      </c>
      <c r="F388" s="119">
        <v>0</v>
      </c>
      <c r="G388" s="119">
        <v>1</v>
      </c>
      <c r="H388" s="119">
        <v>0</v>
      </c>
      <c r="I388" s="119">
        <v>0</v>
      </c>
      <c r="J388" s="119">
        <v>1</v>
      </c>
      <c r="K388" s="61">
        <f t="shared" si="45"/>
        <v>1</v>
      </c>
      <c r="L388" s="75">
        <f t="shared" si="46"/>
        <v>0</v>
      </c>
      <c r="M388" s="75">
        <f t="shared" si="47"/>
        <v>2</v>
      </c>
      <c r="N388" s="76">
        <f t="shared" si="48"/>
        <v>0.5</v>
      </c>
      <c r="O388" s="119">
        <v>14</v>
      </c>
      <c r="P388" s="119">
        <v>20</v>
      </c>
      <c r="Q388" s="119">
        <v>19</v>
      </c>
      <c r="R388" s="119">
        <v>7</v>
      </c>
      <c r="S388" s="119">
        <v>53</v>
      </c>
      <c r="T388" s="119">
        <v>0</v>
      </c>
      <c r="U388" s="20">
        <f t="shared" si="49"/>
        <v>0.82926829268292679</v>
      </c>
      <c r="V388" s="20">
        <f t="shared" si="50"/>
        <v>9.264305177111716E-2</v>
      </c>
      <c r="W388" s="119">
        <v>34</v>
      </c>
      <c r="X388" s="20">
        <f t="shared" ref="X388:X451" si="51">W388/E388</f>
        <v>9.264305177111716E-2</v>
      </c>
      <c r="Y388" s="119">
        <v>0</v>
      </c>
      <c r="Z388" s="76">
        <f t="shared" ref="Z388:Z451" si="52">Y388/E388</f>
        <v>0</v>
      </c>
    </row>
    <row r="389" spans="1:26" x14ac:dyDescent="0.25">
      <c r="A389" s="9" t="str">
        <f>'10'!A389</f>
        <v>Shenango Area SD</v>
      </c>
      <c r="B389" s="10" t="str">
        <f>'10'!B389</f>
        <v>Lawrence</v>
      </c>
      <c r="C389" s="90">
        <f>'10'!C389</f>
        <v>233</v>
      </c>
      <c r="D389" s="90">
        <f>'10'!D389</f>
        <v>176</v>
      </c>
      <c r="E389" s="90">
        <f>'10'!E389</f>
        <v>409</v>
      </c>
      <c r="F389" s="119">
        <v>0</v>
      </c>
      <c r="G389" s="119">
        <v>0</v>
      </c>
      <c r="H389" s="119">
        <v>0</v>
      </c>
      <c r="I389" s="119">
        <v>1</v>
      </c>
      <c r="J389" s="119">
        <v>0</v>
      </c>
      <c r="K389" s="61">
        <f t="shared" ref="K389:K452" si="53">SUM(F389:I389)</f>
        <v>1</v>
      </c>
      <c r="L389" s="75">
        <f t="shared" ref="L389:L452" si="54">H389+I389</f>
        <v>1</v>
      </c>
      <c r="M389" s="75">
        <f t="shared" ref="M389:M452" si="55">J389+K389</f>
        <v>1</v>
      </c>
      <c r="N389" s="76">
        <f t="shared" ref="N389:N452" si="56">K389/M389</f>
        <v>1</v>
      </c>
      <c r="O389" s="119">
        <v>14</v>
      </c>
      <c r="P389" s="119">
        <v>16</v>
      </c>
      <c r="Q389" s="119">
        <v>23</v>
      </c>
      <c r="R389" s="119">
        <v>0</v>
      </c>
      <c r="S389" s="119">
        <v>53</v>
      </c>
      <c r="T389" s="119">
        <v>53</v>
      </c>
      <c r="U389" s="20">
        <f t="shared" ref="U389:U452" si="57">(O389+P389)/(O389+P389+R389)</f>
        <v>1</v>
      </c>
      <c r="V389" s="20">
        <f t="shared" ref="V389:V452" si="58">(O389+P389)/E389</f>
        <v>7.3349633251833746E-2</v>
      </c>
      <c r="W389" s="119">
        <v>30</v>
      </c>
      <c r="X389" s="20">
        <f t="shared" si="51"/>
        <v>7.3349633251833746E-2</v>
      </c>
      <c r="Y389" s="119">
        <v>30</v>
      </c>
      <c r="Z389" s="76">
        <f t="shared" si="52"/>
        <v>7.3349633251833746E-2</v>
      </c>
    </row>
    <row r="390" spans="1:26" x14ac:dyDescent="0.25">
      <c r="A390" s="9" t="str">
        <f>'10'!A390</f>
        <v>Shikellamy SD</v>
      </c>
      <c r="B390" s="10" t="str">
        <f>'10'!B390</f>
        <v>Northumberland</v>
      </c>
      <c r="C390" s="90">
        <f>'10'!C390</f>
        <v>730</v>
      </c>
      <c r="D390" s="90">
        <f>'10'!D390</f>
        <v>628</v>
      </c>
      <c r="E390" s="90">
        <f>'10'!E390</f>
        <v>1358</v>
      </c>
      <c r="F390" s="119">
        <v>4</v>
      </c>
      <c r="G390" s="119">
        <v>2</v>
      </c>
      <c r="H390" s="119">
        <v>0</v>
      </c>
      <c r="I390" s="119">
        <v>0</v>
      </c>
      <c r="J390" s="119">
        <v>7</v>
      </c>
      <c r="K390" s="61">
        <f t="shared" si="53"/>
        <v>6</v>
      </c>
      <c r="L390" s="75">
        <f t="shared" si="54"/>
        <v>0</v>
      </c>
      <c r="M390" s="75">
        <f t="shared" si="55"/>
        <v>13</v>
      </c>
      <c r="N390" s="76">
        <f t="shared" si="56"/>
        <v>0.46153846153846156</v>
      </c>
      <c r="O390" s="119">
        <v>53</v>
      </c>
      <c r="P390" s="119">
        <v>62</v>
      </c>
      <c r="Q390" s="119">
        <v>71</v>
      </c>
      <c r="R390" s="119">
        <v>118</v>
      </c>
      <c r="S390" s="119">
        <v>64</v>
      </c>
      <c r="T390" s="119">
        <v>0</v>
      </c>
      <c r="U390" s="20">
        <f t="shared" si="57"/>
        <v>0.49356223175965663</v>
      </c>
      <c r="V390" s="20">
        <f t="shared" si="58"/>
        <v>8.4683357879234172E-2</v>
      </c>
      <c r="W390" s="119">
        <v>40</v>
      </c>
      <c r="X390" s="20">
        <f t="shared" si="51"/>
        <v>2.9455081001472753E-2</v>
      </c>
      <c r="Y390" s="119">
        <v>0</v>
      </c>
      <c r="Z390" s="76">
        <f t="shared" si="52"/>
        <v>0</v>
      </c>
    </row>
    <row r="391" spans="1:26" x14ac:dyDescent="0.25">
      <c r="A391" s="9" t="str">
        <f>'10'!A391</f>
        <v>Shippensburg Area SD</v>
      </c>
      <c r="B391" s="10" t="str">
        <f>'10'!B391</f>
        <v>Cumberland</v>
      </c>
      <c r="C391" s="90">
        <f>'10'!C391</f>
        <v>1096</v>
      </c>
      <c r="D391" s="90">
        <f>'10'!D391</f>
        <v>775</v>
      </c>
      <c r="E391" s="90">
        <f>'10'!E391</f>
        <v>1871</v>
      </c>
      <c r="F391" s="119">
        <v>2</v>
      </c>
      <c r="G391" s="119">
        <v>2</v>
      </c>
      <c r="H391" s="119">
        <v>1</v>
      </c>
      <c r="I391" s="119">
        <v>1</v>
      </c>
      <c r="J391" s="119">
        <v>8</v>
      </c>
      <c r="K391" s="61">
        <f t="shared" si="53"/>
        <v>6</v>
      </c>
      <c r="L391" s="75">
        <f t="shared" si="54"/>
        <v>2</v>
      </c>
      <c r="M391" s="75">
        <f t="shared" si="55"/>
        <v>14</v>
      </c>
      <c r="N391" s="76">
        <f t="shared" si="56"/>
        <v>0.42857142857142855</v>
      </c>
      <c r="O391" s="119">
        <v>76</v>
      </c>
      <c r="P391" s="119">
        <v>97</v>
      </c>
      <c r="Q391" s="119">
        <v>98</v>
      </c>
      <c r="R391" s="119">
        <v>209</v>
      </c>
      <c r="S391" s="119">
        <v>164</v>
      </c>
      <c r="T391" s="119">
        <v>106</v>
      </c>
      <c r="U391" s="20">
        <f t="shared" si="57"/>
        <v>0.45287958115183247</v>
      </c>
      <c r="V391" s="20">
        <f t="shared" si="58"/>
        <v>9.2463923035809734E-2</v>
      </c>
      <c r="W391" s="119">
        <v>105</v>
      </c>
      <c r="X391" s="20">
        <f t="shared" si="51"/>
        <v>5.6119722073757351E-2</v>
      </c>
      <c r="Y391" s="119">
        <v>68</v>
      </c>
      <c r="Z391" s="76">
        <f t="shared" si="52"/>
        <v>3.6344200962052375E-2</v>
      </c>
    </row>
    <row r="392" spans="1:26" x14ac:dyDescent="0.25">
      <c r="A392" s="9" t="str">
        <f>'10'!A392</f>
        <v>Slippery Rock Area SD</v>
      </c>
      <c r="B392" s="10" t="str">
        <f>'10'!B392</f>
        <v>Butler</v>
      </c>
      <c r="C392" s="90">
        <f>'10'!C392</f>
        <v>447</v>
      </c>
      <c r="D392" s="90">
        <f>'10'!D392</f>
        <v>338</v>
      </c>
      <c r="E392" s="90">
        <f>'10'!E392</f>
        <v>785</v>
      </c>
      <c r="F392" s="119">
        <v>0</v>
      </c>
      <c r="G392" s="119">
        <v>0</v>
      </c>
      <c r="H392" s="119">
        <v>0</v>
      </c>
      <c r="I392" s="119">
        <v>1</v>
      </c>
      <c r="J392" s="119">
        <v>5</v>
      </c>
      <c r="K392" s="61">
        <f t="shared" si="53"/>
        <v>1</v>
      </c>
      <c r="L392" s="75">
        <f t="shared" si="54"/>
        <v>1</v>
      </c>
      <c r="M392" s="75">
        <f t="shared" si="55"/>
        <v>6</v>
      </c>
      <c r="N392" s="76">
        <f t="shared" si="56"/>
        <v>0.16666666666666666</v>
      </c>
      <c r="O392" s="119">
        <v>15</v>
      </c>
      <c r="P392" s="119">
        <v>20</v>
      </c>
      <c r="Q392" s="119">
        <v>18</v>
      </c>
      <c r="R392" s="119">
        <v>115</v>
      </c>
      <c r="S392" s="119">
        <v>53</v>
      </c>
      <c r="T392" s="119">
        <v>53</v>
      </c>
      <c r="U392" s="20">
        <f t="shared" si="57"/>
        <v>0.23333333333333334</v>
      </c>
      <c r="V392" s="20">
        <f t="shared" si="58"/>
        <v>4.4585987261146494E-2</v>
      </c>
      <c r="W392" s="119">
        <v>35</v>
      </c>
      <c r="X392" s="20">
        <f t="shared" si="51"/>
        <v>4.4585987261146494E-2</v>
      </c>
      <c r="Y392" s="119">
        <v>35</v>
      </c>
      <c r="Z392" s="76">
        <f t="shared" si="52"/>
        <v>4.4585987261146494E-2</v>
      </c>
    </row>
    <row r="393" spans="1:26" x14ac:dyDescent="0.25">
      <c r="A393" s="9" t="str">
        <f>'10'!A393</f>
        <v>Smethport Area SD</v>
      </c>
      <c r="B393" s="10" t="str">
        <f>'10'!B393</f>
        <v>McKean</v>
      </c>
      <c r="C393" s="90">
        <f>'10'!C393</f>
        <v>160</v>
      </c>
      <c r="D393" s="90">
        <f>'10'!D393</f>
        <v>50</v>
      </c>
      <c r="E393" s="90">
        <f>'10'!E393</f>
        <v>210</v>
      </c>
      <c r="F393" s="119">
        <v>0</v>
      </c>
      <c r="G393" s="119">
        <v>0</v>
      </c>
      <c r="H393" s="119">
        <v>0</v>
      </c>
      <c r="I393" s="119">
        <v>0</v>
      </c>
      <c r="J393" s="119">
        <v>0</v>
      </c>
      <c r="K393" s="61">
        <f t="shared" si="53"/>
        <v>0</v>
      </c>
      <c r="L393" s="75">
        <f t="shared" si="54"/>
        <v>0</v>
      </c>
      <c r="M393" s="75">
        <f t="shared" si="55"/>
        <v>0</v>
      </c>
      <c r="N393" s="76" t="e">
        <f t="shared" si="56"/>
        <v>#DIV/0!</v>
      </c>
      <c r="O393" s="119">
        <v>0</v>
      </c>
      <c r="P393" s="119">
        <v>0</v>
      </c>
      <c r="Q393" s="119">
        <v>0</v>
      </c>
      <c r="R393" s="119">
        <v>0</v>
      </c>
      <c r="S393" s="119">
        <v>0</v>
      </c>
      <c r="T393" s="119">
        <v>0</v>
      </c>
      <c r="U393" s="20" t="e">
        <f t="shared" si="57"/>
        <v>#DIV/0!</v>
      </c>
      <c r="V393" s="20">
        <f t="shared" si="58"/>
        <v>0</v>
      </c>
      <c r="W393" s="119">
        <v>0</v>
      </c>
      <c r="X393" s="20">
        <f t="shared" si="51"/>
        <v>0</v>
      </c>
      <c r="Y393" s="119">
        <v>0</v>
      </c>
      <c r="Z393" s="76">
        <f t="shared" si="52"/>
        <v>0</v>
      </c>
    </row>
    <row r="394" spans="1:26" x14ac:dyDescent="0.25">
      <c r="A394" s="9" t="str">
        <f>'10'!A394</f>
        <v>Solanco SD</v>
      </c>
      <c r="B394" s="10" t="str">
        <f>'10'!B394</f>
        <v>Lancaster</v>
      </c>
      <c r="C394" s="90">
        <f>'10'!C394</f>
        <v>1335</v>
      </c>
      <c r="D394" s="90">
        <f>'10'!D394</f>
        <v>1068</v>
      </c>
      <c r="E394" s="90">
        <f>'10'!E394</f>
        <v>2403</v>
      </c>
      <c r="F394" s="119">
        <v>0</v>
      </c>
      <c r="G394" s="119">
        <v>3</v>
      </c>
      <c r="H394" s="119">
        <v>0</v>
      </c>
      <c r="I394" s="119">
        <v>0</v>
      </c>
      <c r="J394" s="119">
        <v>3</v>
      </c>
      <c r="K394" s="61">
        <f t="shared" si="53"/>
        <v>3</v>
      </c>
      <c r="L394" s="75">
        <f t="shared" si="54"/>
        <v>0</v>
      </c>
      <c r="M394" s="75">
        <f t="shared" si="55"/>
        <v>6</v>
      </c>
      <c r="N394" s="76">
        <f t="shared" si="56"/>
        <v>0.5</v>
      </c>
      <c r="O394" s="119">
        <v>16</v>
      </c>
      <c r="P394" s="119">
        <v>21</v>
      </c>
      <c r="Q394" s="119">
        <v>25</v>
      </c>
      <c r="R394" s="119">
        <v>66</v>
      </c>
      <c r="S394" s="119">
        <v>63</v>
      </c>
      <c r="T394" s="119">
        <v>0</v>
      </c>
      <c r="U394" s="20">
        <f t="shared" si="57"/>
        <v>0.35922330097087379</v>
      </c>
      <c r="V394" s="20">
        <f t="shared" si="58"/>
        <v>1.5397419891801914E-2</v>
      </c>
      <c r="W394" s="119">
        <v>38</v>
      </c>
      <c r="X394" s="20">
        <f t="shared" si="51"/>
        <v>1.581356637536413E-2</v>
      </c>
      <c r="Y394" s="119">
        <v>0</v>
      </c>
      <c r="Z394" s="76">
        <f t="shared" si="52"/>
        <v>0</v>
      </c>
    </row>
    <row r="395" spans="1:26" x14ac:dyDescent="0.25">
      <c r="A395" s="9" t="str">
        <f>'10'!A395</f>
        <v>Somerset Area SD</v>
      </c>
      <c r="B395" s="10" t="str">
        <f>'10'!B395</f>
        <v>Somerset</v>
      </c>
      <c r="C395" s="90">
        <f>'10'!C395</f>
        <v>593</v>
      </c>
      <c r="D395" s="90">
        <f>'10'!D395</f>
        <v>330</v>
      </c>
      <c r="E395" s="90">
        <f>'10'!E395</f>
        <v>923</v>
      </c>
      <c r="F395" s="119">
        <v>9</v>
      </c>
      <c r="G395" s="119">
        <v>1</v>
      </c>
      <c r="H395" s="119">
        <v>0</v>
      </c>
      <c r="I395" s="119">
        <v>0</v>
      </c>
      <c r="J395" s="119">
        <v>4</v>
      </c>
      <c r="K395" s="61">
        <f t="shared" si="53"/>
        <v>10</v>
      </c>
      <c r="L395" s="75">
        <f t="shared" si="54"/>
        <v>0</v>
      </c>
      <c r="M395" s="75">
        <f t="shared" si="55"/>
        <v>14</v>
      </c>
      <c r="N395" s="76">
        <f t="shared" si="56"/>
        <v>0.7142857142857143</v>
      </c>
      <c r="O395" s="119">
        <v>67</v>
      </c>
      <c r="P395" s="119">
        <v>44</v>
      </c>
      <c r="Q395" s="119">
        <v>113</v>
      </c>
      <c r="R395" s="119">
        <v>81</v>
      </c>
      <c r="S395" s="119">
        <v>53</v>
      </c>
      <c r="T395" s="119">
        <v>0</v>
      </c>
      <c r="U395" s="20">
        <f t="shared" si="57"/>
        <v>0.578125</v>
      </c>
      <c r="V395" s="20">
        <f t="shared" si="58"/>
        <v>0.12026002166847237</v>
      </c>
      <c r="W395" s="119">
        <v>26</v>
      </c>
      <c r="X395" s="20">
        <f t="shared" si="51"/>
        <v>2.8169014084507043E-2</v>
      </c>
      <c r="Y395" s="119">
        <v>0</v>
      </c>
      <c r="Z395" s="76">
        <f t="shared" si="52"/>
        <v>0</v>
      </c>
    </row>
    <row r="396" spans="1:26" x14ac:dyDescent="0.25">
      <c r="A396" s="9" t="str">
        <f>'10'!A396</f>
        <v>Souderton Area SD</v>
      </c>
      <c r="B396" s="10" t="str">
        <f>'10'!B396</f>
        <v>Montgomery</v>
      </c>
      <c r="C396" s="90">
        <f>'10'!C396</f>
        <v>1385</v>
      </c>
      <c r="D396" s="90">
        <f>'10'!D396</f>
        <v>979</v>
      </c>
      <c r="E396" s="90">
        <f>'10'!E396</f>
        <v>2364</v>
      </c>
      <c r="F396" s="119">
        <v>10</v>
      </c>
      <c r="G396" s="119">
        <v>2</v>
      </c>
      <c r="H396" s="119">
        <v>0</v>
      </c>
      <c r="I396" s="119">
        <v>3</v>
      </c>
      <c r="J396" s="119">
        <v>6</v>
      </c>
      <c r="K396" s="61">
        <f t="shared" si="53"/>
        <v>15</v>
      </c>
      <c r="L396" s="75">
        <f t="shared" si="54"/>
        <v>3</v>
      </c>
      <c r="M396" s="75">
        <f t="shared" si="55"/>
        <v>21</v>
      </c>
      <c r="N396" s="76">
        <f t="shared" si="56"/>
        <v>0.7142857142857143</v>
      </c>
      <c r="O396" s="119">
        <v>181</v>
      </c>
      <c r="P396" s="119">
        <v>258</v>
      </c>
      <c r="Q396" s="119">
        <v>265</v>
      </c>
      <c r="R396" s="119">
        <v>142</v>
      </c>
      <c r="S396" s="119">
        <v>175</v>
      </c>
      <c r="T396" s="119">
        <v>159</v>
      </c>
      <c r="U396" s="20">
        <f t="shared" si="57"/>
        <v>0.75559380378657492</v>
      </c>
      <c r="V396" s="20">
        <f t="shared" si="58"/>
        <v>0.18570219966159052</v>
      </c>
      <c r="W396" s="119">
        <v>109</v>
      </c>
      <c r="X396" s="20">
        <f t="shared" si="51"/>
        <v>4.6108291032148897E-2</v>
      </c>
      <c r="Y396" s="119">
        <v>99</v>
      </c>
      <c r="Z396" s="76">
        <f t="shared" si="52"/>
        <v>4.1878172588832488E-2</v>
      </c>
    </row>
    <row r="397" spans="1:26" x14ac:dyDescent="0.25">
      <c r="A397" s="9" t="str">
        <f>'10'!A397</f>
        <v>South Allegheny SD</v>
      </c>
      <c r="B397" s="10" t="str">
        <f>'10'!B397</f>
        <v>Allegheny</v>
      </c>
      <c r="C397" s="90">
        <f>'10'!C397</f>
        <v>388</v>
      </c>
      <c r="D397" s="90">
        <f>'10'!D397</f>
        <v>436</v>
      </c>
      <c r="E397" s="90">
        <f>'10'!E397</f>
        <v>824</v>
      </c>
      <c r="F397" s="119">
        <v>0</v>
      </c>
      <c r="G397" s="119">
        <v>0</v>
      </c>
      <c r="H397" s="119">
        <v>0</v>
      </c>
      <c r="I397" s="119">
        <v>0</v>
      </c>
      <c r="J397" s="119">
        <v>4</v>
      </c>
      <c r="K397" s="61">
        <f t="shared" si="53"/>
        <v>0</v>
      </c>
      <c r="L397" s="75">
        <f t="shared" si="54"/>
        <v>0</v>
      </c>
      <c r="M397" s="75">
        <f t="shared" si="55"/>
        <v>4</v>
      </c>
      <c r="N397" s="76">
        <f t="shared" si="56"/>
        <v>0</v>
      </c>
      <c r="O397" s="119">
        <v>0</v>
      </c>
      <c r="P397" s="119">
        <v>0</v>
      </c>
      <c r="Q397" s="119">
        <v>0</v>
      </c>
      <c r="R397" s="119">
        <v>49</v>
      </c>
      <c r="S397" s="119">
        <v>0</v>
      </c>
      <c r="T397" s="119">
        <v>0</v>
      </c>
      <c r="U397" s="20">
        <f t="shared" si="57"/>
        <v>0</v>
      </c>
      <c r="V397" s="20">
        <f t="shared" si="58"/>
        <v>0</v>
      </c>
      <c r="W397" s="119">
        <v>0</v>
      </c>
      <c r="X397" s="20">
        <f t="shared" si="51"/>
        <v>0</v>
      </c>
      <c r="Y397" s="119">
        <v>0</v>
      </c>
      <c r="Z397" s="76">
        <f t="shared" si="52"/>
        <v>0</v>
      </c>
    </row>
    <row r="398" spans="1:26" x14ac:dyDescent="0.25">
      <c r="A398" s="9" t="str">
        <f>'10'!A398</f>
        <v>South Butler County SD</v>
      </c>
      <c r="B398" s="10" t="str">
        <f>'10'!B398</f>
        <v>Butler</v>
      </c>
      <c r="C398" s="90">
        <f>'10'!C398</f>
        <v>361</v>
      </c>
      <c r="D398" s="90">
        <f>'10'!D398</f>
        <v>289</v>
      </c>
      <c r="E398" s="90">
        <f>'10'!E398</f>
        <v>650</v>
      </c>
      <c r="F398" s="119">
        <v>2</v>
      </c>
      <c r="G398" s="119">
        <v>0</v>
      </c>
      <c r="H398" s="119">
        <v>3</v>
      </c>
      <c r="I398" s="119">
        <v>1</v>
      </c>
      <c r="J398" s="119">
        <v>1</v>
      </c>
      <c r="K398" s="61">
        <f t="shared" si="53"/>
        <v>6</v>
      </c>
      <c r="L398" s="75">
        <f t="shared" si="54"/>
        <v>4</v>
      </c>
      <c r="M398" s="75">
        <f t="shared" si="55"/>
        <v>7</v>
      </c>
      <c r="N398" s="76">
        <f t="shared" si="56"/>
        <v>0.8571428571428571</v>
      </c>
      <c r="O398" s="119">
        <v>88</v>
      </c>
      <c r="P398" s="119">
        <v>121</v>
      </c>
      <c r="Q398" s="119">
        <v>109</v>
      </c>
      <c r="R398" s="119">
        <v>35</v>
      </c>
      <c r="S398" s="119">
        <v>212</v>
      </c>
      <c r="T398" s="119">
        <v>212</v>
      </c>
      <c r="U398" s="20">
        <f t="shared" si="57"/>
        <v>0.85655737704918034</v>
      </c>
      <c r="V398" s="20">
        <f t="shared" si="58"/>
        <v>0.32153846153846155</v>
      </c>
      <c r="W398" s="119">
        <v>139</v>
      </c>
      <c r="X398" s="20">
        <f t="shared" si="51"/>
        <v>0.21384615384615385</v>
      </c>
      <c r="Y398" s="119">
        <v>139</v>
      </c>
      <c r="Z398" s="76">
        <f t="shared" si="52"/>
        <v>0.21384615384615385</v>
      </c>
    </row>
    <row r="399" spans="1:26" x14ac:dyDescent="0.25">
      <c r="A399" s="9" t="str">
        <f>'10'!A399</f>
        <v>South Eastern SD</v>
      </c>
      <c r="B399" s="10" t="str">
        <f>'10'!B399</f>
        <v>York</v>
      </c>
      <c r="C399" s="90">
        <f>'10'!C399</f>
        <v>628</v>
      </c>
      <c r="D399" s="90">
        <f>'10'!D399</f>
        <v>459</v>
      </c>
      <c r="E399" s="90">
        <f>'10'!E399</f>
        <v>1087</v>
      </c>
      <c r="F399" s="119">
        <v>0</v>
      </c>
      <c r="G399" s="119">
        <v>0</v>
      </c>
      <c r="H399" s="119">
        <v>3</v>
      </c>
      <c r="I399" s="119">
        <v>0</v>
      </c>
      <c r="J399" s="119">
        <v>6</v>
      </c>
      <c r="K399" s="61">
        <f t="shared" si="53"/>
        <v>3</v>
      </c>
      <c r="L399" s="75">
        <f t="shared" si="54"/>
        <v>3</v>
      </c>
      <c r="M399" s="75">
        <f t="shared" si="55"/>
        <v>9</v>
      </c>
      <c r="N399" s="76">
        <f t="shared" si="56"/>
        <v>0.33333333333333331</v>
      </c>
      <c r="O399" s="119">
        <v>37</v>
      </c>
      <c r="P399" s="119">
        <v>56</v>
      </c>
      <c r="Q399" s="119">
        <v>66</v>
      </c>
      <c r="R399" s="119">
        <v>74</v>
      </c>
      <c r="S399" s="119">
        <v>159</v>
      </c>
      <c r="T399" s="119">
        <v>159</v>
      </c>
      <c r="U399" s="20">
        <f t="shared" si="57"/>
        <v>0.55688622754491013</v>
      </c>
      <c r="V399" s="20">
        <f t="shared" si="58"/>
        <v>8.5556577736890529E-2</v>
      </c>
      <c r="W399" s="119">
        <v>93</v>
      </c>
      <c r="X399" s="20">
        <f t="shared" si="51"/>
        <v>8.5556577736890529E-2</v>
      </c>
      <c r="Y399" s="119">
        <v>93</v>
      </c>
      <c r="Z399" s="76">
        <f t="shared" si="52"/>
        <v>8.5556577736890529E-2</v>
      </c>
    </row>
    <row r="400" spans="1:26" x14ac:dyDescent="0.25">
      <c r="A400" s="9" t="str">
        <f>'10'!A400</f>
        <v>South Fayette Township SD</v>
      </c>
      <c r="B400" s="10" t="str">
        <f>'10'!B400</f>
        <v>Allegheny</v>
      </c>
      <c r="C400" s="90">
        <f>'10'!C400</f>
        <v>438</v>
      </c>
      <c r="D400" s="90">
        <f>'10'!D400</f>
        <v>549</v>
      </c>
      <c r="E400" s="90">
        <f>'10'!E400</f>
        <v>987</v>
      </c>
      <c r="F400" s="119">
        <v>1</v>
      </c>
      <c r="G400" s="119">
        <v>1</v>
      </c>
      <c r="H400" s="119">
        <v>1</v>
      </c>
      <c r="I400" s="119">
        <v>0</v>
      </c>
      <c r="J400" s="119">
        <v>4</v>
      </c>
      <c r="K400" s="61">
        <f t="shared" si="53"/>
        <v>3</v>
      </c>
      <c r="L400" s="75">
        <f t="shared" si="54"/>
        <v>1</v>
      </c>
      <c r="M400" s="75">
        <f t="shared" si="55"/>
        <v>7</v>
      </c>
      <c r="N400" s="76">
        <f t="shared" si="56"/>
        <v>0.42857142857142855</v>
      </c>
      <c r="O400" s="119">
        <v>48</v>
      </c>
      <c r="P400" s="119">
        <v>57</v>
      </c>
      <c r="Q400" s="119">
        <v>54</v>
      </c>
      <c r="R400" s="119">
        <v>108</v>
      </c>
      <c r="S400" s="119">
        <v>106</v>
      </c>
      <c r="T400" s="119">
        <v>53</v>
      </c>
      <c r="U400" s="20">
        <f t="shared" si="57"/>
        <v>0.49295774647887325</v>
      </c>
      <c r="V400" s="20">
        <f t="shared" si="58"/>
        <v>0.10638297872340426</v>
      </c>
      <c r="W400" s="119">
        <v>70</v>
      </c>
      <c r="X400" s="20">
        <f t="shared" si="51"/>
        <v>7.0921985815602842E-2</v>
      </c>
      <c r="Y400" s="119">
        <v>35</v>
      </c>
      <c r="Z400" s="76">
        <f t="shared" si="52"/>
        <v>3.5460992907801421E-2</v>
      </c>
    </row>
    <row r="401" spans="1:26" x14ac:dyDescent="0.25">
      <c r="A401" s="9" t="str">
        <f>'10'!A401</f>
        <v>South Middleton SD</v>
      </c>
      <c r="B401" s="10" t="str">
        <f>'10'!B401</f>
        <v>Cumberland</v>
      </c>
      <c r="C401" s="90">
        <f>'10'!C401</f>
        <v>447</v>
      </c>
      <c r="D401" s="90">
        <f>'10'!D401</f>
        <v>308</v>
      </c>
      <c r="E401" s="90">
        <f>'10'!E401</f>
        <v>755</v>
      </c>
      <c r="F401" s="119">
        <v>2</v>
      </c>
      <c r="G401" s="119">
        <v>1</v>
      </c>
      <c r="H401" s="119">
        <v>1</v>
      </c>
      <c r="I401" s="119">
        <v>1</v>
      </c>
      <c r="J401" s="119">
        <v>6</v>
      </c>
      <c r="K401" s="61">
        <f t="shared" si="53"/>
        <v>5</v>
      </c>
      <c r="L401" s="75">
        <f t="shared" si="54"/>
        <v>2</v>
      </c>
      <c r="M401" s="75">
        <f t="shared" si="55"/>
        <v>11</v>
      </c>
      <c r="N401" s="76">
        <f t="shared" si="56"/>
        <v>0.45454545454545453</v>
      </c>
      <c r="O401" s="119">
        <v>74</v>
      </c>
      <c r="P401" s="119">
        <v>95</v>
      </c>
      <c r="Q401" s="119">
        <v>96</v>
      </c>
      <c r="R401" s="119">
        <v>61</v>
      </c>
      <c r="S401" s="119">
        <v>159</v>
      </c>
      <c r="T401" s="119">
        <v>106</v>
      </c>
      <c r="U401" s="20">
        <f t="shared" si="57"/>
        <v>0.73478260869565215</v>
      </c>
      <c r="V401" s="20">
        <f t="shared" si="58"/>
        <v>0.223841059602649</v>
      </c>
      <c r="W401" s="119">
        <v>102</v>
      </c>
      <c r="X401" s="20">
        <f t="shared" si="51"/>
        <v>0.13509933774834437</v>
      </c>
      <c r="Y401" s="119">
        <v>68</v>
      </c>
      <c r="Z401" s="76">
        <f t="shared" si="52"/>
        <v>9.006622516556291E-2</v>
      </c>
    </row>
    <row r="402" spans="1:26" x14ac:dyDescent="0.25">
      <c r="A402" s="9" t="str">
        <f>'10'!A402</f>
        <v>South Park SD</v>
      </c>
      <c r="B402" s="10" t="str">
        <f>'10'!B402</f>
        <v>Allegheny</v>
      </c>
      <c r="C402" s="90">
        <f>'10'!C402</f>
        <v>399</v>
      </c>
      <c r="D402" s="90">
        <f>'10'!D402</f>
        <v>174</v>
      </c>
      <c r="E402" s="90">
        <f>'10'!E402</f>
        <v>573</v>
      </c>
      <c r="F402" s="119">
        <v>1</v>
      </c>
      <c r="G402" s="119">
        <v>1</v>
      </c>
      <c r="H402" s="119">
        <v>0</v>
      </c>
      <c r="I402" s="119">
        <v>1</v>
      </c>
      <c r="J402" s="119">
        <v>3</v>
      </c>
      <c r="K402" s="61">
        <f t="shared" si="53"/>
        <v>3</v>
      </c>
      <c r="L402" s="75">
        <f t="shared" si="54"/>
        <v>1</v>
      </c>
      <c r="M402" s="75">
        <f t="shared" si="55"/>
        <v>6</v>
      </c>
      <c r="N402" s="76">
        <f t="shared" si="56"/>
        <v>0.5</v>
      </c>
      <c r="O402" s="119">
        <v>48</v>
      </c>
      <c r="P402" s="119">
        <v>57</v>
      </c>
      <c r="Q402" s="119">
        <v>54</v>
      </c>
      <c r="R402" s="119">
        <v>73</v>
      </c>
      <c r="S402" s="119">
        <v>106</v>
      </c>
      <c r="T402" s="119">
        <v>53</v>
      </c>
      <c r="U402" s="20">
        <f t="shared" si="57"/>
        <v>0.5898876404494382</v>
      </c>
      <c r="V402" s="20">
        <f t="shared" si="58"/>
        <v>0.18324607329842932</v>
      </c>
      <c r="W402" s="119">
        <v>70</v>
      </c>
      <c r="X402" s="20">
        <f t="shared" si="51"/>
        <v>0.12216404886561955</v>
      </c>
      <c r="Y402" s="119">
        <v>35</v>
      </c>
      <c r="Z402" s="76">
        <f t="shared" si="52"/>
        <v>6.1082024432809773E-2</v>
      </c>
    </row>
    <row r="403" spans="1:26" x14ac:dyDescent="0.25">
      <c r="A403" s="9" t="str">
        <f>'10'!A403</f>
        <v>South Side Area SD</v>
      </c>
      <c r="B403" s="10" t="str">
        <f>'10'!B403</f>
        <v>Beaver</v>
      </c>
      <c r="C403" s="90">
        <f>'10'!C403</f>
        <v>163</v>
      </c>
      <c r="D403" s="90">
        <f>'10'!D403</f>
        <v>153</v>
      </c>
      <c r="E403" s="90">
        <f>'10'!E403</f>
        <v>316</v>
      </c>
      <c r="F403" s="119">
        <v>0</v>
      </c>
      <c r="G403" s="119">
        <v>0</v>
      </c>
      <c r="H403" s="119">
        <v>0</v>
      </c>
      <c r="I403" s="119">
        <v>0</v>
      </c>
      <c r="J403" s="119">
        <v>1</v>
      </c>
      <c r="K403" s="61">
        <f t="shared" si="53"/>
        <v>0</v>
      </c>
      <c r="L403" s="75">
        <f t="shared" si="54"/>
        <v>0</v>
      </c>
      <c r="M403" s="75">
        <f t="shared" si="55"/>
        <v>1</v>
      </c>
      <c r="N403" s="76"/>
      <c r="O403" s="119">
        <v>0</v>
      </c>
      <c r="P403" s="119">
        <v>0</v>
      </c>
      <c r="Q403" s="119">
        <v>0</v>
      </c>
      <c r="R403" s="119">
        <v>34</v>
      </c>
      <c r="S403" s="119">
        <v>0</v>
      </c>
      <c r="T403" s="119">
        <v>0</v>
      </c>
      <c r="U403" s="20"/>
      <c r="V403" s="20">
        <f t="shared" si="58"/>
        <v>0</v>
      </c>
      <c r="W403" s="119">
        <v>0</v>
      </c>
      <c r="X403" s="20">
        <f t="shared" si="51"/>
        <v>0</v>
      </c>
      <c r="Y403" s="119">
        <v>0</v>
      </c>
      <c r="Z403" s="76">
        <f t="shared" si="52"/>
        <v>0</v>
      </c>
    </row>
    <row r="404" spans="1:26" x14ac:dyDescent="0.25">
      <c r="A404" s="9" t="str">
        <f>'10'!A404</f>
        <v>South Western SD</v>
      </c>
      <c r="B404" s="10" t="str">
        <f>'10'!B404</f>
        <v>York</v>
      </c>
      <c r="C404" s="90">
        <f>'10'!C404</f>
        <v>991</v>
      </c>
      <c r="D404" s="90">
        <f>'10'!D404</f>
        <v>656</v>
      </c>
      <c r="E404" s="90">
        <f>'10'!E404</f>
        <v>1647</v>
      </c>
      <c r="F404" s="119">
        <v>0</v>
      </c>
      <c r="G404" s="119">
        <v>4</v>
      </c>
      <c r="H404" s="119">
        <v>0</v>
      </c>
      <c r="I404" s="119">
        <v>0</v>
      </c>
      <c r="J404" s="119">
        <v>15</v>
      </c>
      <c r="K404" s="61">
        <f t="shared" si="53"/>
        <v>4</v>
      </c>
      <c r="L404" s="75">
        <f t="shared" si="54"/>
        <v>0</v>
      </c>
      <c r="M404" s="75">
        <f t="shared" si="55"/>
        <v>19</v>
      </c>
      <c r="N404" s="76">
        <f t="shared" si="56"/>
        <v>0.21052631578947367</v>
      </c>
      <c r="O404" s="119">
        <v>49</v>
      </c>
      <c r="P404" s="119">
        <v>75</v>
      </c>
      <c r="Q404" s="119">
        <v>88</v>
      </c>
      <c r="R404" s="119">
        <v>198</v>
      </c>
      <c r="S404" s="119">
        <v>212</v>
      </c>
      <c r="T404" s="119">
        <v>0</v>
      </c>
      <c r="U404" s="20">
        <f t="shared" si="57"/>
        <v>0.38509316770186336</v>
      </c>
      <c r="V404" s="20">
        <f t="shared" si="58"/>
        <v>7.5288403157255615E-2</v>
      </c>
      <c r="W404" s="119">
        <v>124</v>
      </c>
      <c r="X404" s="20">
        <f t="shared" si="51"/>
        <v>7.5288403157255615E-2</v>
      </c>
      <c r="Y404" s="119">
        <v>0</v>
      </c>
      <c r="Z404" s="76">
        <f t="shared" si="52"/>
        <v>0</v>
      </c>
    </row>
    <row r="405" spans="1:26" x14ac:dyDescent="0.25">
      <c r="A405" s="9" t="str">
        <f>'10'!A405</f>
        <v>South Williamsport Area SD</v>
      </c>
      <c r="B405" s="10" t="str">
        <f>'10'!B405</f>
        <v>Lycoming</v>
      </c>
      <c r="C405" s="90">
        <f>'10'!C405</f>
        <v>360</v>
      </c>
      <c r="D405" s="90">
        <f>'10'!D405</f>
        <v>198</v>
      </c>
      <c r="E405" s="90">
        <f>'10'!E405</f>
        <v>558</v>
      </c>
      <c r="F405" s="119">
        <v>1</v>
      </c>
      <c r="G405" s="119">
        <v>1</v>
      </c>
      <c r="H405" s="119">
        <v>2</v>
      </c>
      <c r="I405" s="119">
        <v>0</v>
      </c>
      <c r="J405" s="119">
        <v>2</v>
      </c>
      <c r="K405" s="61">
        <f t="shared" si="53"/>
        <v>4</v>
      </c>
      <c r="L405" s="75">
        <f t="shared" si="54"/>
        <v>2</v>
      </c>
      <c r="M405" s="75">
        <f t="shared" si="55"/>
        <v>6</v>
      </c>
      <c r="N405" s="76">
        <f t="shared" si="56"/>
        <v>0.66666666666666663</v>
      </c>
      <c r="O405" s="119">
        <v>42</v>
      </c>
      <c r="P405" s="119">
        <v>64</v>
      </c>
      <c r="Q405" s="119">
        <v>64</v>
      </c>
      <c r="R405" s="119">
        <v>40</v>
      </c>
      <c r="S405" s="119">
        <v>159</v>
      </c>
      <c r="T405" s="119">
        <v>106</v>
      </c>
      <c r="U405" s="20">
        <f t="shared" si="57"/>
        <v>0.72602739726027399</v>
      </c>
      <c r="V405" s="20">
        <f t="shared" si="58"/>
        <v>0.18996415770609318</v>
      </c>
      <c r="W405" s="119">
        <v>99</v>
      </c>
      <c r="X405" s="20">
        <f t="shared" si="51"/>
        <v>0.17741935483870969</v>
      </c>
      <c r="Y405" s="119">
        <v>66</v>
      </c>
      <c r="Z405" s="76">
        <f t="shared" si="52"/>
        <v>0.11827956989247312</v>
      </c>
    </row>
    <row r="406" spans="1:26" x14ac:dyDescent="0.25">
      <c r="A406" s="9" t="str">
        <f>'10'!A406</f>
        <v>Southeast Delco SD</v>
      </c>
      <c r="B406" s="10" t="str">
        <f>'10'!B406</f>
        <v>Delaware</v>
      </c>
      <c r="C406" s="90">
        <f>'10'!C406</f>
        <v>1374</v>
      </c>
      <c r="D406" s="90">
        <f>'10'!D406</f>
        <v>1098</v>
      </c>
      <c r="E406" s="90">
        <f>'10'!E406</f>
        <v>2472</v>
      </c>
      <c r="F406" s="119">
        <v>5</v>
      </c>
      <c r="G406" s="119">
        <v>3</v>
      </c>
      <c r="H406" s="119">
        <v>3</v>
      </c>
      <c r="I406" s="119">
        <v>6</v>
      </c>
      <c r="J406" s="119">
        <v>10</v>
      </c>
      <c r="K406" s="61">
        <f t="shared" si="53"/>
        <v>17</v>
      </c>
      <c r="L406" s="75">
        <f t="shared" si="54"/>
        <v>9</v>
      </c>
      <c r="M406" s="75">
        <f t="shared" si="55"/>
        <v>27</v>
      </c>
      <c r="N406" s="76">
        <f t="shared" si="56"/>
        <v>0.62962962962962965</v>
      </c>
      <c r="O406" s="119">
        <v>191</v>
      </c>
      <c r="P406" s="119">
        <v>298</v>
      </c>
      <c r="Q406" s="119">
        <v>364</v>
      </c>
      <c r="R406" s="119">
        <v>225</v>
      </c>
      <c r="S406" s="119">
        <v>588</v>
      </c>
      <c r="T406" s="119">
        <v>477</v>
      </c>
      <c r="U406" s="20">
        <f t="shared" si="57"/>
        <v>0.68487394957983194</v>
      </c>
      <c r="V406" s="20">
        <f t="shared" si="58"/>
        <v>0.19781553398058252</v>
      </c>
      <c r="W406" s="119">
        <v>337</v>
      </c>
      <c r="X406" s="20">
        <f t="shared" si="51"/>
        <v>0.13632686084142395</v>
      </c>
      <c r="Y406" s="119">
        <v>273</v>
      </c>
      <c r="Z406" s="76">
        <f t="shared" si="52"/>
        <v>0.1104368932038835</v>
      </c>
    </row>
    <row r="407" spans="1:26" x14ac:dyDescent="0.25">
      <c r="A407" s="9" t="str">
        <f>'10'!A407</f>
        <v>Southeastern Greene SD</v>
      </c>
      <c r="B407" s="10" t="str">
        <f>'10'!B407</f>
        <v>Greene</v>
      </c>
      <c r="C407" s="90">
        <f>'10'!C407</f>
        <v>125</v>
      </c>
      <c r="D407" s="90">
        <f>'10'!D407</f>
        <v>102</v>
      </c>
      <c r="E407" s="90">
        <f>'10'!E407</f>
        <v>227</v>
      </c>
      <c r="F407" s="119">
        <v>0</v>
      </c>
      <c r="G407" s="119">
        <v>0</v>
      </c>
      <c r="H407" s="119">
        <v>1</v>
      </c>
      <c r="I407" s="119">
        <v>0</v>
      </c>
      <c r="J407" s="119">
        <v>3</v>
      </c>
      <c r="K407" s="61">
        <f t="shared" si="53"/>
        <v>1</v>
      </c>
      <c r="L407" s="75">
        <f t="shared" si="54"/>
        <v>1</v>
      </c>
      <c r="M407" s="75">
        <f t="shared" si="55"/>
        <v>4</v>
      </c>
      <c r="N407" s="76">
        <f t="shared" si="56"/>
        <v>0.25</v>
      </c>
      <c r="O407" s="119">
        <v>1</v>
      </c>
      <c r="P407" s="119">
        <v>2</v>
      </c>
      <c r="Q407" s="119">
        <v>1</v>
      </c>
      <c r="R407" s="119">
        <v>11</v>
      </c>
      <c r="S407" s="119">
        <v>5</v>
      </c>
      <c r="T407" s="119">
        <v>5</v>
      </c>
      <c r="U407" s="20">
        <f t="shared" si="57"/>
        <v>0.21428571428571427</v>
      </c>
      <c r="V407" s="20">
        <f t="shared" si="58"/>
        <v>1.3215859030837005E-2</v>
      </c>
      <c r="W407" s="119">
        <v>4</v>
      </c>
      <c r="X407" s="20">
        <f t="shared" si="51"/>
        <v>1.7621145374449341E-2</v>
      </c>
      <c r="Y407" s="119">
        <v>4</v>
      </c>
      <c r="Z407" s="76">
        <f t="shared" si="52"/>
        <v>1.7621145374449341E-2</v>
      </c>
    </row>
    <row r="408" spans="1:26" x14ac:dyDescent="0.25">
      <c r="A408" s="9" t="str">
        <f>'10'!A408</f>
        <v>Southern Columbia Area SD</v>
      </c>
      <c r="B408" s="10" t="str">
        <f>'10'!B408</f>
        <v>Columbia</v>
      </c>
      <c r="C408" s="90">
        <f>'10'!C408</f>
        <v>227</v>
      </c>
      <c r="D408" s="90">
        <f>'10'!D408</f>
        <v>162</v>
      </c>
      <c r="E408" s="90">
        <f>'10'!E408</f>
        <v>389</v>
      </c>
      <c r="F408" s="119">
        <v>0</v>
      </c>
      <c r="G408" s="119">
        <v>1</v>
      </c>
      <c r="H408" s="119">
        <v>0</v>
      </c>
      <c r="I408" s="119">
        <v>0</v>
      </c>
      <c r="J408" s="119">
        <v>4</v>
      </c>
      <c r="K408" s="61">
        <f t="shared" si="53"/>
        <v>1</v>
      </c>
      <c r="L408" s="75">
        <f t="shared" si="54"/>
        <v>0</v>
      </c>
      <c r="M408" s="75">
        <f t="shared" si="55"/>
        <v>5</v>
      </c>
      <c r="N408" s="76">
        <f t="shared" si="56"/>
        <v>0.2</v>
      </c>
      <c r="O408" s="119">
        <v>1</v>
      </c>
      <c r="P408" s="119">
        <v>1</v>
      </c>
      <c r="Q408" s="119">
        <v>2</v>
      </c>
      <c r="R408" s="119">
        <v>64</v>
      </c>
      <c r="S408" s="119">
        <v>5</v>
      </c>
      <c r="T408" s="119">
        <v>0</v>
      </c>
      <c r="U408" s="20">
        <f t="shared" si="57"/>
        <v>3.0303030303030304E-2</v>
      </c>
      <c r="V408" s="20">
        <f t="shared" si="58"/>
        <v>5.1413881748071976E-3</v>
      </c>
      <c r="W408" s="119">
        <v>3</v>
      </c>
      <c r="X408" s="20">
        <f t="shared" si="51"/>
        <v>7.7120822622107968E-3</v>
      </c>
      <c r="Y408" s="119">
        <v>0</v>
      </c>
      <c r="Z408" s="76">
        <f t="shared" si="52"/>
        <v>0</v>
      </c>
    </row>
    <row r="409" spans="1:26" x14ac:dyDescent="0.25">
      <c r="A409" s="9" t="str">
        <f>'10'!A409</f>
        <v>Southern Fulton SD</v>
      </c>
      <c r="B409" s="10" t="str">
        <f>'10'!B409</f>
        <v>Fulton</v>
      </c>
      <c r="C409" s="90">
        <f>'10'!C409</f>
        <v>127</v>
      </c>
      <c r="D409" s="90">
        <f>'10'!D409</f>
        <v>90</v>
      </c>
      <c r="E409" s="90">
        <f>'10'!E409</f>
        <v>217</v>
      </c>
      <c r="F409" s="119">
        <v>0</v>
      </c>
      <c r="G409" s="119">
        <v>1</v>
      </c>
      <c r="H409" s="119">
        <v>0</v>
      </c>
      <c r="I409" s="119">
        <v>0</v>
      </c>
      <c r="J409" s="119">
        <v>0</v>
      </c>
      <c r="K409" s="61">
        <f t="shared" si="53"/>
        <v>1</v>
      </c>
      <c r="L409" s="75">
        <f t="shared" si="54"/>
        <v>0</v>
      </c>
      <c r="M409" s="75">
        <f t="shared" si="55"/>
        <v>1</v>
      </c>
      <c r="N409" s="76">
        <f t="shared" si="56"/>
        <v>1</v>
      </c>
      <c r="O409" s="119">
        <v>0</v>
      </c>
      <c r="P409" s="119">
        <v>2</v>
      </c>
      <c r="Q409" s="119">
        <v>3</v>
      </c>
      <c r="R409" s="119">
        <v>0</v>
      </c>
      <c r="S409" s="119">
        <v>5</v>
      </c>
      <c r="T409" s="119">
        <v>0</v>
      </c>
      <c r="U409" s="20">
        <f t="shared" si="57"/>
        <v>1</v>
      </c>
      <c r="V409" s="20">
        <f t="shared" si="58"/>
        <v>9.2165898617511521E-3</v>
      </c>
      <c r="W409" s="119">
        <v>2</v>
      </c>
      <c r="X409" s="20">
        <f t="shared" si="51"/>
        <v>9.2165898617511521E-3</v>
      </c>
      <c r="Y409" s="119">
        <v>0</v>
      </c>
      <c r="Z409" s="76">
        <f t="shared" si="52"/>
        <v>0</v>
      </c>
    </row>
    <row r="410" spans="1:26" x14ac:dyDescent="0.25">
      <c r="A410" s="9" t="str">
        <f>'10'!A410</f>
        <v>Southern Huntingdon County SD</v>
      </c>
      <c r="B410" s="10" t="str">
        <f>'10'!B410</f>
        <v>Huntingdon</v>
      </c>
      <c r="C410" s="90">
        <f>'10'!C410</f>
        <v>257</v>
      </c>
      <c r="D410" s="90">
        <f>'10'!D410</f>
        <v>210</v>
      </c>
      <c r="E410" s="90">
        <f>'10'!E410</f>
        <v>467</v>
      </c>
      <c r="F410" s="119">
        <v>0</v>
      </c>
      <c r="G410" s="119">
        <v>1</v>
      </c>
      <c r="H410" s="119">
        <v>0</v>
      </c>
      <c r="I410" s="119">
        <v>0</v>
      </c>
      <c r="J410" s="119">
        <v>1</v>
      </c>
      <c r="K410" s="61">
        <f t="shared" si="53"/>
        <v>1</v>
      </c>
      <c r="L410" s="75">
        <f t="shared" si="54"/>
        <v>0</v>
      </c>
      <c r="M410" s="75">
        <f t="shared" si="55"/>
        <v>2</v>
      </c>
      <c r="N410" s="76">
        <f t="shared" si="56"/>
        <v>0.5</v>
      </c>
      <c r="O410" s="119">
        <v>12</v>
      </c>
      <c r="P410" s="119">
        <v>19</v>
      </c>
      <c r="Q410" s="119">
        <v>22</v>
      </c>
      <c r="R410" s="119">
        <v>6</v>
      </c>
      <c r="S410" s="119">
        <v>53</v>
      </c>
      <c r="T410" s="119">
        <v>0</v>
      </c>
      <c r="U410" s="20">
        <f t="shared" si="57"/>
        <v>0.83783783783783783</v>
      </c>
      <c r="V410" s="20">
        <f t="shared" si="58"/>
        <v>6.638115631691649E-2</v>
      </c>
      <c r="W410" s="119">
        <v>31</v>
      </c>
      <c r="X410" s="20">
        <f t="shared" si="51"/>
        <v>6.638115631691649E-2</v>
      </c>
      <c r="Y410" s="119">
        <v>0</v>
      </c>
      <c r="Z410" s="76">
        <f t="shared" si="52"/>
        <v>0</v>
      </c>
    </row>
    <row r="411" spans="1:26" x14ac:dyDescent="0.25">
      <c r="A411" s="9" t="str">
        <f>'10'!A411</f>
        <v>Southern Lehigh SD</v>
      </c>
      <c r="B411" s="10" t="str">
        <f>'10'!B411</f>
        <v>Lehigh</v>
      </c>
      <c r="C411" s="90">
        <f>'10'!C411</f>
        <v>389</v>
      </c>
      <c r="D411" s="90">
        <f>'10'!D411</f>
        <v>565</v>
      </c>
      <c r="E411" s="90">
        <f>'10'!E411</f>
        <v>954</v>
      </c>
      <c r="F411" s="119">
        <v>0</v>
      </c>
      <c r="G411" s="119">
        <v>0</v>
      </c>
      <c r="H411" s="119">
        <v>1</v>
      </c>
      <c r="I411" s="119">
        <v>2</v>
      </c>
      <c r="J411" s="119">
        <v>6</v>
      </c>
      <c r="K411" s="61">
        <f t="shared" si="53"/>
        <v>3</v>
      </c>
      <c r="L411" s="75">
        <f t="shared" si="54"/>
        <v>3</v>
      </c>
      <c r="M411" s="75">
        <f t="shared" si="55"/>
        <v>9</v>
      </c>
      <c r="N411" s="76">
        <f t="shared" si="56"/>
        <v>0.33333333333333331</v>
      </c>
      <c r="O411" s="119">
        <v>24</v>
      </c>
      <c r="P411" s="119">
        <v>35</v>
      </c>
      <c r="Q411" s="119">
        <v>51</v>
      </c>
      <c r="R411" s="119">
        <v>74</v>
      </c>
      <c r="S411" s="119">
        <v>111</v>
      </c>
      <c r="T411" s="119">
        <v>111</v>
      </c>
      <c r="U411" s="20">
        <f t="shared" si="57"/>
        <v>0.44360902255639095</v>
      </c>
      <c r="V411" s="20">
        <f t="shared" si="58"/>
        <v>6.1844863731656187E-2</v>
      </c>
      <c r="W411" s="119">
        <v>60</v>
      </c>
      <c r="X411" s="20">
        <f t="shared" si="51"/>
        <v>6.2893081761006289E-2</v>
      </c>
      <c r="Y411" s="119">
        <v>60</v>
      </c>
      <c r="Z411" s="76">
        <f t="shared" si="52"/>
        <v>6.2893081761006289E-2</v>
      </c>
    </row>
    <row r="412" spans="1:26" x14ac:dyDescent="0.25">
      <c r="A412" s="9" t="str">
        <f>'10'!A412</f>
        <v>Southern Tioga SD</v>
      </c>
      <c r="B412" s="10" t="str">
        <f>'10'!B412</f>
        <v>Tioga</v>
      </c>
      <c r="C412" s="90">
        <f>'10'!C412</f>
        <v>490</v>
      </c>
      <c r="D412" s="90">
        <f>'10'!D412</f>
        <v>352</v>
      </c>
      <c r="E412" s="90">
        <f>'10'!E412</f>
        <v>842</v>
      </c>
      <c r="F412" s="119">
        <v>2</v>
      </c>
      <c r="G412" s="119">
        <v>5</v>
      </c>
      <c r="H412" s="119">
        <v>0</v>
      </c>
      <c r="I412" s="119">
        <v>6</v>
      </c>
      <c r="J412" s="119">
        <v>3</v>
      </c>
      <c r="K412" s="61">
        <f t="shared" si="53"/>
        <v>13</v>
      </c>
      <c r="L412" s="75">
        <f t="shared" si="54"/>
        <v>6</v>
      </c>
      <c r="M412" s="75">
        <f t="shared" si="55"/>
        <v>16</v>
      </c>
      <c r="N412" s="76">
        <f t="shared" si="56"/>
        <v>0.8125</v>
      </c>
      <c r="O412" s="119">
        <v>135</v>
      </c>
      <c r="P412" s="119">
        <v>172</v>
      </c>
      <c r="Q412" s="119">
        <v>148</v>
      </c>
      <c r="R412" s="119">
        <v>75</v>
      </c>
      <c r="S412" s="119">
        <v>439</v>
      </c>
      <c r="T412" s="119">
        <v>270</v>
      </c>
      <c r="U412" s="20">
        <f t="shared" si="57"/>
        <v>0.80366492146596857</v>
      </c>
      <c r="V412" s="20">
        <f t="shared" si="58"/>
        <v>0.36460807600950118</v>
      </c>
      <c r="W412" s="119">
        <v>297</v>
      </c>
      <c r="X412" s="20">
        <f t="shared" si="51"/>
        <v>0.35273159144893113</v>
      </c>
      <c r="Y412" s="119">
        <v>182</v>
      </c>
      <c r="Z412" s="76">
        <f t="shared" si="52"/>
        <v>0.2161520190023753</v>
      </c>
    </row>
    <row r="413" spans="1:26" x14ac:dyDescent="0.25">
      <c r="A413" s="9" t="str">
        <f>'10'!A413</f>
        <v>Southern York County SD</v>
      </c>
      <c r="B413" s="10" t="str">
        <f>'10'!B413</f>
        <v>York</v>
      </c>
      <c r="C413" s="90">
        <f>'10'!C413</f>
        <v>594</v>
      </c>
      <c r="D413" s="90">
        <f>'10'!D413</f>
        <v>511</v>
      </c>
      <c r="E413" s="90">
        <f>'10'!E413</f>
        <v>1105</v>
      </c>
      <c r="F413" s="119">
        <v>0</v>
      </c>
      <c r="G413" s="119">
        <v>0</v>
      </c>
      <c r="H413" s="119">
        <v>5</v>
      </c>
      <c r="I413" s="119">
        <v>2</v>
      </c>
      <c r="J413" s="119">
        <v>4</v>
      </c>
      <c r="K413" s="61">
        <f t="shared" si="53"/>
        <v>7</v>
      </c>
      <c r="L413" s="75">
        <f t="shared" si="54"/>
        <v>7</v>
      </c>
      <c r="M413" s="75">
        <f t="shared" si="55"/>
        <v>11</v>
      </c>
      <c r="N413" s="76">
        <f t="shared" si="56"/>
        <v>0.63636363636363635</v>
      </c>
      <c r="O413" s="119">
        <v>86</v>
      </c>
      <c r="P413" s="119">
        <v>131</v>
      </c>
      <c r="Q413" s="119">
        <v>154</v>
      </c>
      <c r="R413" s="119">
        <v>96</v>
      </c>
      <c r="S413" s="119">
        <v>371</v>
      </c>
      <c r="T413" s="119">
        <v>371</v>
      </c>
      <c r="U413" s="20">
        <f t="shared" si="57"/>
        <v>0.69329073482428116</v>
      </c>
      <c r="V413" s="20">
        <f t="shared" si="58"/>
        <v>0.19638009049773755</v>
      </c>
      <c r="W413" s="119">
        <v>217</v>
      </c>
      <c r="X413" s="20">
        <f t="shared" si="51"/>
        <v>0.19638009049773755</v>
      </c>
      <c r="Y413" s="119">
        <v>217</v>
      </c>
      <c r="Z413" s="76">
        <f t="shared" si="52"/>
        <v>0.19638009049773755</v>
      </c>
    </row>
    <row r="414" spans="1:26" x14ac:dyDescent="0.25">
      <c r="A414" s="9" t="str">
        <f>'10'!A414</f>
        <v>Southmoreland SD</v>
      </c>
      <c r="B414" s="10" t="str">
        <f>'10'!B414</f>
        <v>Westmoreland</v>
      </c>
      <c r="C414" s="90">
        <f>'10'!C414</f>
        <v>360</v>
      </c>
      <c r="D414" s="90">
        <f>'10'!D414</f>
        <v>227</v>
      </c>
      <c r="E414" s="90">
        <f>'10'!E414</f>
        <v>587</v>
      </c>
      <c r="F414" s="119">
        <v>0</v>
      </c>
      <c r="G414" s="119">
        <v>1</v>
      </c>
      <c r="H414" s="119">
        <v>0</v>
      </c>
      <c r="I414" s="119">
        <v>1</v>
      </c>
      <c r="J414" s="119">
        <v>3</v>
      </c>
      <c r="K414" s="61">
        <f t="shared" si="53"/>
        <v>2</v>
      </c>
      <c r="L414" s="75">
        <f t="shared" si="54"/>
        <v>1</v>
      </c>
      <c r="M414" s="75">
        <f t="shared" si="55"/>
        <v>5</v>
      </c>
      <c r="N414" s="76">
        <f t="shared" si="56"/>
        <v>0.4</v>
      </c>
      <c r="O414" s="119">
        <v>29</v>
      </c>
      <c r="P414" s="119">
        <v>37</v>
      </c>
      <c r="Q414" s="119">
        <v>41</v>
      </c>
      <c r="R414" s="119">
        <v>68</v>
      </c>
      <c r="S414" s="119">
        <v>106</v>
      </c>
      <c r="T414" s="119">
        <v>53</v>
      </c>
      <c r="U414" s="20">
        <f t="shared" si="57"/>
        <v>0.4925373134328358</v>
      </c>
      <c r="V414" s="20">
        <f t="shared" si="58"/>
        <v>0.11243611584327087</v>
      </c>
      <c r="W414" s="119">
        <v>65</v>
      </c>
      <c r="X414" s="20">
        <f t="shared" si="51"/>
        <v>0.11073253833049404</v>
      </c>
      <c r="Y414" s="119">
        <v>33</v>
      </c>
      <c r="Z414" s="76">
        <f t="shared" si="52"/>
        <v>5.6218057921635436E-2</v>
      </c>
    </row>
    <row r="415" spans="1:26" x14ac:dyDescent="0.25">
      <c r="A415" s="9" t="str">
        <f>'10'!A415</f>
        <v>Spring Cove SD</v>
      </c>
      <c r="B415" s="10" t="str">
        <f>'10'!B415</f>
        <v>Blair</v>
      </c>
      <c r="C415" s="90">
        <f>'10'!C415</f>
        <v>531</v>
      </c>
      <c r="D415" s="90">
        <f>'10'!D415</f>
        <v>456</v>
      </c>
      <c r="E415" s="90">
        <f>'10'!E415</f>
        <v>987</v>
      </c>
      <c r="F415" s="119">
        <v>2</v>
      </c>
      <c r="G415" s="119">
        <v>1</v>
      </c>
      <c r="H415" s="119">
        <v>1</v>
      </c>
      <c r="I415" s="119">
        <v>0</v>
      </c>
      <c r="J415" s="119">
        <v>3</v>
      </c>
      <c r="K415" s="61">
        <f t="shared" si="53"/>
        <v>4</v>
      </c>
      <c r="L415" s="75">
        <f t="shared" si="54"/>
        <v>1</v>
      </c>
      <c r="M415" s="75">
        <f t="shared" si="55"/>
        <v>7</v>
      </c>
      <c r="N415" s="76">
        <f t="shared" si="56"/>
        <v>0.5714285714285714</v>
      </c>
      <c r="O415" s="119">
        <v>42</v>
      </c>
      <c r="P415" s="119">
        <v>53</v>
      </c>
      <c r="Q415" s="119">
        <v>74</v>
      </c>
      <c r="R415" s="119">
        <v>12</v>
      </c>
      <c r="S415" s="119">
        <v>106</v>
      </c>
      <c r="T415" s="119">
        <v>53</v>
      </c>
      <c r="U415" s="20">
        <f t="shared" si="57"/>
        <v>0.88785046728971961</v>
      </c>
      <c r="V415" s="20">
        <f t="shared" si="58"/>
        <v>9.6251266464032426E-2</v>
      </c>
      <c r="W415" s="119">
        <v>60</v>
      </c>
      <c r="X415" s="20">
        <f t="shared" si="51"/>
        <v>6.0790273556231005E-2</v>
      </c>
      <c r="Y415" s="119">
        <v>30</v>
      </c>
      <c r="Z415" s="76">
        <f t="shared" si="52"/>
        <v>3.0395136778115502E-2</v>
      </c>
    </row>
    <row r="416" spans="1:26" x14ac:dyDescent="0.25">
      <c r="A416" s="9" t="str">
        <f>'10'!A416</f>
        <v>Spring Grove Area SD</v>
      </c>
      <c r="B416" s="10" t="str">
        <f>'10'!B416</f>
        <v>York</v>
      </c>
      <c r="C416" s="90">
        <f>'10'!C416</f>
        <v>944</v>
      </c>
      <c r="D416" s="90">
        <f>'10'!D416</f>
        <v>475</v>
      </c>
      <c r="E416" s="90">
        <f>'10'!E416</f>
        <v>1419</v>
      </c>
      <c r="F416" s="119">
        <v>0</v>
      </c>
      <c r="G416" s="119">
        <v>6</v>
      </c>
      <c r="H416" s="119">
        <v>0</v>
      </c>
      <c r="I416" s="119">
        <v>0</v>
      </c>
      <c r="J416" s="119">
        <v>6</v>
      </c>
      <c r="K416" s="61">
        <f t="shared" si="53"/>
        <v>6</v>
      </c>
      <c r="L416" s="75">
        <f t="shared" si="54"/>
        <v>0</v>
      </c>
      <c r="M416" s="75">
        <f t="shared" si="55"/>
        <v>12</v>
      </c>
      <c r="N416" s="76">
        <f t="shared" si="56"/>
        <v>0.5</v>
      </c>
      <c r="O416" s="119">
        <v>74</v>
      </c>
      <c r="P416" s="119">
        <v>112</v>
      </c>
      <c r="Q416" s="119">
        <v>132</v>
      </c>
      <c r="R416" s="119">
        <v>49</v>
      </c>
      <c r="S416" s="119">
        <v>318</v>
      </c>
      <c r="T416" s="119">
        <v>0</v>
      </c>
      <c r="U416" s="20">
        <f t="shared" si="57"/>
        <v>0.79148936170212769</v>
      </c>
      <c r="V416" s="20">
        <f t="shared" si="58"/>
        <v>0.13107822410147993</v>
      </c>
      <c r="W416" s="119">
        <v>186</v>
      </c>
      <c r="X416" s="20">
        <f t="shared" si="51"/>
        <v>0.13107822410147993</v>
      </c>
      <c r="Y416" s="119">
        <v>0</v>
      </c>
      <c r="Z416" s="76">
        <f t="shared" si="52"/>
        <v>0</v>
      </c>
    </row>
    <row r="417" spans="1:26" x14ac:dyDescent="0.25">
      <c r="A417" s="9" t="str">
        <f>'10'!A417</f>
        <v>Springfield SD</v>
      </c>
      <c r="B417" s="10" t="str">
        <f>'10'!B417</f>
        <v>Delaware</v>
      </c>
      <c r="C417" s="90">
        <f>'10'!C417</f>
        <v>881</v>
      </c>
      <c r="D417" s="90">
        <f>'10'!D417</f>
        <v>570</v>
      </c>
      <c r="E417" s="90">
        <f>'10'!E417</f>
        <v>1451</v>
      </c>
      <c r="F417" s="119">
        <v>1</v>
      </c>
      <c r="G417" s="119">
        <v>1</v>
      </c>
      <c r="H417" s="119">
        <v>2</v>
      </c>
      <c r="I417" s="119">
        <v>1</v>
      </c>
      <c r="J417" s="119">
        <v>8</v>
      </c>
      <c r="K417" s="61">
        <f t="shared" si="53"/>
        <v>5</v>
      </c>
      <c r="L417" s="75">
        <f t="shared" si="54"/>
        <v>3</v>
      </c>
      <c r="M417" s="75">
        <f t="shared" si="55"/>
        <v>13</v>
      </c>
      <c r="N417" s="76">
        <f t="shared" si="56"/>
        <v>0.38461538461538464</v>
      </c>
      <c r="O417" s="119">
        <v>59</v>
      </c>
      <c r="P417" s="119">
        <v>93</v>
      </c>
      <c r="Q417" s="119">
        <v>113</v>
      </c>
      <c r="R417" s="119">
        <v>188</v>
      </c>
      <c r="S417" s="119">
        <v>212</v>
      </c>
      <c r="T417" s="119">
        <v>159</v>
      </c>
      <c r="U417" s="20">
        <f t="shared" si="57"/>
        <v>0.44705882352941179</v>
      </c>
      <c r="V417" s="20">
        <f t="shared" si="58"/>
        <v>0.10475534114403859</v>
      </c>
      <c r="W417" s="119">
        <v>122</v>
      </c>
      <c r="X417" s="20">
        <f t="shared" si="51"/>
        <v>8.4079944865609921E-2</v>
      </c>
      <c r="Y417" s="119">
        <v>91</v>
      </c>
      <c r="Z417" s="76">
        <f t="shared" si="52"/>
        <v>6.2715368711233635E-2</v>
      </c>
    </row>
    <row r="418" spans="1:26" x14ac:dyDescent="0.25">
      <c r="A418" s="9" t="str">
        <f>'10'!A418</f>
        <v>Springfield Township SD</v>
      </c>
      <c r="B418" s="10" t="str">
        <f>'10'!B418</f>
        <v>Montgomery</v>
      </c>
      <c r="C418" s="90">
        <f>'10'!C418</f>
        <v>721</v>
      </c>
      <c r="D418" s="90">
        <f>'10'!D418</f>
        <v>488</v>
      </c>
      <c r="E418" s="90">
        <f>'10'!E418</f>
        <v>1209</v>
      </c>
      <c r="F418" s="119">
        <v>1</v>
      </c>
      <c r="G418" s="119">
        <v>0</v>
      </c>
      <c r="H418" s="119">
        <v>1</v>
      </c>
      <c r="I418" s="119">
        <v>0</v>
      </c>
      <c r="J418" s="119">
        <v>5</v>
      </c>
      <c r="K418" s="61">
        <f t="shared" si="53"/>
        <v>2</v>
      </c>
      <c r="L418" s="75">
        <f t="shared" si="54"/>
        <v>1</v>
      </c>
      <c r="M418" s="75">
        <f t="shared" si="55"/>
        <v>7</v>
      </c>
      <c r="N418" s="76">
        <f t="shared" si="56"/>
        <v>0.2857142857142857</v>
      </c>
      <c r="O418" s="119">
        <v>27</v>
      </c>
      <c r="P418" s="119">
        <v>39</v>
      </c>
      <c r="Q418" s="119">
        <v>40</v>
      </c>
      <c r="R418" s="119">
        <v>165</v>
      </c>
      <c r="S418" s="119">
        <v>53</v>
      </c>
      <c r="T418" s="119">
        <v>53</v>
      </c>
      <c r="U418" s="20">
        <f t="shared" si="57"/>
        <v>0.2857142857142857</v>
      </c>
      <c r="V418" s="20">
        <f t="shared" si="58"/>
        <v>5.4590570719602979E-2</v>
      </c>
      <c r="W418" s="119">
        <v>33</v>
      </c>
      <c r="X418" s="20">
        <f t="shared" si="51"/>
        <v>2.729528535980149E-2</v>
      </c>
      <c r="Y418" s="119">
        <v>33</v>
      </c>
      <c r="Z418" s="76">
        <f t="shared" si="52"/>
        <v>2.729528535980149E-2</v>
      </c>
    </row>
    <row r="419" spans="1:26" x14ac:dyDescent="0.25">
      <c r="A419" s="9" t="str">
        <f>'10'!A419</f>
        <v>Spring-Ford Area SD</v>
      </c>
      <c r="B419" s="10" t="str">
        <f>'10'!B419</f>
        <v>Montgomery</v>
      </c>
      <c r="C419" s="90">
        <f>'10'!C419</f>
        <v>1749</v>
      </c>
      <c r="D419" s="90">
        <f>'10'!D419</f>
        <v>1356</v>
      </c>
      <c r="E419" s="90">
        <f>'10'!E419</f>
        <v>3105</v>
      </c>
      <c r="F419" s="119">
        <v>1</v>
      </c>
      <c r="G419" s="119">
        <v>3</v>
      </c>
      <c r="H419" s="119">
        <v>5</v>
      </c>
      <c r="I419" s="119">
        <v>8</v>
      </c>
      <c r="J419" s="119">
        <v>14</v>
      </c>
      <c r="K419" s="61">
        <f t="shared" si="53"/>
        <v>17</v>
      </c>
      <c r="L419" s="75">
        <f t="shared" si="54"/>
        <v>13</v>
      </c>
      <c r="M419" s="75">
        <f t="shared" si="55"/>
        <v>31</v>
      </c>
      <c r="N419" s="76">
        <f t="shared" si="56"/>
        <v>0.54838709677419351</v>
      </c>
      <c r="O419" s="119">
        <v>232</v>
      </c>
      <c r="P419" s="119">
        <v>330</v>
      </c>
      <c r="Q419" s="119">
        <v>339</v>
      </c>
      <c r="R419" s="119">
        <v>377</v>
      </c>
      <c r="S419" s="119">
        <v>848</v>
      </c>
      <c r="T419" s="119">
        <v>689</v>
      </c>
      <c r="U419" s="20">
        <f t="shared" si="57"/>
        <v>0.59850905218317363</v>
      </c>
      <c r="V419" s="20">
        <f t="shared" si="58"/>
        <v>0.18099838969404186</v>
      </c>
      <c r="W419" s="119">
        <v>529</v>
      </c>
      <c r="X419" s="20">
        <f t="shared" si="51"/>
        <v>0.17037037037037037</v>
      </c>
      <c r="Y419" s="119">
        <v>430</v>
      </c>
      <c r="Z419" s="76">
        <f t="shared" si="52"/>
        <v>0.13848631239935588</v>
      </c>
    </row>
    <row r="420" spans="1:26" x14ac:dyDescent="0.25">
      <c r="A420" s="9" t="str">
        <f>'10'!A420</f>
        <v>St. Marys Area SD</v>
      </c>
      <c r="B420" s="10" t="str">
        <f>'10'!B420</f>
        <v>Elk</v>
      </c>
      <c r="C420" s="90">
        <f>'10'!C420</f>
        <v>420</v>
      </c>
      <c r="D420" s="90">
        <f>'10'!D420</f>
        <v>533</v>
      </c>
      <c r="E420" s="90">
        <f>'10'!E420</f>
        <v>953</v>
      </c>
      <c r="F420" s="119">
        <v>1</v>
      </c>
      <c r="G420" s="119">
        <v>1</v>
      </c>
      <c r="H420" s="119">
        <v>1</v>
      </c>
      <c r="I420" s="119">
        <v>0</v>
      </c>
      <c r="J420" s="119">
        <v>4</v>
      </c>
      <c r="K420" s="61">
        <f t="shared" si="53"/>
        <v>3</v>
      </c>
      <c r="L420" s="75">
        <f t="shared" si="54"/>
        <v>1</v>
      </c>
      <c r="M420" s="75">
        <f t="shared" si="55"/>
        <v>7</v>
      </c>
      <c r="N420" s="76">
        <f t="shared" si="56"/>
        <v>0.42857142857142855</v>
      </c>
      <c r="O420" s="119">
        <v>39</v>
      </c>
      <c r="P420" s="119">
        <v>61</v>
      </c>
      <c r="Q420" s="119">
        <v>11</v>
      </c>
      <c r="R420" s="119">
        <v>105</v>
      </c>
      <c r="S420" s="119">
        <v>106</v>
      </c>
      <c r="T420" s="119">
        <v>53</v>
      </c>
      <c r="U420" s="20">
        <f t="shared" si="57"/>
        <v>0.48780487804878048</v>
      </c>
      <c r="V420" s="20">
        <f t="shared" si="58"/>
        <v>0.1049317943336831</v>
      </c>
      <c r="W420" s="119">
        <v>96</v>
      </c>
      <c r="X420" s="20">
        <f t="shared" si="51"/>
        <v>0.10073452256033578</v>
      </c>
      <c r="Y420" s="119">
        <v>48</v>
      </c>
      <c r="Z420" s="76">
        <f t="shared" si="52"/>
        <v>5.0367261280167892E-2</v>
      </c>
    </row>
    <row r="421" spans="1:26" x14ac:dyDescent="0.25">
      <c r="A421" s="9" t="str">
        <f>'10'!A421</f>
        <v>State College Area SD</v>
      </c>
      <c r="B421" s="10" t="str">
        <f>'10'!B421</f>
        <v>Centre</v>
      </c>
      <c r="C421" s="90">
        <f>'10'!C421</f>
        <v>1900</v>
      </c>
      <c r="D421" s="90">
        <f>'10'!D421</f>
        <v>1187</v>
      </c>
      <c r="E421" s="90">
        <f>'10'!E421</f>
        <v>3087</v>
      </c>
      <c r="F421" s="119">
        <v>3</v>
      </c>
      <c r="G421" s="119">
        <v>6</v>
      </c>
      <c r="H421" s="119">
        <v>6</v>
      </c>
      <c r="I421" s="119">
        <v>7</v>
      </c>
      <c r="J421" s="119">
        <v>13</v>
      </c>
      <c r="K421" s="61">
        <f t="shared" si="53"/>
        <v>22</v>
      </c>
      <c r="L421" s="75">
        <f t="shared" si="54"/>
        <v>13</v>
      </c>
      <c r="M421" s="75">
        <f t="shared" si="55"/>
        <v>35</v>
      </c>
      <c r="N421" s="76">
        <f t="shared" si="56"/>
        <v>0.62857142857142856</v>
      </c>
      <c r="O421" s="119">
        <v>250</v>
      </c>
      <c r="P421" s="119">
        <v>428</v>
      </c>
      <c r="Q421" s="119">
        <v>398</v>
      </c>
      <c r="R421" s="119">
        <v>317</v>
      </c>
      <c r="S421" s="119">
        <v>965</v>
      </c>
      <c r="T421" s="119">
        <v>689</v>
      </c>
      <c r="U421" s="20">
        <f t="shared" si="57"/>
        <v>0.68140703517587942</v>
      </c>
      <c r="V421" s="20">
        <f t="shared" si="58"/>
        <v>0.2196307094266278</v>
      </c>
      <c r="W421" s="119">
        <v>608</v>
      </c>
      <c r="X421" s="20">
        <f t="shared" si="51"/>
        <v>0.19695497246517654</v>
      </c>
      <c r="Y421" s="119">
        <v>434</v>
      </c>
      <c r="Z421" s="76">
        <f t="shared" si="52"/>
        <v>0.14058956916099774</v>
      </c>
    </row>
    <row r="422" spans="1:26" x14ac:dyDescent="0.25">
      <c r="A422" s="9" t="str">
        <f>'10'!A422</f>
        <v>Steel Valley SD</v>
      </c>
      <c r="B422" s="10" t="str">
        <f>'10'!B422</f>
        <v>Allegheny</v>
      </c>
      <c r="C422" s="90">
        <f>'10'!C422</f>
        <v>494</v>
      </c>
      <c r="D422" s="90">
        <f>'10'!D422</f>
        <v>277</v>
      </c>
      <c r="E422" s="90">
        <f>'10'!E422</f>
        <v>771</v>
      </c>
      <c r="F422" s="119">
        <v>6</v>
      </c>
      <c r="G422" s="119">
        <v>5</v>
      </c>
      <c r="H422" s="119">
        <v>0</v>
      </c>
      <c r="I422" s="119">
        <v>0</v>
      </c>
      <c r="J422" s="119">
        <v>14</v>
      </c>
      <c r="K422" s="61">
        <f t="shared" si="53"/>
        <v>11</v>
      </c>
      <c r="L422" s="75">
        <f t="shared" si="54"/>
        <v>0</v>
      </c>
      <c r="M422" s="75">
        <f t="shared" si="55"/>
        <v>25</v>
      </c>
      <c r="N422" s="76">
        <f t="shared" si="56"/>
        <v>0.44</v>
      </c>
      <c r="O422" s="119">
        <v>110</v>
      </c>
      <c r="P422" s="119">
        <v>132</v>
      </c>
      <c r="Q422" s="119">
        <v>125</v>
      </c>
      <c r="R422" s="119">
        <v>275</v>
      </c>
      <c r="S422" s="119">
        <v>133</v>
      </c>
      <c r="T422" s="119">
        <v>0</v>
      </c>
      <c r="U422" s="20">
        <f t="shared" si="57"/>
        <v>0.46808510638297873</v>
      </c>
      <c r="V422" s="20">
        <f t="shared" si="58"/>
        <v>0.31387808041504539</v>
      </c>
      <c r="W422" s="119">
        <v>88</v>
      </c>
      <c r="X422" s="20">
        <f t="shared" si="51"/>
        <v>0.11413748378728923</v>
      </c>
      <c r="Y422" s="119">
        <v>0</v>
      </c>
      <c r="Z422" s="76">
        <f t="shared" si="52"/>
        <v>0</v>
      </c>
    </row>
    <row r="423" spans="1:26" x14ac:dyDescent="0.25">
      <c r="A423" s="9" t="str">
        <f>'10'!A423</f>
        <v>Steelton-Highspire SD</v>
      </c>
      <c r="B423" s="10" t="str">
        <f>'10'!B423</f>
        <v>Dauphin</v>
      </c>
      <c r="C423" s="90">
        <f>'10'!C423</f>
        <v>293</v>
      </c>
      <c r="D423" s="90">
        <f>'10'!D423</f>
        <v>377</v>
      </c>
      <c r="E423" s="90">
        <f>'10'!E423</f>
        <v>670</v>
      </c>
      <c r="F423" s="119">
        <v>1</v>
      </c>
      <c r="G423" s="119">
        <v>2</v>
      </c>
      <c r="H423" s="119">
        <v>1</v>
      </c>
      <c r="I423" s="119">
        <v>0</v>
      </c>
      <c r="J423" s="119">
        <v>4</v>
      </c>
      <c r="K423" s="61">
        <f t="shared" si="53"/>
        <v>4</v>
      </c>
      <c r="L423" s="75">
        <f t="shared" si="54"/>
        <v>1</v>
      </c>
      <c r="M423" s="75">
        <f t="shared" si="55"/>
        <v>8</v>
      </c>
      <c r="N423" s="76">
        <f t="shared" si="56"/>
        <v>0.5</v>
      </c>
      <c r="O423" s="119">
        <v>55</v>
      </c>
      <c r="P423" s="119">
        <v>75</v>
      </c>
      <c r="Q423" s="119">
        <v>82</v>
      </c>
      <c r="R423" s="119">
        <v>101</v>
      </c>
      <c r="S423" s="119">
        <v>159</v>
      </c>
      <c r="T423" s="119">
        <v>53</v>
      </c>
      <c r="U423" s="20">
        <f t="shared" si="57"/>
        <v>0.56277056277056281</v>
      </c>
      <c r="V423" s="20">
        <f t="shared" si="58"/>
        <v>0.19402985074626866</v>
      </c>
      <c r="W423" s="119">
        <v>98</v>
      </c>
      <c r="X423" s="20">
        <f t="shared" si="51"/>
        <v>0.14626865671641792</v>
      </c>
      <c r="Y423" s="119">
        <v>33</v>
      </c>
      <c r="Z423" s="76">
        <f t="shared" si="52"/>
        <v>4.9253731343283584E-2</v>
      </c>
    </row>
    <row r="424" spans="1:26" x14ac:dyDescent="0.25">
      <c r="A424" s="9" t="str">
        <f>'10'!A424</f>
        <v>Sto-Rox SD</v>
      </c>
      <c r="B424" s="10" t="str">
        <f>'10'!B424</f>
        <v>Allegheny</v>
      </c>
      <c r="C424" s="90">
        <f>'10'!C424</f>
        <v>486</v>
      </c>
      <c r="D424" s="90">
        <f>'10'!D424</f>
        <v>391</v>
      </c>
      <c r="E424" s="90">
        <f>'10'!E424</f>
        <v>877</v>
      </c>
      <c r="F424" s="119">
        <v>6</v>
      </c>
      <c r="G424" s="119">
        <v>1</v>
      </c>
      <c r="H424" s="119">
        <v>1</v>
      </c>
      <c r="I424" s="119">
        <v>1</v>
      </c>
      <c r="J424" s="119">
        <v>3</v>
      </c>
      <c r="K424" s="61">
        <f t="shared" si="53"/>
        <v>9</v>
      </c>
      <c r="L424" s="75">
        <f t="shared" si="54"/>
        <v>2</v>
      </c>
      <c r="M424" s="75">
        <f t="shared" si="55"/>
        <v>12</v>
      </c>
      <c r="N424" s="76">
        <f t="shared" si="56"/>
        <v>0.75</v>
      </c>
      <c r="O424" s="119">
        <v>92</v>
      </c>
      <c r="P424" s="119">
        <v>111</v>
      </c>
      <c r="Q424" s="119">
        <v>106</v>
      </c>
      <c r="R424" s="119">
        <v>77</v>
      </c>
      <c r="S424" s="119">
        <v>75</v>
      </c>
      <c r="T424" s="119">
        <v>64</v>
      </c>
      <c r="U424" s="20">
        <f t="shared" si="57"/>
        <v>0.72499999999999998</v>
      </c>
      <c r="V424" s="20">
        <f t="shared" si="58"/>
        <v>0.23147092360319271</v>
      </c>
      <c r="W424" s="119">
        <v>49</v>
      </c>
      <c r="X424" s="20">
        <f t="shared" si="51"/>
        <v>5.5872291904218926E-2</v>
      </c>
      <c r="Y424" s="119">
        <v>42</v>
      </c>
      <c r="Z424" s="76">
        <f t="shared" si="52"/>
        <v>4.789053591790194E-2</v>
      </c>
    </row>
    <row r="425" spans="1:26" x14ac:dyDescent="0.25">
      <c r="A425" s="9" t="str">
        <f>'10'!A425</f>
        <v>Stroudsburg Area SD</v>
      </c>
      <c r="B425" s="10" t="str">
        <f>'10'!B425</f>
        <v>Monroe</v>
      </c>
      <c r="C425" s="90">
        <f>'10'!C425</f>
        <v>884</v>
      </c>
      <c r="D425" s="90">
        <f>'10'!D425</f>
        <v>725</v>
      </c>
      <c r="E425" s="90">
        <f>'10'!E425</f>
        <v>1609</v>
      </c>
      <c r="F425" s="119">
        <v>4</v>
      </c>
      <c r="G425" s="119">
        <v>1</v>
      </c>
      <c r="H425" s="119">
        <v>2</v>
      </c>
      <c r="I425" s="119">
        <v>0</v>
      </c>
      <c r="J425" s="119">
        <v>5</v>
      </c>
      <c r="K425" s="61">
        <f t="shared" si="53"/>
        <v>7</v>
      </c>
      <c r="L425" s="75">
        <f t="shared" si="54"/>
        <v>2</v>
      </c>
      <c r="M425" s="75">
        <f t="shared" si="55"/>
        <v>12</v>
      </c>
      <c r="N425" s="76">
        <f t="shared" si="56"/>
        <v>0.58333333333333337</v>
      </c>
      <c r="O425" s="119">
        <v>86</v>
      </c>
      <c r="P425" s="119">
        <v>137</v>
      </c>
      <c r="Q425" s="119">
        <v>148</v>
      </c>
      <c r="R425" s="119">
        <v>101</v>
      </c>
      <c r="S425" s="119">
        <v>159</v>
      </c>
      <c r="T425" s="119">
        <v>106</v>
      </c>
      <c r="U425" s="20">
        <f t="shared" si="57"/>
        <v>0.68827160493827155</v>
      </c>
      <c r="V425" s="20">
        <f t="shared" si="58"/>
        <v>0.13859540087010566</v>
      </c>
      <c r="W425" s="119">
        <v>95</v>
      </c>
      <c r="X425" s="20">
        <f t="shared" si="51"/>
        <v>5.9042883778744559E-2</v>
      </c>
      <c r="Y425" s="119">
        <v>64</v>
      </c>
      <c r="Z425" s="76">
        <f t="shared" si="52"/>
        <v>3.9776258545680544E-2</v>
      </c>
    </row>
    <row r="426" spans="1:26" x14ac:dyDescent="0.25">
      <c r="A426" s="9" t="str">
        <f>'10'!A426</f>
        <v>Sullivan County SD</v>
      </c>
      <c r="B426" s="10" t="str">
        <f>'10'!B426</f>
        <v>Sullivan</v>
      </c>
      <c r="C426" s="90">
        <f>'10'!C426</f>
        <v>97</v>
      </c>
      <c r="D426" s="90">
        <f>'10'!D426</f>
        <v>107</v>
      </c>
      <c r="E426" s="90">
        <f>'10'!E426</f>
        <v>204</v>
      </c>
      <c r="F426" s="119">
        <v>2</v>
      </c>
      <c r="G426" s="119">
        <v>0</v>
      </c>
      <c r="H426" s="119">
        <v>0</v>
      </c>
      <c r="I426" s="119">
        <v>0</v>
      </c>
      <c r="J426" s="119">
        <v>0</v>
      </c>
      <c r="K426" s="61">
        <f t="shared" si="53"/>
        <v>2</v>
      </c>
      <c r="L426" s="75">
        <f t="shared" si="54"/>
        <v>0</v>
      </c>
      <c r="M426" s="75">
        <f t="shared" si="55"/>
        <v>2</v>
      </c>
      <c r="N426" s="76">
        <f t="shared" si="56"/>
        <v>1</v>
      </c>
      <c r="O426" s="119">
        <v>11</v>
      </c>
      <c r="P426" s="119">
        <v>5</v>
      </c>
      <c r="Q426" s="119">
        <v>0</v>
      </c>
      <c r="R426" s="119">
        <v>0</v>
      </c>
      <c r="S426" s="119">
        <v>0</v>
      </c>
      <c r="T426" s="119">
        <v>0</v>
      </c>
      <c r="U426" s="20"/>
      <c r="V426" s="20">
        <f t="shared" si="58"/>
        <v>7.8431372549019607E-2</v>
      </c>
      <c r="W426" s="119">
        <v>0</v>
      </c>
      <c r="X426" s="20">
        <f t="shared" si="51"/>
        <v>0</v>
      </c>
      <c r="Y426" s="119">
        <v>0</v>
      </c>
      <c r="Z426" s="76">
        <f t="shared" si="52"/>
        <v>0</v>
      </c>
    </row>
    <row r="427" spans="1:26" x14ac:dyDescent="0.25">
      <c r="A427" s="9" t="str">
        <f>'10'!A427</f>
        <v>Susquehanna Community SD</v>
      </c>
      <c r="B427" s="10" t="str">
        <f>'10'!B427</f>
        <v>Susquehanna</v>
      </c>
      <c r="C427" s="90">
        <f>'10'!C427</f>
        <v>187</v>
      </c>
      <c r="D427" s="90">
        <f>'10'!D427</f>
        <v>127</v>
      </c>
      <c r="E427" s="90">
        <f>'10'!E427</f>
        <v>314</v>
      </c>
      <c r="F427" s="119">
        <v>1</v>
      </c>
      <c r="G427" s="119">
        <v>0</v>
      </c>
      <c r="H427" s="119">
        <v>0</v>
      </c>
      <c r="I427" s="119">
        <v>0</v>
      </c>
      <c r="J427" s="119">
        <v>2</v>
      </c>
      <c r="K427" s="61">
        <f t="shared" si="53"/>
        <v>1</v>
      </c>
      <c r="L427" s="75">
        <f t="shared" si="54"/>
        <v>0</v>
      </c>
      <c r="M427" s="75">
        <f t="shared" si="55"/>
        <v>3</v>
      </c>
      <c r="N427" s="76">
        <f t="shared" si="56"/>
        <v>0.33333333333333331</v>
      </c>
      <c r="O427" s="119">
        <v>17</v>
      </c>
      <c r="P427" s="119">
        <v>24</v>
      </c>
      <c r="Q427" s="119">
        <v>12</v>
      </c>
      <c r="R427" s="119">
        <v>12</v>
      </c>
      <c r="S427" s="119">
        <v>0</v>
      </c>
      <c r="T427" s="119">
        <v>0</v>
      </c>
      <c r="U427" s="20">
        <f t="shared" si="57"/>
        <v>0.77358490566037741</v>
      </c>
      <c r="V427" s="20">
        <f t="shared" si="58"/>
        <v>0.13057324840764331</v>
      </c>
      <c r="W427" s="119">
        <v>0</v>
      </c>
      <c r="X427" s="20">
        <f t="shared" si="51"/>
        <v>0</v>
      </c>
      <c r="Y427" s="119">
        <v>0</v>
      </c>
      <c r="Z427" s="76">
        <f t="shared" si="52"/>
        <v>0</v>
      </c>
    </row>
    <row r="428" spans="1:26" x14ac:dyDescent="0.25">
      <c r="A428" s="9" t="str">
        <f>'10'!A428</f>
        <v>Susquehanna Township SD</v>
      </c>
      <c r="B428" s="10" t="str">
        <f>'10'!B428</f>
        <v>Dauphin</v>
      </c>
      <c r="C428" s="90">
        <f>'10'!C428</f>
        <v>752</v>
      </c>
      <c r="D428" s="90">
        <f>'10'!D428</f>
        <v>580</v>
      </c>
      <c r="E428" s="90">
        <f>'10'!E428</f>
        <v>1332</v>
      </c>
      <c r="F428" s="119">
        <v>2</v>
      </c>
      <c r="G428" s="119">
        <v>1</v>
      </c>
      <c r="H428" s="119">
        <v>2</v>
      </c>
      <c r="I428" s="119">
        <v>5</v>
      </c>
      <c r="J428" s="119">
        <v>12</v>
      </c>
      <c r="K428" s="61">
        <f t="shared" si="53"/>
        <v>10</v>
      </c>
      <c r="L428" s="75">
        <f t="shared" si="54"/>
        <v>7</v>
      </c>
      <c r="M428" s="75">
        <f t="shared" si="55"/>
        <v>22</v>
      </c>
      <c r="N428" s="76">
        <f t="shared" si="56"/>
        <v>0.45454545454545453</v>
      </c>
      <c r="O428" s="119">
        <v>126</v>
      </c>
      <c r="P428" s="119">
        <v>170</v>
      </c>
      <c r="Q428" s="119">
        <v>186</v>
      </c>
      <c r="R428" s="119">
        <v>166</v>
      </c>
      <c r="S428" s="119">
        <v>376</v>
      </c>
      <c r="T428" s="119">
        <v>323</v>
      </c>
      <c r="U428" s="20">
        <f t="shared" si="57"/>
        <v>0.64069264069264065</v>
      </c>
      <c r="V428" s="20">
        <f t="shared" si="58"/>
        <v>0.22222222222222221</v>
      </c>
      <c r="W428" s="119">
        <v>231</v>
      </c>
      <c r="X428" s="20">
        <f t="shared" si="51"/>
        <v>0.17342342342342343</v>
      </c>
      <c r="Y428" s="119">
        <v>198</v>
      </c>
      <c r="Z428" s="76">
        <f t="shared" si="52"/>
        <v>0.14864864864864866</v>
      </c>
    </row>
    <row r="429" spans="1:26" x14ac:dyDescent="0.25">
      <c r="A429" s="9" t="str">
        <f>'10'!A429</f>
        <v>Susquenita SD</v>
      </c>
      <c r="B429" s="10" t="str">
        <f>'10'!B429</f>
        <v>Perry</v>
      </c>
      <c r="C429" s="90">
        <f>'10'!C429</f>
        <v>393</v>
      </c>
      <c r="D429" s="90">
        <f>'10'!D429</f>
        <v>330</v>
      </c>
      <c r="E429" s="90">
        <f>'10'!E429</f>
        <v>723</v>
      </c>
      <c r="F429" s="119">
        <v>1</v>
      </c>
      <c r="G429" s="119">
        <v>1</v>
      </c>
      <c r="H429" s="119">
        <v>1</v>
      </c>
      <c r="I429" s="119">
        <v>0</v>
      </c>
      <c r="J429" s="119">
        <v>1</v>
      </c>
      <c r="K429" s="61">
        <f t="shared" si="53"/>
        <v>3</v>
      </c>
      <c r="L429" s="75">
        <f t="shared" si="54"/>
        <v>1</v>
      </c>
      <c r="M429" s="75">
        <f t="shared" si="55"/>
        <v>4</v>
      </c>
      <c r="N429" s="76">
        <f t="shared" si="56"/>
        <v>0.75</v>
      </c>
      <c r="O429" s="119">
        <v>42</v>
      </c>
      <c r="P429" s="119">
        <v>68</v>
      </c>
      <c r="Q429" s="119">
        <v>49</v>
      </c>
      <c r="R429" s="119">
        <v>37</v>
      </c>
      <c r="S429" s="119">
        <v>106</v>
      </c>
      <c r="T429" s="119">
        <v>53</v>
      </c>
      <c r="U429" s="20">
        <f t="shared" si="57"/>
        <v>0.74829931972789121</v>
      </c>
      <c r="V429" s="20">
        <f t="shared" si="58"/>
        <v>0.15214384508990317</v>
      </c>
      <c r="W429" s="119">
        <v>73</v>
      </c>
      <c r="X429" s="20">
        <f t="shared" si="51"/>
        <v>0.10096818810511757</v>
      </c>
      <c r="Y429" s="119">
        <v>37</v>
      </c>
      <c r="Z429" s="76">
        <f t="shared" si="52"/>
        <v>5.1175656984785614E-2</v>
      </c>
    </row>
    <row r="430" spans="1:26" x14ac:dyDescent="0.25">
      <c r="A430" s="9" t="str">
        <f>'10'!A430</f>
        <v>Tamaqua Area SD</v>
      </c>
      <c r="B430" s="10" t="str">
        <f>'10'!B430</f>
        <v>Schuylkill</v>
      </c>
      <c r="C430" s="90">
        <f>'10'!C430</f>
        <v>583</v>
      </c>
      <c r="D430" s="90">
        <f>'10'!D430</f>
        <v>396</v>
      </c>
      <c r="E430" s="90">
        <f>'10'!E430</f>
        <v>979</v>
      </c>
      <c r="F430" s="119">
        <v>2</v>
      </c>
      <c r="G430" s="119">
        <v>1</v>
      </c>
      <c r="H430" s="119">
        <v>0</v>
      </c>
      <c r="I430" s="119">
        <v>0</v>
      </c>
      <c r="J430" s="119">
        <v>7</v>
      </c>
      <c r="K430" s="61">
        <f t="shared" si="53"/>
        <v>3</v>
      </c>
      <c r="L430" s="75">
        <f t="shared" si="54"/>
        <v>0</v>
      </c>
      <c r="M430" s="75">
        <f t="shared" si="55"/>
        <v>10</v>
      </c>
      <c r="N430" s="76">
        <f t="shared" si="56"/>
        <v>0.3</v>
      </c>
      <c r="O430" s="119">
        <v>31</v>
      </c>
      <c r="P430" s="119">
        <v>44</v>
      </c>
      <c r="Q430" s="119">
        <v>42</v>
      </c>
      <c r="R430" s="119">
        <v>91</v>
      </c>
      <c r="S430" s="119">
        <v>53</v>
      </c>
      <c r="T430" s="119">
        <v>0</v>
      </c>
      <c r="U430" s="20">
        <f t="shared" si="57"/>
        <v>0.45180722891566266</v>
      </c>
      <c r="V430" s="20">
        <f t="shared" si="58"/>
        <v>7.6608784473953015E-2</v>
      </c>
      <c r="W430" s="119">
        <v>34</v>
      </c>
      <c r="X430" s="20">
        <f t="shared" si="51"/>
        <v>3.472931562819203E-2</v>
      </c>
      <c r="Y430" s="119">
        <v>0</v>
      </c>
      <c r="Z430" s="76">
        <f t="shared" si="52"/>
        <v>0</v>
      </c>
    </row>
    <row r="431" spans="1:26" x14ac:dyDescent="0.25">
      <c r="A431" s="9" t="str">
        <f>'10'!A431</f>
        <v>Titusville Area SD</v>
      </c>
      <c r="B431" s="10" t="str">
        <f>'10'!B431</f>
        <v>Venango</v>
      </c>
      <c r="C431" s="90">
        <f>'10'!C431</f>
        <v>593</v>
      </c>
      <c r="D431" s="90">
        <f>'10'!D431</f>
        <v>316</v>
      </c>
      <c r="E431" s="90">
        <f>'10'!E431</f>
        <v>909</v>
      </c>
      <c r="F431" s="119">
        <v>0</v>
      </c>
      <c r="G431" s="119">
        <v>2</v>
      </c>
      <c r="H431" s="119">
        <v>1</v>
      </c>
      <c r="I431" s="119">
        <v>2</v>
      </c>
      <c r="J431" s="119">
        <v>3</v>
      </c>
      <c r="K431" s="61">
        <f t="shared" si="53"/>
        <v>5</v>
      </c>
      <c r="L431" s="75">
        <f t="shared" si="54"/>
        <v>3</v>
      </c>
      <c r="M431" s="75">
        <f t="shared" si="55"/>
        <v>8</v>
      </c>
      <c r="N431" s="76">
        <f t="shared" si="56"/>
        <v>0.625</v>
      </c>
      <c r="O431" s="119">
        <v>61</v>
      </c>
      <c r="P431" s="119">
        <v>66</v>
      </c>
      <c r="Q431" s="119">
        <v>90</v>
      </c>
      <c r="R431" s="119">
        <v>9</v>
      </c>
      <c r="S431" s="119">
        <v>217</v>
      </c>
      <c r="T431" s="119">
        <v>159</v>
      </c>
      <c r="U431" s="20">
        <f t="shared" si="57"/>
        <v>0.93382352941176472</v>
      </c>
      <c r="V431" s="20">
        <f t="shared" si="58"/>
        <v>0.1397139713971397</v>
      </c>
      <c r="W431" s="119">
        <v>127</v>
      </c>
      <c r="X431" s="20">
        <f t="shared" si="51"/>
        <v>0.1397139713971397</v>
      </c>
      <c r="Y431" s="119">
        <v>93</v>
      </c>
      <c r="Z431" s="76">
        <f t="shared" si="52"/>
        <v>0.10231023102310231</v>
      </c>
    </row>
    <row r="432" spans="1:26" x14ac:dyDescent="0.25">
      <c r="A432" s="9" t="str">
        <f>'10'!A432</f>
        <v>Towanda Area SD</v>
      </c>
      <c r="B432" s="10" t="str">
        <f>'10'!B432</f>
        <v>Bradford</v>
      </c>
      <c r="C432" s="90">
        <f>'10'!C432</f>
        <v>405</v>
      </c>
      <c r="D432" s="90">
        <f>'10'!D432</f>
        <v>294</v>
      </c>
      <c r="E432" s="90">
        <f>'10'!E432</f>
        <v>699</v>
      </c>
      <c r="F432" s="119">
        <v>0</v>
      </c>
      <c r="G432" s="119">
        <v>1</v>
      </c>
      <c r="H432" s="119">
        <v>1</v>
      </c>
      <c r="I432" s="119">
        <v>1</v>
      </c>
      <c r="J432" s="119">
        <v>1</v>
      </c>
      <c r="K432" s="61">
        <f t="shared" si="53"/>
        <v>3</v>
      </c>
      <c r="L432" s="75">
        <f t="shared" si="54"/>
        <v>2</v>
      </c>
      <c r="M432" s="75">
        <f t="shared" si="55"/>
        <v>4</v>
      </c>
      <c r="N432" s="76">
        <f t="shared" si="56"/>
        <v>0.75</v>
      </c>
      <c r="O432" s="119">
        <v>41</v>
      </c>
      <c r="P432" s="119">
        <v>66</v>
      </c>
      <c r="Q432" s="119">
        <v>52</v>
      </c>
      <c r="R432" s="119">
        <v>3</v>
      </c>
      <c r="S432" s="119">
        <v>159</v>
      </c>
      <c r="T432" s="119">
        <v>106</v>
      </c>
      <c r="U432" s="20">
        <f t="shared" si="57"/>
        <v>0.97272727272727277</v>
      </c>
      <c r="V432" s="20">
        <f t="shared" si="58"/>
        <v>0.1530758226037196</v>
      </c>
      <c r="W432" s="119">
        <v>107</v>
      </c>
      <c r="X432" s="20">
        <f t="shared" si="51"/>
        <v>0.1530758226037196</v>
      </c>
      <c r="Y432" s="119">
        <v>71</v>
      </c>
      <c r="Z432" s="76">
        <f t="shared" si="52"/>
        <v>0.10157367668097282</v>
      </c>
    </row>
    <row r="433" spans="1:26" x14ac:dyDescent="0.25">
      <c r="A433" s="9" t="str">
        <f>'10'!A433</f>
        <v>Tredyffrin-Easttown SD</v>
      </c>
      <c r="B433" s="10" t="str">
        <f>'10'!B433</f>
        <v>Chester</v>
      </c>
      <c r="C433" s="90">
        <f>'10'!C433</f>
        <v>1055</v>
      </c>
      <c r="D433" s="90">
        <f>'10'!D433</f>
        <v>624</v>
      </c>
      <c r="E433" s="90">
        <f>'10'!E433</f>
        <v>1679</v>
      </c>
      <c r="F433" s="119">
        <v>7</v>
      </c>
      <c r="G433" s="119">
        <v>3</v>
      </c>
      <c r="H433" s="119">
        <v>0</v>
      </c>
      <c r="I433" s="119">
        <v>2</v>
      </c>
      <c r="J433" s="119">
        <v>11</v>
      </c>
      <c r="K433" s="61">
        <f t="shared" si="53"/>
        <v>12</v>
      </c>
      <c r="L433" s="75">
        <f t="shared" si="54"/>
        <v>2</v>
      </c>
      <c r="M433" s="75">
        <f t="shared" si="55"/>
        <v>23</v>
      </c>
      <c r="N433" s="76">
        <f t="shared" si="56"/>
        <v>0.52173913043478259</v>
      </c>
      <c r="O433" s="119">
        <v>145</v>
      </c>
      <c r="P433" s="119">
        <v>213</v>
      </c>
      <c r="Q433" s="119">
        <v>230</v>
      </c>
      <c r="R433" s="119">
        <v>355</v>
      </c>
      <c r="S433" s="119">
        <v>265</v>
      </c>
      <c r="T433" s="119">
        <v>106</v>
      </c>
      <c r="U433" s="20">
        <f t="shared" si="57"/>
        <v>0.50210378681626933</v>
      </c>
      <c r="V433" s="20">
        <f t="shared" si="58"/>
        <v>0.21322215604526504</v>
      </c>
      <c r="W433" s="119">
        <v>161</v>
      </c>
      <c r="X433" s="20">
        <f t="shared" si="51"/>
        <v>9.5890410958904104E-2</v>
      </c>
      <c r="Y433" s="119">
        <v>65</v>
      </c>
      <c r="Z433" s="76">
        <f t="shared" si="52"/>
        <v>3.8713519952352587E-2</v>
      </c>
    </row>
    <row r="434" spans="1:26" x14ac:dyDescent="0.25">
      <c r="A434" s="9" t="str">
        <f>'10'!A434</f>
        <v>Trinity Area SD</v>
      </c>
      <c r="B434" s="10" t="str">
        <f>'10'!B434</f>
        <v>Washington</v>
      </c>
      <c r="C434" s="90">
        <f>'10'!C434</f>
        <v>673</v>
      </c>
      <c r="D434" s="90">
        <f>'10'!D434</f>
        <v>630</v>
      </c>
      <c r="E434" s="90">
        <f>'10'!E434</f>
        <v>1303</v>
      </c>
      <c r="F434" s="119">
        <v>0</v>
      </c>
      <c r="G434" s="119">
        <v>1</v>
      </c>
      <c r="H434" s="119">
        <v>0</v>
      </c>
      <c r="I434" s="119">
        <v>1</v>
      </c>
      <c r="J434" s="119">
        <v>2</v>
      </c>
      <c r="K434" s="61">
        <f t="shared" si="53"/>
        <v>2</v>
      </c>
      <c r="L434" s="75">
        <f t="shared" si="54"/>
        <v>1</v>
      </c>
      <c r="M434" s="75">
        <f t="shared" si="55"/>
        <v>4</v>
      </c>
      <c r="N434" s="76">
        <f t="shared" si="56"/>
        <v>0.5</v>
      </c>
      <c r="O434" s="119">
        <v>27</v>
      </c>
      <c r="P434" s="119">
        <v>37</v>
      </c>
      <c r="Q434" s="119">
        <v>42</v>
      </c>
      <c r="R434" s="119">
        <v>6</v>
      </c>
      <c r="S434" s="119">
        <v>106</v>
      </c>
      <c r="T434" s="119">
        <v>53</v>
      </c>
      <c r="U434" s="20">
        <f t="shared" si="57"/>
        <v>0.91428571428571426</v>
      </c>
      <c r="V434" s="20">
        <f t="shared" si="58"/>
        <v>4.9117421335379892E-2</v>
      </c>
      <c r="W434" s="119">
        <v>64</v>
      </c>
      <c r="X434" s="20">
        <f t="shared" si="51"/>
        <v>4.9117421335379892E-2</v>
      </c>
      <c r="Y434" s="119">
        <v>32</v>
      </c>
      <c r="Z434" s="76">
        <f t="shared" si="52"/>
        <v>2.4558710667689946E-2</v>
      </c>
    </row>
    <row r="435" spans="1:26" x14ac:dyDescent="0.25">
      <c r="A435" s="9" t="str">
        <f>'10'!A435</f>
        <v>Tri-Valley SD</v>
      </c>
      <c r="B435" s="10" t="str">
        <f>'10'!B435</f>
        <v>Schuylkill</v>
      </c>
      <c r="C435" s="90">
        <f>'10'!C435</f>
        <v>196</v>
      </c>
      <c r="D435" s="90">
        <f>'10'!D435</f>
        <v>128</v>
      </c>
      <c r="E435" s="90">
        <f>'10'!E435</f>
        <v>324</v>
      </c>
      <c r="F435" s="119">
        <v>1</v>
      </c>
      <c r="G435" s="119">
        <v>1</v>
      </c>
      <c r="H435" s="119">
        <v>0</v>
      </c>
      <c r="I435" s="119">
        <v>0</v>
      </c>
      <c r="J435" s="119">
        <v>2</v>
      </c>
      <c r="K435" s="61">
        <f t="shared" si="53"/>
        <v>2</v>
      </c>
      <c r="L435" s="75">
        <f t="shared" si="54"/>
        <v>0</v>
      </c>
      <c r="M435" s="75">
        <f t="shared" si="55"/>
        <v>4</v>
      </c>
      <c r="N435" s="76">
        <f t="shared" si="56"/>
        <v>0.5</v>
      </c>
      <c r="O435" s="119">
        <v>28</v>
      </c>
      <c r="P435" s="119">
        <v>40</v>
      </c>
      <c r="Q435" s="119">
        <v>38</v>
      </c>
      <c r="R435" s="119">
        <v>10</v>
      </c>
      <c r="S435" s="119">
        <v>53</v>
      </c>
      <c r="T435" s="119">
        <v>0</v>
      </c>
      <c r="U435" s="20">
        <f t="shared" si="57"/>
        <v>0.87179487179487181</v>
      </c>
      <c r="V435" s="20">
        <f t="shared" si="58"/>
        <v>0.20987654320987653</v>
      </c>
      <c r="W435" s="119">
        <v>34</v>
      </c>
      <c r="X435" s="20">
        <f t="shared" si="51"/>
        <v>0.10493827160493827</v>
      </c>
      <c r="Y435" s="119">
        <v>0</v>
      </c>
      <c r="Z435" s="76">
        <f t="shared" si="52"/>
        <v>0</v>
      </c>
    </row>
    <row r="436" spans="1:26" x14ac:dyDescent="0.25">
      <c r="A436" s="9" t="str">
        <f>'10'!A436</f>
        <v>Troy Area SD</v>
      </c>
      <c r="B436" s="10" t="str">
        <f>'10'!B436</f>
        <v>Bradford</v>
      </c>
      <c r="C436" s="90">
        <f>'10'!C436</f>
        <v>384</v>
      </c>
      <c r="D436" s="90">
        <f>'10'!D436</f>
        <v>235</v>
      </c>
      <c r="E436" s="90">
        <f>'10'!E436</f>
        <v>619</v>
      </c>
      <c r="F436" s="119">
        <v>0</v>
      </c>
      <c r="G436" s="119">
        <v>1</v>
      </c>
      <c r="H436" s="119">
        <v>1</v>
      </c>
      <c r="I436" s="119">
        <v>1</v>
      </c>
      <c r="J436" s="119">
        <v>1</v>
      </c>
      <c r="K436" s="61">
        <f t="shared" si="53"/>
        <v>3</v>
      </c>
      <c r="L436" s="75">
        <f t="shared" si="54"/>
        <v>2</v>
      </c>
      <c r="M436" s="75">
        <f t="shared" si="55"/>
        <v>4</v>
      </c>
      <c r="N436" s="76">
        <f t="shared" si="56"/>
        <v>0.75</v>
      </c>
      <c r="O436" s="119">
        <v>41</v>
      </c>
      <c r="P436" s="119">
        <v>66</v>
      </c>
      <c r="Q436" s="119">
        <v>52</v>
      </c>
      <c r="R436" s="119">
        <v>3</v>
      </c>
      <c r="S436" s="119">
        <v>159</v>
      </c>
      <c r="T436" s="119">
        <v>106</v>
      </c>
      <c r="U436" s="20">
        <f t="shared" si="57"/>
        <v>0.97272727272727277</v>
      </c>
      <c r="V436" s="20">
        <f t="shared" si="58"/>
        <v>0.172859450726979</v>
      </c>
      <c r="W436" s="119">
        <v>107</v>
      </c>
      <c r="X436" s="20">
        <f t="shared" si="51"/>
        <v>0.172859450726979</v>
      </c>
      <c r="Y436" s="119">
        <v>71</v>
      </c>
      <c r="Z436" s="76">
        <f t="shared" si="52"/>
        <v>0.1147011308562197</v>
      </c>
    </row>
    <row r="437" spans="1:26" x14ac:dyDescent="0.25">
      <c r="A437" s="9" t="str">
        <f>'10'!A437</f>
        <v>Tulpehocken Area SD</v>
      </c>
      <c r="B437" s="10" t="str">
        <f>'10'!B437</f>
        <v>Berks</v>
      </c>
      <c r="C437" s="90">
        <f>'10'!C437</f>
        <v>511</v>
      </c>
      <c r="D437" s="90">
        <f>'10'!D437</f>
        <v>339</v>
      </c>
      <c r="E437" s="90">
        <f>'10'!E437</f>
        <v>850</v>
      </c>
      <c r="F437" s="119">
        <v>0</v>
      </c>
      <c r="G437" s="119">
        <v>1</v>
      </c>
      <c r="H437" s="119">
        <v>1</v>
      </c>
      <c r="I437" s="119">
        <v>0</v>
      </c>
      <c r="J437" s="119">
        <v>1</v>
      </c>
      <c r="K437" s="61">
        <f t="shared" si="53"/>
        <v>2</v>
      </c>
      <c r="L437" s="75">
        <f t="shared" si="54"/>
        <v>1</v>
      </c>
      <c r="M437" s="75">
        <f t="shared" si="55"/>
        <v>3</v>
      </c>
      <c r="N437" s="76">
        <f t="shared" si="56"/>
        <v>0.66666666666666663</v>
      </c>
      <c r="O437" s="119">
        <v>24</v>
      </c>
      <c r="P437" s="119">
        <v>36</v>
      </c>
      <c r="Q437" s="119">
        <v>46</v>
      </c>
      <c r="R437" s="119">
        <v>30</v>
      </c>
      <c r="S437" s="119">
        <v>106</v>
      </c>
      <c r="T437" s="119">
        <v>53</v>
      </c>
      <c r="U437" s="20">
        <f t="shared" si="57"/>
        <v>0.66666666666666663</v>
      </c>
      <c r="V437" s="20">
        <f t="shared" si="58"/>
        <v>7.0588235294117646E-2</v>
      </c>
      <c r="W437" s="119">
        <v>60</v>
      </c>
      <c r="X437" s="20">
        <f t="shared" si="51"/>
        <v>7.0588235294117646E-2</v>
      </c>
      <c r="Y437" s="119">
        <v>30</v>
      </c>
      <c r="Z437" s="76">
        <f t="shared" si="52"/>
        <v>3.5294117647058823E-2</v>
      </c>
    </row>
    <row r="438" spans="1:26" x14ac:dyDescent="0.25">
      <c r="A438" s="9" t="str">
        <f>'10'!A438</f>
        <v>Tunkhannock Area SD</v>
      </c>
      <c r="B438" s="10" t="str">
        <f>'10'!B438</f>
        <v>Wyoming</v>
      </c>
      <c r="C438" s="90">
        <f>'10'!C438</f>
        <v>616</v>
      </c>
      <c r="D438" s="90">
        <f>'10'!D438</f>
        <v>339</v>
      </c>
      <c r="E438" s="90">
        <f>'10'!E438</f>
        <v>955</v>
      </c>
      <c r="F438" s="119">
        <v>4</v>
      </c>
      <c r="G438" s="119">
        <v>2</v>
      </c>
      <c r="H438" s="119">
        <v>0</v>
      </c>
      <c r="I438" s="119">
        <v>1</v>
      </c>
      <c r="J438" s="119">
        <v>0</v>
      </c>
      <c r="K438" s="61">
        <f t="shared" si="53"/>
        <v>7</v>
      </c>
      <c r="L438" s="75">
        <f t="shared" si="54"/>
        <v>1</v>
      </c>
      <c r="M438" s="75">
        <f t="shared" si="55"/>
        <v>7</v>
      </c>
      <c r="N438" s="76">
        <f t="shared" si="56"/>
        <v>1</v>
      </c>
      <c r="O438" s="119">
        <v>29</v>
      </c>
      <c r="P438" s="119">
        <v>58</v>
      </c>
      <c r="Q438" s="119">
        <v>62</v>
      </c>
      <c r="R438" s="119">
        <v>0</v>
      </c>
      <c r="S438" s="119">
        <v>75</v>
      </c>
      <c r="T438" s="119">
        <v>53</v>
      </c>
      <c r="U438" s="20">
        <f t="shared" si="57"/>
        <v>1</v>
      </c>
      <c r="V438" s="20">
        <f t="shared" si="58"/>
        <v>9.1099476439790578E-2</v>
      </c>
      <c r="W438" s="119">
        <v>44</v>
      </c>
      <c r="X438" s="20">
        <f t="shared" si="51"/>
        <v>4.607329842931937E-2</v>
      </c>
      <c r="Y438" s="119">
        <v>31</v>
      </c>
      <c r="Z438" s="76">
        <f t="shared" si="52"/>
        <v>3.2460732984293195E-2</v>
      </c>
    </row>
    <row r="439" spans="1:26" x14ac:dyDescent="0.25">
      <c r="A439" s="9" t="str">
        <f>'10'!A439</f>
        <v>Turkeyfoot Valley Area SD</v>
      </c>
      <c r="B439" s="10" t="str">
        <f>'10'!B439</f>
        <v>Somerset</v>
      </c>
      <c r="C439" s="90">
        <f>'10'!C439</f>
        <v>97</v>
      </c>
      <c r="D439" s="90">
        <f>'10'!D439</f>
        <v>58</v>
      </c>
      <c r="E439" s="90">
        <f>'10'!E439</f>
        <v>155</v>
      </c>
      <c r="F439" s="119">
        <v>1</v>
      </c>
      <c r="G439" s="119">
        <v>0</v>
      </c>
      <c r="H439" s="119">
        <v>0</v>
      </c>
      <c r="I439" s="119">
        <v>0</v>
      </c>
      <c r="J439" s="119">
        <v>0</v>
      </c>
      <c r="K439" s="61">
        <f t="shared" si="53"/>
        <v>1</v>
      </c>
      <c r="L439" s="75">
        <f t="shared" si="54"/>
        <v>0</v>
      </c>
      <c r="M439" s="75">
        <f t="shared" si="55"/>
        <v>1</v>
      </c>
      <c r="N439" s="76">
        <f t="shared" si="56"/>
        <v>1</v>
      </c>
      <c r="O439" s="119">
        <v>1</v>
      </c>
      <c r="P439" s="119">
        <v>1</v>
      </c>
      <c r="Q439" s="119">
        <v>3</v>
      </c>
      <c r="R439" s="119">
        <v>0</v>
      </c>
      <c r="S439" s="119">
        <v>0</v>
      </c>
      <c r="T439" s="119">
        <v>0</v>
      </c>
      <c r="U439" s="20">
        <f t="shared" si="57"/>
        <v>1</v>
      </c>
      <c r="V439" s="20">
        <f t="shared" si="58"/>
        <v>1.2903225806451613E-2</v>
      </c>
      <c r="W439" s="119">
        <v>0</v>
      </c>
      <c r="X439" s="20">
        <f t="shared" si="51"/>
        <v>0</v>
      </c>
      <c r="Y439" s="119">
        <v>0</v>
      </c>
      <c r="Z439" s="76">
        <f t="shared" si="52"/>
        <v>0</v>
      </c>
    </row>
    <row r="440" spans="1:26" x14ac:dyDescent="0.25">
      <c r="A440" s="9" t="str">
        <f>'10'!A440</f>
        <v>Tuscarora SD</v>
      </c>
      <c r="B440" s="10" t="str">
        <f>'10'!B440</f>
        <v>Franklin</v>
      </c>
      <c r="C440" s="90">
        <f>'10'!C440</f>
        <v>552</v>
      </c>
      <c r="D440" s="90">
        <f>'10'!D440</f>
        <v>422</v>
      </c>
      <c r="E440" s="90">
        <f>'10'!E440</f>
        <v>974</v>
      </c>
      <c r="F440" s="119">
        <v>4</v>
      </c>
      <c r="G440" s="119">
        <v>0</v>
      </c>
      <c r="H440" s="119">
        <v>0</v>
      </c>
      <c r="I440" s="119">
        <v>0</v>
      </c>
      <c r="J440" s="119">
        <v>5</v>
      </c>
      <c r="K440" s="61">
        <f t="shared" si="53"/>
        <v>4</v>
      </c>
      <c r="L440" s="75">
        <f t="shared" si="54"/>
        <v>0</v>
      </c>
      <c r="M440" s="75">
        <f t="shared" si="55"/>
        <v>9</v>
      </c>
      <c r="N440" s="76">
        <f t="shared" si="56"/>
        <v>0.44444444444444442</v>
      </c>
      <c r="O440" s="119">
        <v>52</v>
      </c>
      <c r="P440" s="119">
        <v>59</v>
      </c>
      <c r="Q440" s="119">
        <v>101</v>
      </c>
      <c r="R440" s="119">
        <v>38</v>
      </c>
      <c r="S440" s="119">
        <v>0</v>
      </c>
      <c r="T440" s="119">
        <v>0</v>
      </c>
      <c r="U440" s="20">
        <f t="shared" si="57"/>
        <v>0.74496644295302017</v>
      </c>
      <c r="V440" s="20">
        <f t="shared" si="58"/>
        <v>0.11396303901437371</v>
      </c>
      <c r="W440" s="119">
        <v>0</v>
      </c>
      <c r="X440" s="20">
        <f t="shared" si="51"/>
        <v>0</v>
      </c>
      <c r="Y440" s="119">
        <v>0</v>
      </c>
      <c r="Z440" s="76">
        <f t="shared" si="52"/>
        <v>0</v>
      </c>
    </row>
    <row r="441" spans="1:26" x14ac:dyDescent="0.25">
      <c r="A441" s="9" t="str">
        <f>'10'!A441</f>
        <v>Tussey Mountain SD</v>
      </c>
      <c r="B441" s="10" t="str">
        <f>'10'!B441</f>
        <v>Bedford</v>
      </c>
      <c r="C441" s="90">
        <f>'10'!C441</f>
        <v>223</v>
      </c>
      <c r="D441" s="90">
        <f>'10'!D441</f>
        <v>128</v>
      </c>
      <c r="E441" s="90">
        <f>'10'!E441</f>
        <v>351</v>
      </c>
      <c r="F441" s="119">
        <v>0</v>
      </c>
      <c r="G441" s="119">
        <v>0</v>
      </c>
      <c r="H441" s="119">
        <v>0</v>
      </c>
      <c r="I441" s="119">
        <v>0</v>
      </c>
      <c r="J441" s="119">
        <v>1</v>
      </c>
      <c r="K441" s="61">
        <f t="shared" si="53"/>
        <v>0</v>
      </c>
      <c r="L441" s="75">
        <f t="shared" si="54"/>
        <v>0</v>
      </c>
      <c r="M441" s="75">
        <f t="shared" si="55"/>
        <v>1</v>
      </c>
      <c r="N441" s="76">
        <f t="shared" si="56"/>
        <v>0</v>
      </c>
      <c r="O441" s="119">
        <v>0</v>
      </c>
      <c r="P441" s="119">
        <v>0</v>
      </c>
      <c r="Q441" s="119">
        <v>0</v>
      </c>
      <c r="R441" s="119">
        <v>7</v>
      </c>
      <c r="S441" s="119">
        <v>0</v>
      </c>
      <c r="T441" s="119">
        <v>0</v>
      </c>
      <c r="U441" s="20">
        <f t="shared" si="57"/>
        <v>0</v>
      </c>
      <c r="V441" s="20">
        <f t="shared" si="58"/>
        <v>0</v>
      </c>
      <c r="W441" s="119">
        <v>0</v>
      </c>
      <c r="X441" s="20">
        <f t="shared" si="51"/>
        <v>0</v>
      </c>
      <c r="Y441" s="119">
        <v>0</v>
      </c>
      <c r="Z441" s="76">
        <f t="shared" si="52"/>
        <v>0</v>
      </c>
    </row>
    <row r="442" spans="1:26" x14ac:dyDescent="0.25">
      <c r="A442" s="9" t="str">
        <f>'10'!A442</f>
        <v>Twin Valley SD</v>
      </c>
      <c r="B442" s="10" t="str">
        <f>'10'!B442</f>
        <v>Berks</v>
      </c>
      <c r="C442" s="90">
        <f>'10'!C442</f>
        <v>959</v>
      </c>
      <c r="D442" s="90">
        <f>'10'!D442</f>
        <v>633</v>
      </c>
      <c r="E442" s="90">
        <f>'10'!E442</f>
        <v>1592</v>
      </c>
      <c r="F442" s="119">
        <v>1</v>
      </c>
      <c r="G442" s="119">
        <v>3</v>
      </c>
      <c r="H442" s="119">
        <v>1</v>
      </c>
      <c r="I442" s="119">
        <v>3</v>
      </c>
      <c r="J442" s="119">
        <v>2</v>
      </c>
      <c r="K442" s="61">
        <f t="shared" si="53"/>
        <v>8</v>
      </c>
      <c r="L442" s="75">
        <f t="shared" si="54"/>
        <v>4</v>
      </c>
      <c r="M442" s="75">
        <f t="shared" si="55"/>
        <v>10</v>
      </c>
      <c r="N442" s="76">
        <f t="shared" si="56"/>
        <v>0.8</v>
      </c>
      <c r="O442" s="119">
        <v>86</v>
      </c>
      <c r="P442" s="119">
        <v>130</v>
      </c>
      <c r="Q442" s="119">
        <v>166</v>
      </c>
      <c r="R442" s="119">
        <v>6</v>
      </c>
      <c r="S442" s="119">
        <v>329</v>
      </c>
      <c r="T442" s="119">
        <v>212</v>
      </c>
      <c r="U442" s="20">
        <f t="shared" si="57"/>
        <v>0.97297297297297303</v>
      </c>
      <c r="V442" s="20">
        <f t="shared" si="58"/>
        <v>0.135678391959799</v>
      </c>
      <c r="W442" s="119">
        <v>186</v>
      </c>
      <c r="X442" s="20">
        <f t="shared" si="51"/>
        <v>0.11683417085427136</v>
      </c>
      <c r="Y442" s="119">
        <v>120</v>
      </c>
      <c r="Z442" s="76">
        <f t="shared" si="52"/>
        <v>7.5376884422110546E-2</v>
      </c>
    </row>
    <row r="443" spans="1:26" x14ac:dyDescent="0.25">
      <c r="A443" s="9" t="str">
        <f>'10'!A443</f>
        <v>Tyrone Area SD</v>
      </c>
      <c r="B443" s="10" t="str">
        <f>'10'!B443</f>
        <v>Blair</v>
      </c>
      <c r="C443" s="90">
        <f>'10'!C443</f>
        <v>504</v>
      </c>
      <c r="D443" s="90">
        <f>'10'!D443</f>
        <v>334</v>
      </c>
      <c r="E443" s="90">
        <f>'10'!E443</f>
        <v>838</v>
      </c>
      <c r="F443" s="119">
        <v>0</v>
      </c>
      <c r="G443" s="119">
        <v>3</v>
      </c>
      <c r="H443" s="119">
        <v>0</v>
      </c>
      <c r="I443" s="119">
        <v>0</v>
      </c>
      <c r="J443" s="119">
        <v>1</v>
      </c>
      <c r="K443" s="61">
        <f t="shared" si="53"/>
        <v>3</v>
      </c>
      <c r="L443" s="75">
        <f t="shared" si="54"/>
        <v>0</v>
      </c>
      <c r="M443" s="75">
        <f t="shared" si="55"/>
        <v>4</v>
      </c>
      <c r="N443" s="76">
        <f t="shared" si="56"/>
        <v>0.75</v>
      </c>
      <c r="O443" s="119">
        <v>40</v>
      </c>
      <c r="P443" s="119">
        <v>50</v>
      </c>
      <c r="Q443" s="119">
        <v>70</v>
      </c>
      <c r="R443" s="119">
        <v>30</v>
      </c>
      <c r="S443" s="119">
        <v>159</v>
      </c>
      <c r="T443" s="119">
        <v>0</v>
      </c>
      <c r="U443" s="20">
        <f t="shared" si="57"/>
        <v>0.75</v>
      </c>
      <c r="V443" s="20">
        <f t="shared" si="58"/>
        <v>0.10739856801909307</v>
      </c>
      <c r="W443" s="119">
        <v>89</v>
      </c>
      <c r="X443" s="20">
        <f t="shared" si="51"/>
        <v>0.10620525059665871</v>
      </c>
      <c r="Y443" s="119">
        <v>0</v>
      </c>
      <c r="Z443" s="76">
        <f t="shared" si="52"/>
        <v>0</v>
      </c>
    </row>
    <row r="444" spans="1:26" x14ac:dyDescent="0.25">
      <c r="A444" s="9" t="str">
        <f>'10'!A444</f>
        <v>Union Area SD</v>
      </c>
      <c r="B444" s="10" t="str">
        <f>'10'!B444</f>
        <v>Lawrence</v>
      </c>
      <c r="C444" s="90">
        <f>'10'!C444</f>
        <v>244</v>
      </c>
      <c r="D444" s="90">
        <f>'10'!D444</f>
        <v>99</v>
      </c>
      <c r="E444" s="90">
        <f>'10'!E444</f>
        <v>343</v>
      </c>
      <c r="F444" s="119">
        <v>0</v>
      </c>
      <c r="G444" s="119">
        <v>0</v>
      </c>
      <c r="H444" s="119">
        <v>1</v>
      </c>
      <c r="I444" s="119">
        <v>0</v>
      </c>
      <c r="J444" s="119">
        <v>2</v>
      </c>
      <c r="K444" s="61">
        <f t="shared" si="53"/>
        <v>1</v>
      </c>
      <c r="L444" s="75">
        <f t="shared" si="54"/>
        <v>1</v>
      </c>
      <c r="M444" s="75">
        <f t="shared" si="55"/>
        <v>3</v>
      </c>
      <c r="N444" s="76">
        <f t="shared" si="56"/>
        <v>0.33333333333333331</v>
      </c>
      <c r="O444" s="119">
        <v>3</v>
      </c>
      <c r="P444" s="119">
        <v>3</v>
      </c>
      <c r="Q444" s="119">
        <v>5</v>
      </c>
      <c r="R444" s="119">
        <v>6</v>
      </c>
      <c r="S444" s="119">
        <v>11</v>
      </c>
      <c r="T444" s="119">
        <v>11</v>
      </c>
      <c r="U444" s="20">
        <f t="shared" si="57"/>
        <v>0.5</v>
      </c>
      <c r="V444" s="20">
        <f t="shared" si="58"/>
        <v>1.7492711370262391E-2</v>
      </c>
      <c r="W444" s="119">
        <v>6</v>
      </c>
      <c r="X444" s="20">
        <f t="shared" si="51"/>
        <v>1.7492711370262391E-2</v>
      </c>
      <c r="Y444" s="119">
        <v>6</v>
      </c>
      <c r="Z444" s="76">
        <f t="shared" si="52"/>
        <v>1.7492711370262391E-2</v>
      </c>
    </row>
    <row r="445" spans="1:26" x14ac:dyDescent="0.25">
      <c r="A445" s="9" t="str">
        <f>'10'!A445</f>
        <v>Union City Area SD</v>
      </c>
      <c r="B445" s="10" t="str">
        <f>'10'!B445</f>
        <v>Erie</v>
      </c>
      <c r="C445" s="90">
        <f>'10'!C445</f>
        <v>257</v>
      </c>
      <c r="D445" s="90">
        <f>'10'!D445</f>
        <v>168</v>
      </c>
      <c r="E445" s="90">
        <f>'10'!E445</f>
        <v>425</v>
      </c>
      <c r="F445" s="119">
        <v>0</v>
      </c>
      <c r="G445" s="119">
        <v>0</v>
      </c>
      <c r="H445" s="119">
        <v>0</v>
      </c>
      <c r="I445" s="119">
        <v>1</v>
      </c>
      <c r="J445" s="119">
        <v>1</v>
      </c>
      <c r="K445" s="61">
        <f t="shared" si="53"/>
        <v>1</v>
      </c>
      <c r="L445" s="75">
        <f t="shared" si="54"/>
        <v>1</v>
      </c>
      <c r="M445" s="75">
        <f t="shared" si="55"/>
        <v>2</v>
      </c>
      <c r="N445" s="76">
        <f t="shared" si="56"/>
        <v>0.5</v>
      </c>
      <c r="O445" s="119">
        <v>15</v>
      </c>
      <c r="P445" s="119">
        <v>17</v>
      </c>
      <c r="Q445" s="119">
        <v>21</v>
      </c>
      <c r="R445" s="119">
        <v>3</v>
      </c>
      <c r="S445" s="119">
        <v>53</v>
      </c>
      <c r="T445" s="119">
        <v>53</v>
      </c>
      <c r="U445" s="20">
        <f t="shared" si="57"/>
        <v>0.91428571428571426</v>
      </c>
      <c r="V445" s="20">
        <f t="shared" si="58"/>
        <v>7.5294117647058817E-2</v>
      </c>
      <c r="W445" s="119">
        <v>32</v>
      </c>
      <c r="X445" s="20">
        <f t="shared" si="51"/>
        <v>7.5294117647058817E-2</v>
      </c>
      <c r="Y445" s="119">
        <v>32</v>
      </c>
      <c r="Z445" s="76">
        <f t="shared" si="52"/>
        <v>7.5294117647058817E-2</v>
      </c>
    </row>
    <row r="446" spans="1:26" x14ac:dyDescent="0.25">
      <c r="A446" s="9" t="str">
        <f>'10'!A446</f>
        <v>Union SD</v>
      </c>
      <c r="B446" s="10" t="str">
        <f>'10'!B446</f>
        <v>Clarion</v>
      </c>
      <c r="C446" s="90">
        <f>'10'!C446</f>
        <v>126</v>
      </c>
      <c r="D446" s="90">
        <f>'10'!D446</f>
        <v>71</v>
      </c>
      <c r="E446" s="90">
        <f>'10'!E446</f>
        <v>197</v>
      </c>
      <c r="F446" s="119">
        <v>0</v>
      </c>
      <c r="G446" s="119">
        <v>0</v>
      </c>
      <c r="H446" s="119">
        <v>0</v>
      </c>
      <c r="I446" s="119">
        <v>0</v>
      </c>
      <c r="J446" s="119">
        <v>2</v>
      </c>
      <c r="K446" s="61">
        <f t="shared" si="53"/>
        <v>0</v>
      </c>
      <c r="L446" s="75">
        <f t="shared" si="54"/>
        <v>0</v>
      </c>
      <c r="M446" s="75">
        <f t="shared" si="55"/>
        <v>2</v>
      </c>
      <c r="N446" s="76">
        <f t="shared" si="56"/>
        <v>0</v>
      </c>
      <c r="O446" s="119">
        <v>0</v>
      </c>
      <c r="P446" s="119">
        <v>0</v>
      </c>
      <c r="Q446" s="119">
        <v>0</v>
      </c>
      <c r="R446" s="119">
        <v>13</v>
      </c>
      <c r="S446" s="119">
        <v>0</v>
      </c>
      <c r="T446" s="119">
        <v>0</v>
      </c>
      <c r="U446" s="20">
        <f t="shared" si="57"/>
        <v>0</v>
      </c>
      <c r="V446" s="20">
        <f t="shared" si="58"/>
        <v>0</v>
      </c>
      <c r="W446" s="119">
        <v>0</v>
      </c>
      <c r="X446" s="20">
        <f t="shared" si="51"/>
        <v>0</v>
      </c>
      <c r="Y446" s="119">
        <v>0</v>
      </c>
      <c r="Z446" s="76">
        <f t="shared" si="52"/>
        <v>0</v>
      </c>
    </row>
    <row r="447" spans="1:26" x14ac:dyDescent="0.25">
      <c r="A447" s="9" t="str">
        <f>'10'!A447</f>
        <v>Uniontown Area SD</v>
      </c>
      <c r="B447" s="10" t="str">
        <f>'10'!B447</f>
        <v>Fayette</v>
      </c>
      <c r="C447" s="90">
        <f>'10'!C447</f>
        <v>856</v>
      </c>
      <c r="D447" s="90">
        <f>'10'!D447</f>
        <v>431</v>
      </c>
      <c r="E447" s="90">
        <f>'10'!E447</f>
        <v>1287</v>
      </c>
      <c r="F447" s="119">
        <v>1</v>
      </c>
      <c r="G447" s="119">
        <v>0</v>
      </c>
      <c r="H447" s="119">
        <v>0</v>
      </c>
      <c r="I447" s="119">
        <v>3</v>
      </c>
      <c r="J447" s="119">
        <v>4</v>
      </c>
      <c r="K447" s="61">
        <f t="shared" si="53"/>
        <v>4</v>
      </c>
      <c r="L447" s="75">
        <f t="shared" si="54"/>
        <v>3</v>
      </c>
      <c r="M447" s="75">
        <f t="shared" si="55"/>
        <v>8</v>
      </c>
      <c r="N447" s="76">
        <f t="shared" si="56"/>
        <v>0.5</v>
      </c>
      <c r="O447" s="119">
        <v>59</v>
      </c>
      <c r="P447" s="119">
        <v>64</v>
      </c>
      <c r="Q447" s="119">
        <v>88</v>
      </c>
      <c r="R447" s="119">
        <v>99</v>
      </c>
      <c r="S447" s="119">
        <v>159</v>
      </c>
      <c r="T447" s="119">
        <v>159</v>
      </c>
      <c r="U447" s="20">
        <f t="shared" si="57"/>
        <v>0.55405405405405406</v>
      </c>
      <c r="V447" s="20">
        <f t="shared" si="58"/>
        <v>9.5571095571095568E-2</v>
      </c>
      <c r="W447" s="119">
        <v>93</v>
      </c>
      <c r="X447" s="20">
        <f t="shared" si="51"/>
        <v>7.2261072261072257E-2</v>
      </c>
      <c r="Y447" s="119">
        <v>93</v>
      </c>
      <c r="Z447" s="76">
        <f t="shared" si="52"/>
        <v>7.2261072261072257E-2</v>
      </c>
    </row>
    <row r="448" spans="1:26" x14ac:dyDescent="0.25">
      <c r="A448" s="9" t="str">
        <f>'10'!A448</f>
        <v>Unionville-Chadds Ford SD</v>
      </c>
      <c r="B448" s="10" t="str">
        <f>'10'!B448</f>
        <v>Chester</v>
      </c>
      <c r="C448" s="90">
        <f>'10'!C448</f>
        <v>367</v>
      </c>
      <c r="D448" s="90">
        <f>'10'!D448</f>
        <v>471</v>
      </c>
      <c r="E448" s="90">
        <f>'10'!E448</f>
        <v>838</v>
      </c>
      <c r="F448" s="119">
        <v>4</v>
      </c>
      <c r="G448" s="119">
        <v>0</v>
      </c>
      <c r="H448" s="119">
        <v>3</v>
      </c>
      <c r="I448" s="119">
        <v>1</v>
      </c>
      <c r="J448" s="119">
        <v>3</v>
      </c>
      <c r="K448" s="61">
        <f t="shared" si="53"/>
        <v>8</v>
      </c>
      <c r="L448" s="75">
        <f t="shared" si="54"/>
        <v>4</v>
      </c>
      <c r="M448" s="75">
        <f t="shared" si="55"/>
        <v>11</v>
      </c>
      <c r="N448" s="76">
        <f t="shared" si="56"/>
        <v>0.72727272727272729</v>
      </c>
      <c r="O448" s="119">
        <v>104</v>
      </c>
      <c r="P448" s="119">
        <v>154</v>
      </c>
      <c r="Q448" s="119">
        <v>166</v>
      </c>
      <c r="R448" s="119">
        <v>68</v>
      </c>
      <c r="S448" s="119">
        <v>212</v>
      </c>
      <c r="T448" s="119">
        <v>212</v>
      </c>
      <c r="U448" s="20">
        <f t="shared" si="57"/>
        <v>0.79141104294478526</v>
      </c>
      <c r="V448" s="20">
        <f t="shared" si="58"/>
        <v>0.30787589498806683</v>
      </c>
      <c r="W448" s="119">
        <v>129</v>
      </c>
      <c r="X448" s="20">
        <f t="shared" si="51"/>
        <v>0.15393794749403342</v>
      </c>
      <c r="Y448" s="119">
        <v>129</v>
      </c>
      <c r="Z448" s="76">
        <f t="shared" si="52"/>
        <v>0.15393794749403342</v>
      </c>
    </row>
    <row r="449" spans="1:26" x14ac:dyDescent="0.25">
      <c r="A449" s="9" t="str">
        <f>'10'!A449</f>
        <v>United SD</v>
      </c>
      <c r="B449" s="10" t="str">
        <f>'10'!B449</f>
        <v>Indiana</v>
      </c>
      <c r="C449" s="90">
        <f>'10'!C449</f>
        <v>250</v>
      </c>
      <c r="D449" s="90">
        <f>'10'!D449</f>
        <v>113</v>
      </c>
      <c r="E449" s="90">
        <f>'10'!E449</f>
        <v>363</v>
      </c>
      <c r="F449" s="119">
        <v>0</v>
      </c>
      <c r="G449" s="119">
        <v>0</v>
      </c>
      <c r="H449" s="119">
        <v>0</v>
      </c>
      <c r="I449" s="119">
        <v>0</v>
      </c>
      <c r="J449" s="119">
        <v>0</v>
      </c>
      <c r="K449" s="61">
        <f t="shared" si="53"/>
        <v>0</v>
      </c>
      <c r="L449" s="75">
        <f t="shared" si="54"/>
        <v>0</v>
      </c>
      <c r="M449" s="75">
        <f t="shared" si="55"/>
        <v>0</v>
      </c>
      <c r="N449" s="76"/>
      <c r="O449" s="119">
        <v>0</v>
      </c>
      <c r="P449" s="119">
        <v>0</v>
      </c>
      <c r="Q449" s="119">
        <v>0</v>
      </c>
      <c r="R449" s="119">
        <v>0</v>
      </c>
      <c r="S449" s="119">
        <v>0</v>
      </c>
      <c r="T449" s="119">
        <v>0</v>
      </c>
      <c r="U449" s="20"/>
      <c r="V449" s="20">
        <f t="shared" si="58"/>
        <v>0</v>
      </c>
      <c r="W449" s="119">
        <v>0</v>
      </c>
      <c r="X449" s="20">
        <f t="shared" si="51"/>
        <v>0</v>
      </c>
      <c r="Y449" s="119">
        <v>0</v>
      </c>
      <c r="Z449" s="76">
        <f t="shared" si="52"/>
        <v>0</v>
      </c>
    </row>
    <row r="450" spans="1:26" x14ac:dyDescent="0.25">
      <c r="A450" s="9" t="str">
        <f>'10'!A450</f>
        <v>Upper Adams SD</v>
      </c>
      <c r="B450" s="10" t="str">
        <f>'10'!B450</f>
        <v>Adams</v>
      </c>
      <c r="C450" s="90">
        <f>'10'!C450</f>
        <v>391</v>
      </c>
      <c r="D450" s="90">
        <f>'10'!D450</f>
        <v>253</v>
      </c>
      <c r="E450" s="90">
        <f>'10'!E450</f>
        <v>644</v>
      </c>
      <c r="F450" s="119">
        <v>0</v>
      </c>
      <c r="G450" s="119">
        <v>0</v>
      </c>
      <c r="H450" s="119">
        <v>0</v>
      </c>
      <c r="I450" s="119">
        <v>1</v>
      </c>
      <c r="J450" s="119">
        <v>5</v>
      </c>
      <c r="K450" s="61">
        <f t="shared" si="53"/>
        <v>1</v>
      </c>
      <c r="L450" s="75">
        <f t="shared" si="54"/>
        <v>1</v>
      </c>
      <c r="M450" s="75">
        <f t="shared" si="55"/>
        <v>6</v>
      </c>
      <c r="N450" s="76">
        <f t="shared" si="56"/>
        <v>0.16666666666666666</v>
      </c>
      <c r="O450" s="119">
        <v>14</v>
      </c>
      <c r="P450" s="119">
        <v>23</v>
      </c>
      <c r="Q450" s="119">
        <v>16</v>
      </c>
      <c r="R450" s="119">
        <v>17</v>
      </c>
      <c r="S450" s="119">
        <v>53</v>
      </c>
      <c r="T450" s="119">
        <v>53</v>
      </c>
      <c r="U450" s="20">
        <f t="shared" si="57"/>
        <v>0.68518518518518523</v>
      </c>
      <c r="V450" s="20">
        <f t="shared" si="58"/>
        <v>5.745341614906832E-2</v>
      </c>
      <c r="W450" s="119">
        <v>37</v>
      </c>
      <c r="X450" s="20">
        <f t="shared" si="51"/>
        <v>5.745341614906832E-2</v>
      </c>
      <c r="Y450" s="119">
        <v>37</v>
      </c>
      <c r="Z450" s="76">
        <f t="shared" si="52"/>
        <v>5.745341614906832E-2</v>
      </c>
    </row>
    <row r="451" spans="1:26" x14ac:dyDescent="0.25">
      <c r="A451" s="9" t="str">
        <f>'10'!A451</f>
        <v>Upper Darby SD</v>
      </c>
      <c r="B451" s="10" t="str">
        <f>'10'!B451</f>
        <v>Delaware</v>
      </c>
      <c r="C451" s="90">
        <f>'10'!C451</f>
        <v>4285</v>
      </c>
      <c r="D451" s="90">
        <f>'10'!D451</f>
        <v>2673</v>
      </c>
      <c r="E451" s="90">
        <f>'10'!E451</f>
        <v>6958</v>
      </c>
      <c r="F451" s="119">
        <v>9</v>
      </c>
      <c r="G451" s="119">
        <v>6</v>
      </c>
      <c r="H451" s="119">
        <v>4</v>
      </c>
      <c r="I451" s="119">
        <v>8</v>
      </c>
      <c r="J451" s="119">
        <v>54</v>
      </c>
      <c r="K451" s="61">
        <f t="shared" si="53"/>
        <v>27</v>
      </c>
      <c r="L451" s="75">
        <f t="shared" si="54"/>
        <v>12</v>
      </c>
      <c r="M451" s="75">
        <f t="shared" si="55"/>
        <v>81</v>
      </c>
      <c r="N451" s="76">
        <f t="shared" si="56"/>
        <v>0.33333333333333331</v>
      </c>
      <c r="O451" s="119">
        <v>300</v>
      </c>
      <c r="P451" s="119">
        <v>468</v>
      </c>
      <c r="Q451" s="119">
        <v>572</v>
      </c>
      <c r="R451" s="119">
        <v>1166</v>
      </c>
      <c r="S451" s="119">
        <v>906</v>
      </c>
      <c r="T451" s="119">
        <v>636</v>
      </c>
      <c r="U451" s="20">
        <f t="shared" si="57"/>
        <v>0.39710444674250256</v>
      </c>
      <c r="V451" s="20">
        <f t="shared" si="58"/>
        <v>0.11037654498419086</v>
      </c>
      <c r="W451" s="119">
        <v>519</v>
      </c>
      <c r="X451" s="20">
        <f t="shared" si="51"/>
        <v>7.4590399540097732E-2</v>
      </c>
      <c r="Y451" s="119">
        <v>365</v>
      </c>
      <c r="Z451" s="76">
        <f t="shared" si="52"/>
        <v>5.2457602759413621E-2</v>
      </c>
    </row>
    <row r="452" spans="1:26" x14ac:dyDescent="0.25">
      <c r="A452" s="9" t="str">
        <f>'10'!A452</f>
        <v>Upper Dauphin Area SD</v>
      </c>
      <c r="B452" s="10" t="str">
        <f>'10'!B452</f>
        <v>Dauphin</v>
      </c>
      <c r="C452" s="90">
        <f>'10'!C452</f>
        <v>412</v>
      </c>
      <c r="D452" s="90">
        <f>'10'!D452</f>
        <v>281</v>
      </c>
      <c r="E452" s="90">
        <f>'10'!E452</f>
        <v>693</v>
      </c>
      <c r="F452" s="119">
        <v>2</v>
      </c>
      <c r="G452" s="119">
        <v>0</v>
      </c>
      <c r="H452" s="119">
        <v>1</v>
      </c>
      <c r="I452" s="119">
        <v>0</v>
      </c>
      <c r="J452" s="119">
        <v>2</v>
      </c>
      <c r="K452" s="61">
        <f t="shared" si="53"/>
        <v>3</v>
      </c>
      <c r="L452" s="75">
        <f t="shared" si="54"/>
        <v>1</v>
      </c>
      <c r="M452" s="75">
        <f t="shared" si="55"/>
        <v>5</v>
      </c>
      <c r="N452" s="76">
        <f t="shared" si="56"/>
        <v>0.6</v>
      </c>
      <c r="O452" s="119">
        <v>18</v>
      </c>
      <c r="P452" s="119">
        <v>24</v>
      </c>
      <c r="Q452" s="119">
        <v>27</v>
      </c>
      <c r="R452" s="119">
        <v>65</v>
      </c>
      <c r="S452" s="119">
        <v>53</v>
      </c>
      <c r="T452" s="119">
        <v>53</v>
      </c>
      <c r="U452" s="20">
        <f t="shared" si="57"/>
        <v>0.3925233644859813</v>
      </c>
      <c r="V452" s="20">
        <f t="shared" si="58"/>
        <v>6.0606060606060608E-2</v>
      </c>
      <c r="W452" s="119">
        <v>33</v>
      </c>
      <c r="X452" s="20">
        <f t="shared" ref="X452:X503" si="59">W452/E452</f>
        <v>4.7619047619047616E-2</v>
      </c>
      <c r="Y452" s="119">
        <v>33</v>
      </c>
      <c r="Z452" s="76">
        <f t="shared" ref="Z452:Z503" si="60">Y452/E452</f>
        <v>4.7619047619047616E-2</v>
      </c>
    </row>
    <row r="453" spans="1:26" x14ac:dyDescent="0.25">
      <c r="A453" s="9" t="str">
        <f>'10'!A453</f>
        <v>Upper Dublin SD</v>
      </c>
      <c r="B453" s="10" t="str">
        <f>'10'!B453</f>
        <v>Montgomery</v>
      </c>
      <c r="C453" s="90">
        <f>'10'!C453</f>
        <v>794</v>
      </c>
      <c r="D453" s="90">
        <f>'10'!D453</f>
        <v>501</v>
      </c>
      <c r="E453" s="90">
        <f>'10'!E453</f>
        <v>1295</v>
      </c>
      <c r="F453" s="119">
        <v>0</v>
      </c>
      <c r="G453" s="119">
        <v>2</v>
      </c>
      <c r="H453" s="119">
        <v>8</v>
      </c>
      <c r="I453" s="119">
        <v>1</v>
      </c>
      <c r="J453" s="119">
        <v>6</v>
      </c>
      <c r="K453" s="61">
        <f t="shared" ref="K453:K503" si="61">SUM(F453:I453)</f>
        <v>11</v>
      </c>
      <c r="L453" s="75">
        <f t="shared" ref="L453:L503" si="62">H453+I453</f>
        <v>9</v>
      </c>
      <c r="M453" s="75">
        <f t="shared" ref="M453:M503" si="63">J453+K453</f>
        <v>17</v>
      </c>
      <c r="N453" s="76">
        <f t="shared" ref="N453:N503" si="64">K453/M453</f>
        <v>0.6470588235294118</v>
      </c>
      <c r="O453" s="119">
        <v>150</v>
      </c>
      <c r="P453" s="119">
        <v>214</v>
      </c>
      <c r="Q453" s="119">
        <v>220</v>
      </c>
      <c r="R453" s="119">
        <v>198</v>
      </c>
      <c r="S453" s="119">
        <v>583</v>
      </c>
      <c r="T453" s="119">
        <v>477</v>
      </c>
      <c r="U453" s="20">
        <f t="shared" ref="U453:U503" si="65">(O453+P453)/(O453+P453+R453)</f>
        <v>0.64768683274021355</v>
      </c>
      <c r="V453" s="20">
        <f t="shared" ref="V453:V504" si="66">(O453+P453)/E453</f>
        <v>0.2810810810810811</v>
      </c>
      <c r="W453" s="119">
        <v>363</v>
      </c>
      <c r="X453" s="20">
        <f t="shared" si="59"/>
        <v>0.28030888030888029</v>
      </c>
      <c r="Y453" s="119">
        <v>297</v>
      </c>
      <c r="Z453" s="76">
        <f t="shared" si="60"/>
        <v>0.22934362934362934</v>
      </c>
    </row>
    <row r="454" spans="1:26" x14ac:dyDescent="0.25">
      <c r="A454" s="9" t="str">
        <f>'10'!A454</f>
        <v>Upper Merion Area SD</v>
      </c>
      <c r="B454" s="10" t="str">
        <f>'10'!B454</f>
        <v>Montgomery</v>
      </c>
      <c r="C454" s="90">
        <f>'10'!C454</f>
        <v>1154</v>
      </c>
      <c r="D454" s="90">
        <f>'10'!D454</f>
        <v>772</v>
      </c>
      <c r="E454" s="90">
        <f>'10'!E454</f>
        <v>1926</v>
      </c>
      <c r="F454" s="119">
        <v>2</v>
      </c>
      <c r="G454" s="119">
        <v>7</v>
      </c>
      <c r="H454" s="119">
        <v>0</v>
      </c>
      <c r="I454" s="119">
        <v>0</v>
      </c>
      <c r="J454" s="119">
        <v>11</v>
      </c>
      <c r="K454" s="61">
        <f t="shared" si="61"/>
        <v>9</v>
      </c>
      <c r="L454" s="75">
        <f t="shared" si="62"/>
        <v>0</v>
      </c>
      <c r="M454" s="75">
        <f t="shared" si="63"/>
        <v>20</v>
      </c>
      <c r="N454" s="76">
        <f t="shared" si="64"/>
        <v>0.45</v>
      </c>
      <c r="O454" s="119">
        <v>123</v>
      </c>
      <c r="P454" s="119">
        <v>175</v>
      </c>
      <c r="Q454" s="119">
        <v>180</v>
      </c>
      <c r="R454" s="119">
        <v>214</v>
      </c>
      <c r="S454" s="119">
        <v>371</v>
      </c>
      <c r="T454" s="119">
        <v>0</v>
      </c>
      <c r="U454" s="20">
        <f t="shared" si="65"/>
        <v>0.58203125</v>
      </c>
      <c r="V454" s="20">
        <f t="shared" si="66"/>
        <v>0.15472481827622014</v>
      </c>
      <c r="W454" s="119">
        <v>231</v>
      </c>
      <c r="X454" s="20">
        <f t="shared" si="59"/>
        <v>0.11993769470404984</v>
      </c>
      <c r="Y454" s="119">
        <v>0</v>
      </c>
      <c r="Z454" s="76">
        <f t="shared" si="60"/>
        <v>0</v>
      </c>
    </row>
    <row r="455" spans="1:26" x14ac:dyDescent="0.25">
      <c r="A455" s="9" t="str">
        <f>'10'!A455</f>
        <v>Upper Moreland Township SD</v>
      </c>
      <c r="B455" s="10" t="str">
        <f>'10'!B455</f>
        <v>Montgomery</v>
      </c>
      <c r="C455" s="90">
        <f>'10'!C455</f>
        <v>910</v>
      </c>
      <c r="D455" s="90">
        <f>'10'!D455</f>
        <v>425</v>
      </c>
      <c r="E455" s="90">
        <f>'10'!E455</f>
        <v>1335</v>
      </c>
      <c r="F455" s="119">
        <v>2</v>
      </c>
      <c r="G455" s="119">
        <v>3</v>
      </c>
      <c r="H455" s="119">
        <v>2</v>
      </c>
      <c r="I455" s="119">
        <v>0</v>
      </c>
      <c r="J455" s="119">
        <v>7</v>
      </c>
      <c r="K455" s="61">
        <f t="shared" si="61"/>
        <v>7</v>
      </c>
      <c r="L455" s="75">
        <f t="shared" si="62"/>
        <v>2</v>
      </c>
      <c r="M455" s="75">
        <f t="shared" si="63"/>
        <v>14</v>
      </c>
      <c r="N455" s="76">
        <f t="shared" si="64"/>
        <v>0.5</v>
      </c>
      <c r="O455" s="119">
        <v>72</v>
      </c>
      <c r="P455" s="119">
        <v>103</v>
      </c>
      <c r="Q455" s="119">
        <v>106</v>
      </c>
      <c r="R455" s="119">
        <v>171</v>
      </c>
      <c r="S455" s="119">
        <v>217</v>
      </c>
      <c r="T455" s="119">
        <v>106</v>
      </c>
      <c r="U455" s="20">
        <f t="shared" si="65"/>
        <v>0.5057803468208093</v>
      </c>
      <c r="V455" s="20">
        <f t="shared" si="66"/>
        <v>0.13108614232209737</v>
      </c>
      <c r="W455" s="119">
        <v>135</v>
      </c>
      <c r="X455" s="20">
        <f t="shared" si="59"/>
        <v>0.10112359550561797</v>
      </c>
      <c r="Y455" s="119">
        <v>66</v>
      </c>
      <c r="Z455" s="76">
        <f t="shared" si="60"/>
        <v>4.9438202247191011E-2</v>
      </c>
    </row>
    <row r="456" spans="1:26" x14ac:dyDescent="0.25">
      <c r="A456" s="9" t="str">
        <f>'10'!A456</f>
        <v>Upper Perkiomen SD</v>
      </c>
      <c r="B456" s="10" t="str">
        <f>'10'!B456</f>
        <v>Montgomery</v>
      </c>
      <c r="C456" s="90">
        <f>'10'!C456</f>
        <v>930</v>
      </c>
      <c r="D456" s="90">
        <f>'10'!D456</f>
        <v>637</v>
      </c>
      <c r="E456" s="90">
        <f>'10'!E456</f>
        <v>1567</v>
      </c>
      <c r="F456" s="119">
        <v>0</v>
      </c>
      <c r="G456" s="119">
        <v>2</v>
      </c>
      <c r="H456" s="119">
        <v>4</v>
      </c>
      <c r="I456" s="119">
        <v>2</v>
      </c>
      <c r="J456" s="119">
        <v>0</v>
      </c>
      <c r="K456" s="61">
        <f t="shared" si="61"/>
        <v>8</v>
      </c>
      <c r="L456" s="75">
        <f t="shared" si="62"/>
        <v>6</v>
      </c>
      <c r="M456" s="75">
        <f t="shared" si="63"/>
        <v>8</v>
      </c>
      <c r="N456" s="76">
        <f t="shared" si="64"/>
        <v>1</v>
      </c>
      <c r="O456" s="119">
        <v>97</v>
      </c>
      <c r="P456" s="119">
        <v>138</v>
      </c>
      <c r="Q456" s="119">
        <v>142</v>
      </c>
      <c r="R456" s="119">
        <v>0</v>
      </c>
      <c r="S456" s="119">
        <v>376</v>
      </c>
      <c r="T456" s="119">
        <v>270</v>
      </c>
      <c r="U456" s="20">
        <f t="shared" si="65"/>
        <v>1</v>
      </c>
      <c r="V456" s="20">
        <f t="shared" si="66"/>
        <v>0.14996809189534141</v>
      </c>
      <c r="W456" s="119">
        <v>234</v>
      </c>
      <c r="X456" s="20">
        <f t="shared" si="59"/>
        <v>0.14932992980216975</v>
      </c>
      <c r="Y456" s="119">
        <v>168</v>
      </c>
      <c r="Z456" s="76">
        <f t="shared" si="60"/>
        <v>0.10721123165283983</v>
      </c>
    </row>
    <row r="457" spans="1:26" x14ac:dyDescent="0.25">
      <c r="A457" s="9" t="str">
        <f>'10'!A457</f>
        <v>Upper Saint Clair SD</v>
      </c>
      <c r="B457" s="10" t="str">
        <f>'10'!B457</f>
        <v>Allegheny</v>
      </c>
      <c r="C457" s="90">
        <f>'10'!C457</f>
        <v>580</v>
      </c>
      <c r="D457" s="90">
        <f>'10'!D457</f>
        <v>482</v>
      </c>
      <c r="E457" s="90">
        <f>'10'!E457</f>
        <v>1062</v>
      </c>
      <c r="F457" s="119">
        <v>0</v>
      </c>
      <c r="G457" s="119">
        <v>0</v>
      </c>
      <c r="H457" s="119">
        <v>0</v>
      </c>
      <c r="I457" s="119">
        <v>0</v>
      </c>
      <c r="J457" s="119">
        <v>8</v>
      </c>
      <c r="K457" s="61">
        <f t="shared" si="61"/>
        <v>0</v>
      </c>
      <c r="L457" s="75">
        <f t="shared" si="62"/>
        <v>0</v>
      </c>
      <c r="M457" s="75">
        <f t="shared" si="63"/>
        <v>8</v>
      </c>
      <c r="N457" s="76">
        <f t="shared" si="64"/>
        <v>0</v>
      </c>
      <c r="O457" s="119">
        <v>0</v>
      </c>
      <c r="P457" s="119">
        <v>0</v>
      </c>
      <c r="Q457" s="119">
        <v>0</v>
      </c>
      <c r="R457" s="119">
        <v>216</v>
      </c>
      <c r="S457" s="119">
        <v>0</v>
      </c>
      <c r="T457" s="119">
        <v>0</v>
      </c>
      <c r="U457" s="20">
        <f t="shared" si="65"/>
        <v>0</v>
      </c>
      <c r="V457" s="20">
        <f t="shared" si="66"/>
        <v>0</v>
      </c>
      <c r="W457" s="119">
        <v>0</v>
      </c>
      <c r="X457" s="20">
        <f t="shared" si="59"/>
        <v>0</v>
      </c>
      <c r="Y457" s="119">
        <v>0</v>
      </c>
      <c r="Z457" s="76">
        <f t="shared" si="60"/>
        <v>0</v>
      </c>
    </row>
    <row r="458" spans="1:26" x14ac:dyDescent="0.25">
      <c r="A458" s="9" t="str">
        <f>'10'!A458</f>
        <v>Valley Grove SD</v>
      </c>
      <c r="B458" s="10" t="str">
        <f>'10'!B458</f>
        <v>Venango</v>
      </c>
      <c r="C458" s="90">
        <f>'10'!C458</f>
        <v>226</v>
      </c>
      <c r="D458" s="90">
        <f>'10'!D458</f>
        <v>104</v>
      </c>
      <c r="E458" s="90">
        <f>'10'!E458</f>
        <v>330</v>
      </c>
      <c r="F458" s="119">
        <v>0</v>
      </c>
      <c r="G458" s="119">
        <v>0</v>
      </c>
      <c r="H458" s="119">
        <v>1</v>
      </c>
      <c r="I458" s="119">
        <v>0</v>
      </c>
      <c r="J458" s="119">
        <v>0</v>
      </c>
      <c r="K458" s="61">
        <f t="shared" si="61"/>
        <v>1</v>
      </c>
      <c r="L458" s="75">
        <f t="shared" si="62"/>
        <v>1</v>
      </c>
      <c r="M458" s="75">
        <f t="shared" si="63"/>
        <v>1</v>
      </c>
      <c r="N458" s="76">
        <f t="shared" si="64"/>
        <v>1</v>
      </c>
      <c r="O458" s="119">
        <v>1</v>
      </c>
      <c r="P458" s="119">
        <v>2</v>
      </c>
      <c r="Q458" s="119">
        <v>2</v>
      </c>
      <c r="R458" s="119">
        <v>0</v>
      </c>
      <c r="S458" s="119">
        <v>5</v>
      </c>
      <c r="T458" s="119">
        <v>5</v>
      </c>
      <c r="U458" s="20">
        <f t="shared" si="65"/>
        <v>1</v>
      </c>
      <c r="V458" s="20">
        <f t="shared" si="66"/>
        <v>9.0909090909090905E-3</v>
      </c>
      <c r="W458" s="119">
        <v>3</v>
      </c>
      <c r="X458" s="20">
        <f t="shared" si="59"/>
        <v>9.0909090909090905E-3</v>
      </c>
      <c r="Y458" s="119">
        <v>3</v>
      </c>
      <c r="Z458" s="76">
        <f t="shared" si="60"/>
        <v>9.0909090909090905E-3</v>
      </c>
    </row>
    <row r="459" spans="1:26" x14ac:dyDescent="0.25">
      <c r="A459" s="9" t="str">
        <f>'10'!A459</f>
        <v>Valley View SD</v>
      </c>
      <c r="B459" s="10" t="str">
        <f>'10'!B459</f>
        <v>Lackawanna</v>
      </c>
      <c r="C459" s="90">
        <f>'10'!C459</f>
        <v>542</v>
      </c>
      <c r="D459" s="90">
        <f>'10'!D459</f>
        <v>358</v>
      </c>
      <c r="E459" s="90">
        <f>'10'!E459</f>
        <v>900</v>
      </c>
      <c r="F459" s="119">
        <v>0</v>
      </c>
      <c r="G459" s="119">
        <v>2</v>
      </c>
      <c r="H459" s="119">
        <v>1</v>
      </c>
      <c r="I459" s="119">
        <v>1</v>
      </c>
      <c r="J459" s="119">
        <v>6</v>
      </c>
      <c r="K459" s="61">
        <f t="shared" si="61"/>
        <v>4</v>
      </c>
      <c r="L459" s="75">
        <f t="shared" si="62"/>
        <v>2</v>
      </c>
      <c r="M459" s="75">
        <f t="shared" si="63"/>
        <v>10</v>
      </c>
      <c r="N459" s="76">
        <f t="shared" si="64"/>
        <v>0.4</v>
      </c>
      <c r="O459" s="119">
        <v>48</v>
      </c>
      <c r="P459" s="119">
        <v>74</v>
      </c>
      <c r="Q459" s="119">
        <v>90</v>
      </c>
      <c r="R459" s="119">
        <v>107</v>
      </c>
      <c r="S459" s="119">
        <v>212</v>
      </c>
      <c r="T459" s="119">
        <v>106</v>
      </c>
      <c r="U459" s="20">
        <f t="shared" si="65"/>
        <v>0.53275109170305679</v>
      </c>
      <c r="V459" s="20">
        <f t="shared" si="66"/>
        <v>0.13555555555555557</v>
      </c>
      <c r="W459" s="119">
        <v>122</v>
      </c>
      <c r="X459" s="20">
        <f t="shared" si="59"/>
        <v>0.13555555555555557</v>
      </c>
      <c r="Y459" s="119">
        <v>61</v>
      </c>
      <c r="Z459" s="76">
        <f t="shared" si="60"/>
        <v>6.7777777777777784E-2</v>
      </c>
    </row>
    <row r="460" spans="1:26" x14ac:dyDescent="0.25">
      <c r="A460" s="9" t="str">
        <f>'10'!A460</f>
        <v>Wallenpaupack Area SD</v>
      </c>
      <c r="B460" s="10" t="str">
        <f>'10'!B460</f>
        <v>Pike</v>
      </c>
      <c r="C460" s="90">
        <f>'10'!C460</f>
        <v>529</v>
      </c>
      <c r="D460" s="90">
        <f>'10'!D460</f>
        <v>416</v>
      </c>
      <c r="E460" s="90">
        <f>'10'!E460</f>
        <v>945</v>
      </c>
      <c r="F460" s="119">
        <v>1</v>
      </c>
      <c r="G460" s="119">
        <v>0</v>
      </c>
      <c r="H460" s="119">
        <v>1</v>
      </c>
      <c r="I460" s="119">
        <v>1</v>
      </c>
      <c r="J460" s="119">
        <v>3</v>
      </c>
      <c r="K460" s="61">
        <f t="shared" si="61"/>
        <v>3</v>
      </c>
      <c r="L460" s="75">
        <f t="shared" si="62"/>
        <v>2</v>
      </c>
      <c r="M460" s="75">
        <f t="shared" si="63"/>
        <v>6</v>
      </c>
      <c r="N460" s="76">
        <f t="shared" si="64"/>
        <v>0.5</v>
      </c>
      <c r="O460" s="119">
        <v>25</v>
      </c>
      <c r="P460" s="119">
        <v>59</v>
      </c>
      <c r="Q460" s="119">
        <v>75</v>
      </c>
      <c r="R460" s="119">
        <v>59</v>
      </c>
      <c r="S460" s="119">
        <v>106</v>
      </c>
      <c r="T460" s="119">
        <v>106</v>
      </c>
      <c r="U460" s="20">
        <f t="shared" si="65"/>
        <v>0.58741258741258739</v>
      </c>
      <c r="V460" s="20">
        <f t="shared" si="66"/>
        <v>8.8888888888888892E-2</v>
      </c>
      <c r="W460" s="119">
        <v>56</v>
      </c>
      <c r="X460" s="20">
        <f t="shared" si="59"/>
        <v>5.9259259259259262E-2</v>
      </c>
      <c r="Y460" s="119">
        <v>56</v>
      </c>
      <c r="Z460" s="76">
        <f t="shared" si="60"/>
        <v>5.9259259259259262E-2</v>
      </c>
    </row>
    <row r="461" spans="1:26" x14ac:dyDescent="0.25">
      <c r="A461" s="9" t="str">
        <f>'10'!A461</f>
        <v>Wallingford-Swarthmore SD</v>
      </c>
      <c r="B461" s="10" t="str">
        <f>'10'!B461</f>
        <v>Delaware</v>
      </c>
      <c r="C461" s="90">
        <f>'10'!C461</f>
        <v>600</v>
      </c>
      <c r="D461" s="90">
        <f>'10'!D461</f>
        <v>463</v>
      </c>
      <c r="E461" s="90">
        <f>'10'!E461</f>
        <v>1063</v>
      </c>
      <c r="F461" s="119">
        <v>1</v>
      </c>
      <c r="G461" s="119">
        <v>1</v>
      </c>
      <c r="H461" s="119">
        <v>1</v>
      </c>
      <c r="I461" s="119">
        <v>4</v>
      </c>
      <c r="J461" s="119">
        <v>3</v>
      </c>
      <c r="K461" s="61">
        <f t="shared" si="61"/>
        <v>7</v>
      </c>
      <c r="L461" s="75">
        <f t="shared" si="62"/>
        <v>5</v>
      </c>
      <c r="M461" s="75">
        <f t="shared" si="63"/>
        <v>10</v>
      </c>
      <c r="N461" s="76">
        <f t="shared" si="64"/>
        <v>0.7</v>
      </c>
      <c r="O461" s="119">
        <v>83</v>
      </c>
      <c r="P461" s="119">
        <v>130</v>
      </c>
      <c r="Q461" s="119">
        <v>158</v>
      </c>
      <c r="R461" s="119">
        <v>91</v>
      </c>
      <c r="S461" s="119">
        <v>318</v>
      </c>
      <c r="T461" s="119">
        <v>265</v>
      </c>
      <c r="U461" s="20">
        <f t="shared" si="65"/>
        <v>0.70065789473684215</v>
      </c>
      <c r="V461" s="20">
        <f t="shared" si="66"/>
        <v>0.20037629350893696</v>
      </c>
      <c r="W461" s="119">
        <v>182</v>
      </c>
      <c r="X461" s="20">
        <f t="shared" si="59"/>
        <v>0.17121354656632173</v>
      </c>
      <c r="Y461" s="119">
        <v>152</v>
      </c>
      <c r="Z461" s="76">
        <f t="shared" si="60"/>
        <v>0.14299153339604892</v>
      </c>
    </row>
    <row r="462" spans="1:26" x14ac:dyDescent="0.25">
      <c r="A462" s="9" t="str">
        <f>'10'!A462</f>
        <v>Warren County SD</v>
      </c>
      <c r="B462" s="10" t="str">
        <f>'10'!B462</f>
        <v>Warren</v>
      </c>
      <c r="C462" s="90">
        <f>'10'!C462</f>
        <v>984</v>
      </c>
      <c r="D462" s="90">
        <f>'10'!D462</f>
        <v>857</v>
      </c>
      <c r="E462" s="90">
        <f>'10'!E462</f>
        <v>1841</v>
      </c>
      <c r="F462" s="119">
        <v>2</v>
      </c>
      <c r="G462" s="119">
        <v>6</v>
      </c>
      <c r="H462" s="119">
        <v>1</v>
      </c>
      <c r="I462" s="119">
        <v>2</v>
      </c>
      <c r="J462" s="119">
        <v>6</v>
      </c>
      <c r="K462" s="61">
        <f t="shared" si="61"/>
        <v>11</v>
      </c>
      <c r="L462" s="75">
        <f t="shared" si="62"/>
        <v>3</v>
      </c>
      <c r="M462" s="75">
        <f t="shared" si="63"/>
        <v>17</v>
      </c>
      <c r="N462" s="76">
        <f t="shared" si="64"/>
        <v>0.6470588235294118</v>
      </c>
      <c r="O462" s="119">
        <v>49</v>
      </c>
      <c r="P462" s="119">
        <v>91</v>
      </c>
      <c r="Q462" s="119">
        <v>112</v>
      </c>
      <c r="R462" s="119">
        <v>123</v>
      </c>
      <c r="S462" s="119">
        <v>195</v>
      </c>
      <c r="T462" s="119">
        <v>159</v>
      </c>
      <c r="U462" s="20">
        <f t="shared" si="65"/>
        <v>0.53231939163498099</v>
      </c>
      <c r="V462" s="20">
        <f t="shared" si="66"/>
        <v>7.6045627376425853E-2</v>
      </c>
      <c r="W462" s="119">
        <v>108</v>
      </c>
      <c r="X462" s="20">
        <f t="shared" si="59"/>
        <v>5.8663769690385663E-2</v>
      </c>
      <c r="Y462" s="119">
        <v>88</v>
      </c>
      <c r="Z462" s="76">
        <f t="shared" si="60"/>
        <v>4.7800108636610536E-2</v>
      </c>
    </row>
    <row r="463" spans="1:26" x14ac:dyDescent="0.25">
      <c r="A463" s="9" t="str">
        <f>'10'!A463</f>
        <v>Warrior Run SD</v>
      </c>
      <c r="B463" s="10" t="str">
        <f>'10'!B463</f>
        <v>Northumberland</v>
      </c>
      <c r="C463" s="90">
        <f>'10'!C463</f>
        <v>470</v>
      </c>
      <c r="D463" s="90">
        <f>'10'!D463</f>
        <v>365</v>
      </c>
      <c r="E463" s="90">
        <f>'10'!E463</f>
        <v>835</v>
      </c>
      <c r="F463" s="119">
        <v>1</v>
      </c>
      <c r="G463" s="119">
        <v>1</v>
      </c>
      <c r="H463" s="119">
        <v>0</v>
      </c>
      <c r="I463" s="119">
        <v>0</v>
      </c>
      <c r="J463" s="119">
        <v>2</v>
      </c>
      <c r="K463" s="61">
        <f t="shared" si="61"/>
        <v>2</v>
      </c>
      <c r="L463" s="75">
        <f t="shared" si="62"/>
        <v>0</v>
      </c>
      <c r="M463" s="75">
        <f t="shared" si="63"/>
        <v>4</v>
      </c>
      <c r="N463" s="76">
        <f t="shared" si="64"/>
        <v>0.5</v>
      </c>
      <c r="O463" s="119">
        <v>30</v>
      </c>
      <c r="P463" s="119">
        <v>35</v>
      </c>
      <c r="Q463" s="119">
        <v>40</v>
      </c>
      <c r="R463" s="119">
        <v>36</v>
      </c>
      <c r="S463" s="119">
        <v>53</v>
      </c>
      <c r="T463" s="119">
        <v>0</v>
      </c>
      <c r="U463" s="20">
        <f t="shared" si="65"/>
        <v>0.64356435643564358</v>
      </c>
      <c r="V463" s="20">
        <f t="shared" si="66"/>
        <v>7.7844311377245512E-2</v>
      </c>
      <c r="W463" s="119">
        <v>33</v>
      </c>
      <c r="X463" s="20">
        <f t="shared" si="59"/>
        <v>3.9520958083832339E-2</v>
      </c>
      <c r="Y463" s="119">
        <v>0</v>
      </c>
      <c r="Z463" s="76">
        <f t="shared" si="60"/>
        <v>0</v>
      </c>
    </row>
    <row r="464" spans="1:26" x14ac:dyDescent="0.25">
      <c r="A464" s="9" t="str">
        <f>'10'!A464</f>
        <v>Warwick SD</v>
      </c>
      <c r="B464" s="10" t="str">
        <f>'10'!B464</f>
        <v>Lancaster</v>
      </c>
      <c r="C464" s="90">
        <f>'10'!C464</f>
        <v>1217</v>
      </c>
      <c r="D464" s="90">
        <f>'10'!D464</f>
        <v>751</v>
      </c>
      <c r="E464" s="90">
        <f>'10'!E464</f>
        <v>1968</v>
      </c>
      <c r="F464" s="119">
        <v>0</v>
      </c>
      <c r="G464" s="119">
        <v>1</v>
      </c>
      <c r="H464" s="119">
        <v>1</v>
      </c>
      <c r="I464" s="119">
        <v>4</v>
      </c>
      <c r="J464" s="119">
        <v>7</v>
      </c>
      <c r="K464" s="61">
        <f t="shared" si="61"/>
        <v>6</v>
      </c>
      <c r="L464" s="75">
        <f t="shared" si="62"/>
        <v>5</v>
      </c>
      <c r="M464" s="75">
        <f t="shared" si="63"/>
        <v>13</v>
      </c>
      <c r="N464" s="76">
        <f t="shared" si="64"/>
        <v>0.46153846153846156</v>
      </c>
      <c r="O464" s="119">
        <v>71</v>
      </c>
      <c r="P464" s="119">
        <v>91</v>
      </c>
      <c r="Q464" s="119">
        <v>108</v>
      </c>
      <c r="R464" s="119">
        <v>222</v>
      </c>
      <c r="S464" s="119">
        <v>270</v>
      </c>
      <c r="T464" s="119">
        <v>265</v>
      </c>
      <c r="U464" s="20">
        <f t="shared" si="65"/>
        <v>0.421875</v>
      </c>
      <c r="V464" s="20">
        <f t="shared" si="66"/>
        <v>8.2317073170731711E-2</v>
      </c>
      <c r="W464" s="119">
        <v>162</v>
      </c>
      <c r="X464" s="20">
        <f t="shared" si="59"/>
        <v>8.2317073170731711E-2</v>
      </c>
      <c r="Y464" s="119">
        <v>159</v>
      </c>
      <c r="Z464" s="76">
        <f t="shared" si="60"/>
        <v>8.0792682926829271E-2</v>
      </c>
    </row>
    <row r="465" spans="1:26" x14ac:dyDescent="0.25">
      <c r="A465" s="9" t="str">
        <f>'10'!A465</f>
        <v>Washington SD</v>
      </c>
      <c r="B465" s="10" t="str">
        <f>'10'!B465</f>
        <v>Washington</v>
      </c>
      <c r="C465" s="90">
        <f>'10'!C465</f>
        <v>552</v>
      </c>
      <c r="D465" s="90">
        <f>'10'!D465</f>
        <v>296</v>
      </c>
      <c r="E465" s="90">
        <f>'10'!E465</f>
        <v>848</v>
      </c>
      <c r="F465" s="119">
        <v>1</v>
      </c>
      <c r="G465" s="119">
        <v>0</v>
      </c>
      <c r="H465" s="119">
        <v>1</v>
      </c>
      <c r="I465" s="119">
        <v>4</v>
      </c>
      <c r="J465" s="119">
        <v>3</v>
      </c>
      <c r="K465" s="61">
        <f t="shared" si="61"/>
        <v>6</v>
      </c>
      <c r="L465" s="75">
        <f t="shared" si="62"/>
        <v>5</v>
      </c>
      <c r="M465" s="75">
        <f t="shared" si="63"/>
        <v>9</v>
      </c>
      <c r="N465" s="76">
        <f t="shared" si="64"/>
        <v>0.66666666666666663</v>
      </c>
      <c r="O465" s="119">
        <v>82</v>
      </c>
      <c r="P465" s="119">
        <v>111</v>
      </c>
      <c r="Q465" s="119">
        <v>125</v>
      </c>
      <c r="R465" s="119">
        <v>71</v>
      </c>
      <c r="S465" s="119">
        <v>265</v>
      </c>
      <c r="T465" s="119">
        <v>265</v>
      </c>
      <c r="U465" s="20">
        <f t="shared" si="65"/>
        <v>0.73106060606060608</v>
      </c>
      <c r="V465" s="20">
        <f t="shared" si="66"/>
        <v>0.2275943396226415</v>
      </c>
      <c r="W465" s="119">
        <v>161</v>
      </c>
      <c r="X465" s="20">
        <f t="shared" si="59"/>
        <v>0.18985849056603774</v>
      </c>
      <c r="Y465" s="119">
        <v>161</v>
      </c>
      <c r="Z465" s="76">
        <f t="shared" si="60"/>
        <v>0.18985849056603774</v>
      </c>
    </row>
    <row r="466" spans="1:26" x14ac:dyDescent="0.25">
      <c r="A466" s="9" t="str">
        <f>'10'!A466</f>
        <v>Wattsburg Area SD</v>
      </c>
      <c r="B466" s="10" t="str">
        <f>'10'!B466</f>
        <v>Erie</v>
      </c>
      <c r="C466" s="90">
        <f>'10'!C466</f>
        <v>400</v>
      </c>
      <c r="D466" s="90">
        <f>'10'!D466</f>
        <v>181</v>
      </c>
      <c r="E466" s="90">
        <f>'10'!E466</f>
        <v>581</v>
      </c>
      <c r="F466" s="119">
        <v>0</v>
      </c>
      <c r="G466" s="119">
        <v>1</v>
      </c>
      <c r="H466" s="119">
        <v>0</v>
      </c>
      <c r="I466" s="119">
        <v>1</v>
      </c>
      <c r="J466" s="119">
        <v>0</v>
      </c>
      <c r="K466" s="61">
        <f t="shared" si="61"/>
        <v>2</v>
      </c>
      <c r="L466" s="75">
        <f t="shared" si="62"/>
        <v>1</v>
      </c>
      <c r="M466" s="75">
        <f t="shared" si="63"/>
        <v>2</v>
      </c>
      <c r="N466" s="76">
        <f t="shared" si="64"/>
        <v>1</v>
      </c>
      <c r="O466" s="119">
        <v>29</v>
      </c>
      <c r="P466" s="119">
        <v>34</v>
      </c>
      <c r="Q466" s="119">
        <v>42</v>
      </c>
      <c r="R466" s="119">
        <v>0</v>
      </c>
      <c r="S466" s="119">
        <v>106</v>
      </c>
      <c r="T466" s="119">
        <v>53</v>
      </c>
      <c r="U466" s="20">
        <f t="shared" si="65"/>
        <v>1</v>
      </c>
      <c r="V466" s="20">
        <f t="shared" si="66"/>
        <v>0.10843373493975904</v>
      </c>
      <c r="W466" s="119">
        <v>64</v>
      </c>
      <c r="X466" s="20">
        <f t="shared" si="59"/>
        <v>0.11015490533562823</v>
      </c>
      <c r="Y466" s="119">
        <v>32</v>
      </c>
      <c r="Z466" s="76">
        <f t="shared" si="60"/>
        <v>5.5077452667814115E-2</v>
      </c>
    </row>
    <row r="467" spans="1:26" x14ac:dyDescent="0.25">
      <c r="A467" s="9" t="str">
        <f>'10'!A467</f>
        <v>Wayne Highlands SD</v>
      </c>
      <c r="B467" s="10" t="str">
        <f>'10'!B467</f>
        <v>Wayne</v>
      </c>
      <c r="C467" s="90">
        <f>'10'!C467</f>
        <v>523</v>
      </c>
      <c r="D467" s="90">
        <f>'10'!D467</f>
        <v>442</v>
      </c>
      <c r="E467" s="90">
        <f>'10'!E467</f>
        <v>965</v>
      </c>
      <c r="F467" s="119">
        <v>1</v>
      </c>
      <c r="G467" s="119">
        <v>3</v>
      </c>
      <c r="H467" s="119">
        <v>0</v>
      </c>
      <c r="I467" s="119">
        <v>1</v>
      </c>
      <c r="J467" s="119">
        <v>5</v>
      </c>
      <c r="K467" s="61">
        <f t="shared" si="61"/>
        <v>5</v>
      </c>
      <c r="L467" s="75">
        <f t="shared" si="62"/>
        <v>1</v>
      </c>
      <c r="M467" s="75">
        <f t="shared" si="63"/>
        <v>10</v>
      </c>
      <c r="N467" s="76">
        <f t="shared" si="64"/>
        <v>0.5</v>
      </c>
      <c r="O467" s="119">
        <v>61</v>
      </c>
      <c r="P467" s="119">
        <v>84</v>
      </c>
      <c r="Q467" s="119">
        <v>79</v>
      </c>
      <c r="R467" s="119">
        <v>82</v>
      </c>
      <c r="S467" s="119">
        <v>170</v>
      </c>
      <c r="T467" s="119">
        <v>53</v>
      </c>
      <c r="U467" s="20">
        <f t="shared" si="65"/>
        <v>0.63876651982378851</v>
      </c>
      <c r="V467" s="20">
        <f t="shared" si="66"/>
        <v>0.15025906735751296</v>
      </c>
      <c r="W467" s="119">
        <v>110</v>
      </c>
      <c r="X467" s="20">
        <f t="shared" si="59"/>
        <v>0.11398963730569948</v>
      </c>
      <c r="Y467" s="119">
        <v>34</v>
      </c>
      <c r="Z467" s="76">
        <f t="shared" si="60"/>
        <v>3.5233160621761656E-2</v>
      </c>
    </row>
    <row r="468" spans="1:26" x14ac:dyDescent="0.25">
      <c r="A468" s="9" t="str">
        <f>'10'!A468</f>
        <v>Waynesboro Area SD</v>
      </c>
      <c r="B468" s="10" t="str">
        <f>'10'!B468</f>
        <v>Franklin</v>
      </c>
      <c r="C468" s="90">
        <f>'10'!C468</f>
        <v>1315</v>
      </c>
      <c r="D468" s="90">
        <f>'10'!D468</f>
        <v>839</v>
      </c>
      <c r="E468" s="90">
        <f>'10'!E468</f>
        <v>2154</v>
      </c>
      <c r="F468" s="119">
        <v>1</v>
      </c>
      <c r="G468" s="119">
        <v>1</v>
      </c>
      <c r="H468" s="119">
        <v>1</v>
      </c>
      <c r="I468" s="119">
        <v>2</v>
      </c>
      <c r="J468" s="119">
        <v>14</v>
      </c>
      <c r="K468" s="61">
        <f t="shared" si="61"/>
        <v>5</v>
      </c>
      <c r="L468" s="75">
        <f t="shared" si="62"/>
        <v>3</v>
      </c>
      <c r="M468" s="75">
        <f t="shared" si="63"/>
        <v>19</v>
      </c>
      <c r="N468" s="76">
        <f t="shared" si="64"/>
        <v>0.26315789473684209</v>
      </c>
      <c r="O468" s="119">
        <v>54</v>
      </c>
      <c r="P468" s="119">
        <v>60</v>
      </c>
      <c r="Q468" s="119">
        <v>104</v>
      </c>
      <c r="R468" s="119">
        <v>193</v>
      </c>
      <c r="S468" s="119">
        <v>164</v>
      </c>
      <c r="T468" s="119">
        <v>111</v>
      </c>
      <c r="U468" s="20">
        <f t="shared" si="65"/>
        <v>0.37133550488599348</v>
      </c>
      <c r="V468" s="20">
        <f t="shared" si="66"/>
        <v>5.2924791086350974E-2</v>
      </c>
      <c r="W468" s="119">
        <v>86</v>
      </c>
      <c r="X468" s="20">
        <f t="shared" si="59"/>
        <v>3.9925719591457756E-2</v>
      </c>
      <c r="Y468" s="119">
        <v>58</v>
      </c>
      <c r="Z468" s="76">
        <f t="shared" si="60"/>
        <v>2.6926648096564532E-2</v>
      </c>
    </row>
    <row r="469" spans="1:26" x14ac:dyDescent="0.25">
      <c r="A469" s="9" t="str">
        <f>'10'!A469</f>
        <v>Weatherly Area SD</v>
      </c>
      <c r="B469" s="10" t="str">
        <f>'10'!B469</f>
        <v>Carbon</v>
      </c>
      <c r="C469" s="90">
        <f>'10'!C469</f>
        <v>102</v>
      </c>
      <c r="D469" s="90">
        <f>'10'!D469</f>
        <v>115</v>
      </c>
      <c r="E469" s="90">
        <f>'10'!E469</f>
        <v>217</v>
      </c>
      <c r="F469" s="119">
        <v>0</v>
      </c>
      <c r="G469" s="119">
        <v>0</v>
      </c>
      <c r="H469" s="119">
        <v>0</v>
      </c>
      <c r="I469" s="119">
        <v>0</v>
      </c>
      <c r="J469" s="119">
        <v>2</v>
      </c>
      <c r="K469" s="61">
        <f t="shared" si="61"/>
        <v>0</v>
      </c>
      <c r="L469" s="75">
        <f t="shared" si="62"/>
        <v>0</v>
      </c>
      <c r="M469" s="75">
        <f t="shared" si="63"/>
        <v>2</v>
      </c>
      <c r="N469" s="76">
        <f t="shared" si="64"/>
        <v>0</v>
      </c>
      <c r="O469" s="119">
        <v>0</v>
      </c>
      <c r="P469" s="119">
        <v>0</v>
      </c>
      <c r="Q469" s="119">
        <v>0</v>
      </c>
      <c r="R469" s="119">
        <v>33</v>
      </c>
      <c r="S469" s="119">
        <v>0</v>
      </c>
      <c r="T469" s="119">
        <v>0</v>
      </c>
      <c r="U469" s="20">
        <f t="shared" si="65"/>
        <v>0</v>
      </c>
      <c r="V469" s="20">
        <f t="shared" si="66"/>
        <v>0</v>
      </c>
      <c r="W469" s="119">
        <v>0</v>
      </c>
      <c r="X469" s="20">
        <f t="shared" si="59"/>
        <v>0</v>
      </c>
      <c r="Y469" s="119">
        <v>0</v>
      </c>
      <c r="Z469" s="76">
        <f t="shared" si="60"/>
        <v>0</v>
      </c>
    </row>
    <row r="470" spans="1:26" x14ac:dyDescent="0.25">
      <c r="A470" s="9" t="str">
        <f>'10'!A470</f>
        <v>Wellsboro Area SD</v>
      </c>
      <c r="B470" s="10" t="str">
        <f>'10'!B470</f>
        <v>Tioga</v>
      </c>
      <c r="C470" s="90">
        <f>'10'!C470</f>
        <v>479</v>
      </c>
      <c r="D470" s="90">
        <f>'10'!D470</f>
        <v>272</v>
      </c>
      <c r="E470" s="90">
        <f>'10'!E470</f>
        <v>751</v>
      </c>
      <c r="F470" s="119">
        <v>3</v>
      </c>
      <c r="G470" s="119">
        <v>1</v>
      </c>
      <c r="H470" s="119">
        <v>1</v>
      </c>
      <c r="I470" s="119">
        <v>1</v>
      </c>
      <c r="J470" s="119">
        <v>7</v>
      </c>
      <c r="K470" s="61">
        <f t="shared" si="61"/>
        <v>6</v>
      </c>
      <c r="L470" s="75">
        <f t="shared" si="62"/>
        <v>2</v>
      </c>
      <c r="M470" s="75">
        <f t="shared" si="63"/>
        <v>13</v>
      </c>
      <c r="N470" s="76">
        <f t="shared" si="64"/>
        <v>0.46153846153846156</v>
      </c>
      <c r="O470" s="119">
        <v>11</v>
      </c>
      <c r="P470" s="119">
        <v>14</v>
      </c>
      <c r="Q470" s="119">
        <v>12</v>
      </c>
      <c r="R470" s="119">
        <v>93</v>
      </c>
      <c r="S470" s="119">
        <v>15</v>
      </c>
      <c r="T470" s="119">
        <v>10</v>
      </c>
      <c r="U470" s="20">
        <f t="shared" si="65"/>
        <v>0.21186440677966101</v>
      </c>
      <c r="V470" s="20">
        <f t="shared" si="66"/>
        <v>3.3288948069241014E-2</v>
      </c>
      <c r="W470" s="119">
        <v>10</v>
      </c>
      <c r="X470" s="20">
        <f t="shared" si="59"/>
        <v>1.3315579227696404E-2</v>
      </c>
      <c r="Y470" s="119">
        <v>7</v>
      </c>
      <c r="Z470" s="76">
        <f t="shared" si="60"/>
        <v>9.3209054593874838E-3</v>
      </c>
    </row>
    <row r="471" spans="1:26" x14ac:dyDescent="0.25">
      <c r="A471" s="9" t="str">
        <f>'10'!A471</f>
        <v>West Allegheny SD</v>
      </c>
      <c r="B471" s="10" t="str">
        <f>'10'!B471</f>
        <v>Allegheny</v>
      </c>
      <c r="C471" s="90">
        <f>'10'!C471</f>
        <v>956</v>
      </c>
      <c r="D471" s="90">
        <f>'10'!D471</f>
        <v>488</v>
      </c>
      <c r="E471" s="90">
        <f>'10'!E471</f>
        <v>1444</v>
      </c>
      <c r="F471" s="119">
        <v>2</v>
      </c>
      <c r="G471" s="119">
        <v>1</v>
      </c>
      <c r="H471" s="119">
        <v>0</v>
      </c>
      <c r="I471" s="119">
        <v>1</v>
      </c>
      <c r="J471" s="119">
        <v>5</v>
      </c>
      <c r="K471" s="61">
        <f t="shared" si="61"/>
        <v>4</v>
      </c>
      <c r="L471" s="75">
        <f t="shared" si="62"/>
        <v>1</v>
      </c>
      <c r="M471" s="75">
        <f t="shared" si="63"/>
        <v>9</v>
      </c>
      <c r="N471" s="76">
        <f t="shared" si="64"/>
        <v>0.44444444444444442</v>
      </c>
      <c r="O471" s="119">
        <v>63</v>
      </c>
      <c r="P471" s="119">
        <v>76</v>
      </c>
      <c r="Q471" s="119">
        <v>72</v>
      </c>
      <c r="R471" s="119">
        <v>111</v>
      </c>
      <c r="S471" s="119">
        <v>106</v>
      </c>
      <c r="T471" s="119">
        <v>53</v>
      </c>
      <c r="U471" s="20">
        <f t="shared" si="65"/>
        <v>0.55600000000000005</v>
      </c>
      <c r="V471" s="20">
        <f t="shared" si="66"/>
        <v>9.6260387811634346E-2</v>
      </c>
      <c r="W471" s="119">
        <v>70</v>
      </c>
      <c r="X471" s="20">
        <f t="shared" si="59"/>
        <v>4.8476454293628811E-2</v>
      </c>
      <c r="Y471" s="119">
        <v>35</v>
      </c>
      <c r="Z471" s="76">
        <f t="shared" si="60"/>
        <v>2.4238227146814405E-2</v>
      </c>
    </row>
    <row r="472" spans="1:26" x14ac:dyDescent="0.25">
      <c r="A472" s="9" t="str">
        <f>'10'!A472</f>
        <v>West Branch Area SD</v>
      </c>
      <c r="B472" s="10" t="str">
        <f>'10'!B472</f>
        <v>Clearfield</v>
      </c>
      <c r="C472" s="90">
        <f>'10'!C472</f>
        <v>212</v>
      </c>
      <c r="D472" s="90">
        <f>'10'!D472</f>
        <v>130</v>
      </c>
      <c r="E472" s="90">
        <f>'10'!E472</f>
        <v>342</v>
      </c>
      <c r="F472" s="119">
        <v>1</v>
      </c>
      <c r="G472" s="119">
        <v>1</v>
      </c>
      <c r="H472" s="119">
        <v>0</v>
      </c>
      <c r="I472" s="119">
        <v>1</v>
      </c>
      <c r="J472" s="119">
        <v>1</v>
      </c>
      <c r="K472" s="61">
        <f t="shared" si="61"/>
        <v>3</v>
      </c>
      <c r="L472" s="75">
        <f t="shared" si="62"/>
        <v>1</v>
      </c>
      <c r="M472" s="75">
        <f t="shared" si="63"/>
        <v>4</v>
      </c>
      <c r="N472" s="76">
        <f t="shared" si="64"/>
        <v>0.75</v>
      </c>
      <c r="O472" s="119">
        <v>21</v>
      </c>
      <c r="P472" s="119">
        <v>26</v>
      </c>
      <c r="Q472" s="119">
        <v>29</v>
      </c>
      <c r="R472" s="119">
        <v>7</v>
      </c>
      <c r="S472" s="119">
        <v>22</v>
      </c>
      <c r="T472" s="119">
        <v>11</v>
      </c>
      <c r="U472" s="20">
        <f t="shared" si="65"/>
        <v>0.87037037037037035</v>
      </c>
      <c r="V472" s="20">
        <f t="shared" si="66"/>
        <v>0.13742690058479531</v>
      </c>
      <c r="W472" s="119">
        <v>14</v>
      </c>
      <c r="X472" s="20">
        <f t="shared" si="59"/>
        <v>4.0935672514619881E-2</v>
      </c>
      <c r="Y472" s="119">
        <v>7</v>
      </c>
      <c r="Z472" s="76">
        <f t="shared" si="60"/>
        <v>2.046783625730994E-2</v>
      </c>
    </row>
    <row r="473" spans="1:26" x14ac:dyDescent="0.25">
      <c r="A473" s="9" t="str">
        <f>'10'!A473</f>
        <v>West Chester Area SD</v>
      </c>
      <c r="B473" s="10" t="str">
        <f>'10'!B473</f>
        <v>Chester</v>
      </c>
      <c r="C473" s="90">
        <f>'10'!C473</f>
        <v>2986</v>
      </c>
      <c r="D473" s="90">
        <f>'10'!D473</f>
        <v>2506</v>
      </c>
      <c r="E473" s="90">
        <f>'10'!E473</f>
        <v>5492</v>
      </c>
      <c r="F473" s="119">
        <v>17</v>
      </c>
      <c r="G473" s="119">
        <v>4</v>
      </c>
      <c r="H473" s="119">
        <v>1</v>
      </c>
      <c r="I473" s="119">
        <v>5</v>
      </c>
      <c r="J473" s="119">
        <v>22</v>
      </c>
      <c r="K473" s="61">
        <f t="shared" si="61"/>
        <v>27</v>
      </c>
      <c r="L473" s="75">
        <f t="shared" si="62"/>
        <v>6</v>
      </c>
      <c r="M473" s="75">
        <f t="shared" si="63"/>
        <v>49</v>
      </c>
      <c r="N473" s="76">
        <f t="shared" si="64"/>
        <v>0.55102040816326525</v>
      </c>
      <c r="O473" s="119">
        <v>341</v>
      </c>
      <c r="P473" s="119">
        <v>502</v>
      </c>
      <c r="Q473" s="119">
        <v>540</v>
      </c>
      <c r="R473" s="119">
        <v>513</v>
      </c>
      <c r="S473" s="119">
        <v>482</v>
      </c>
      <c r="T473" s="119">
        <v>318</v>
      </c>
      <c r="U473" s="20">
        <f t="shared" si="65"/>
        <v>0.62168141592920356</v>
      </c>
      <c r="V473" s="20">
        <f t="shared" si="66"/>
        <v>0.15349599417334303</v>
      </c>
      <c r="W473" s="119">
        <v>294</v>
      </c>
      <c r="X473" s="20">
        <f t="shared" si="59"/>
        <v>5.3532410779315365E-2</v>
      </c>
      <c r="Y473" s="119">
        <v>194</v>
      </c>
      <c r="Z473" s="76">
        <f t="shared" si="60"/>
        <v>3.5324107793153675E-2</v>
      </c>
    </row>
    <row r="474" spans="1:26" x14ac:dyDescent="0.25">
      <c r="A474" s="9" t="str">
        <f>'10'!A474</f>
        <v>West Greene SD</v>
      </c>
      <c r="B474" s="10" t="str">
        <f>'10'!B474</f>
        <v>Greene</v>
      </c>
      <c r="C474" s="90">
        <f>'10'!C474</f>
        <v>129</v>
      </c>
      <c r="D474" s="90">
        <f>'10'!D474</f>
        <v>132</v>
      </c>
      <c r="E474" s="90">
        <f>'10'!E474</f>
        <v>261</v>
      </c>
      <c r="F474" s="119">
        <v>0</v>
      </c>
      <c r="G474" s="119">
        <v>0</v>
      </c>
      <c r="H474" s="119">
        <v>0</v>
      </c>
      <c r="I474" s="119">
        <v>0</v>
      </c>
      <c r="J474" s="119">
        <v>1</v>
      </c>
      <c r="K474" s="61">
        <f t="shared" si="61"/>
        <v>0</v>
      </c>
      <c r="L474" s="75">
        <f t="shared" si="62"/>
        <v>0</v>
      </c>
      <c r="M474" s="75">
        <f t="shared" si="63"/>
        <v>1</v>
      </c>
      <c r="N474" s="76">
        <f t="shared" si="64"/>
        <v>0</v>
      </c>
      <c r="O474" s="119">
        <v>0</v>
      </c>
      <c r="P474" s="119">
        <v>0</v>
      </c>
      <c r="Q474" s="119">
        <v>0</v>
      </c>
      <c r="R474" s="119">
        <v>8</v>
      </c>
      <c r="S474" s="119">
        <v>0</v>
      </c>
      <c r="T474" s="119">
        <v>0</v>
      </c>
      <c r="U474" s="20">
        <f t="shared" si="65"/>
        <v>0</v>
      </c>
      <c r="V474" s="20">
        <f t="shared" si="66"/>
        <v>0</v>
      </c>
      <c r="W474" s="119">
        <v>0</v>
      </c>
      <c r="X474" s="20">
        <f t="shared" si="59"/>
        <v>0</v>
      </c>
      <c r="Y474" s="119">
        <v>0</v>
      </c>
      <c r="Z474" s="76">
        <f t="shared" si="60"/>
        <v>0</v>
      </c>
    </row>
    <row r="475" spans="1:26" x14ac:dyDescent="0.25">
      <c r="A475" s="9" t="str">
        <f>'10'!A475</f>
        <v>West Jefferson Hills SD</v>
      </c>
      <c r="B475" s="10" t="str">
        <f>'10'!B475</f>
        <v>Allegheny</v>
      </c>
      <c r="C475" s="90">
        <f>'10'!C475</f>
        <v>584</v>
      </c>
      <c r="D475" s="90">
        <f>'10'!D475</f>
        <v>444</v>
      </c>
      <c r="E475" s="90">
        <f>'10'!E475</f>
        <v>1028</v>
      </c>
      <c r="F475" s="119">
        <v>0</v>
      </c>
      <c r="G475" s="119">
        <v>0</v>
      </c>
      <c r="H475" s="119">
        <v>0</v>
      </c>
      <c r="I475" s="119">
        <v>1</v>
      </c>
      <c r="J475" s="119">
        <v>7</v>
      </c>
      <c r="K475" s="61">
        <f t="shared" si="61"/>
        <v>1</v>
      </c>
      <c r="L475" s="75">
        <f t="shared" si="62"/>
        <v>1</v>
      </c>
      <c r="M475" s="75">
        <f t="shared" si="63"/>
        <v>8</v>
      </c>
      <c r="N475" s="76">
        <f t="shared" si="64"/>
        <v>0.125</v>
      </c>
      <c r="O475" s="119">
        <v>16</v>
      </c>
      <c r="P475" s="119">
        <v>19</v>
      </c>
      <c r="Q475" s="119">
        <v>18</v>
      </c>
      <c r="R475" s="119">
        <v>213</v>
      </c>
      <c r="S475" s="119">
        <v>53</v>
      </c>
      <c r="T475" s="119">
        <v>53</v>
      </c>
      <c r="U475" s="20">
        <f t="shared" si="65"/>
        <v>0.14112903225806453</v>
      </c>
      <c r="V475" s="20">
        <f t="shared" si="66"/>
        <v>3.4046692607003888E-2</v>
      </c>
      <c r="W475" s="119">
        <v>35</v>
      </c>
      <c r="X475" s="20">
        <f t="shared" si="59"/>
        <v>3.4046692607003888E-2</v>
      </c>
      <c r="Y475" s="119">
        <v>35</v>
      </c>
      <c r="Z475" s="76">
        <f t="shared" si="60"/>
        <v>3.4046692607003888E-2</v>
      </c>
    </row>
    <row r="476" spans="1:26" x14ac:dyDescent="0.25">
      <c r="A476" s="9" t="str">
        <f>'10'!A476</f>
        <v>West Middlesex Area SD</v>
      </c>
      <c r="B476" s="10" t="str">
        <f>'10'!B476</f>
        <v>Mercer</v>
      </c>
      <c r="C476" s="90">
        <f>'10'!C476</f>
        <v>200</v>
      </c>
      <c r="D476" s="90">
        <f>'10'!D476</f>
        <v>116</v>
      </c>
      <c r="E476" s="90">
        <f>'10'!E476</f>
        <v>316</v>
      </c>
      <c r="F476" s="119">
        <v>1</v>
      </c>
      <c r="G476" s="119">
        <v>0</v>
      </c>
      <c r="H476" s="119">
        <v>0</v>
      </c>
      <c r="I476" s="119">
        <v>0</v>
      </c>
      <c r="J476" s="119">
        <v>0</v>
      </c>
      <c r="K476" s="61">
        <f t="shared" si="61"/>
        <v>1</v>
      </c>
      <c r="L476" s="75">
        <f t="shared" si="62"/>
        <v>0</v>
      </c>
      <c r="M476" s="75">
        <f t="shared" si="63"/>
        <v>1</v>
      </c>
      <c r="N476" s="76">
        <f t="shared" si="64"/>
        <v>1</v>
      </c>
      <c r="O476" s="119">
        <v>16</v>
      </c>
      <c r="P476" s="119">
        <v>19</v>
      </c>
      <c r="Q476" s="119">
        <v>17</v>
      </c>
      <c r="R476" s="119">
        <v>0</v>
      </c>
      <c r="S476" s="119">
        <v>0</v>
      </c>
      <c r="T476" s="119">
        <v>0</v>
      </c>
      <c r="U476" s="20">
        <f t="shared" si="65"/>
        <v>1</v>
      </c>
      <c r="V476" s="20">
        <f t="shared" si="66"/>
        <v>0.11075949367088607</v>
      </c>
      <c r="W476" s="119">
        <v>0</v>
      </c>
      <c r="X476" s="20">
        <f t="shared" si="59"/>
        <v>0</v>
      </c>
      <c r="Y476" s="119">
        <v>0</v>
      </c>
      <c r="Z476" s="76">
        <f t="shared" si="60"/>
        <v>0</v>
      </c>
    </row>
    <row r="477" spans="1:26" x14ac:dyDescent="0.25">
      <c r="A477" s="9" t="str">
        <f>'10'!A477</f>
        <v>West Mifflin Area SD</v>
      </c>
      <c r="B477" s="10" t="str">
        <f>'10'!B477</f>
        <v>Allegheny</v>
      </c>
      <c r="C477" s="90">
        <f>'10'!C477</f>
        <v>575</v>
      </c>
      <c r="D477" s="90">
        <f>'10'!D477</f>
        <v>240</v>
      </c>
      <c r="E477" s="90">
        <f>'10'!E477</f>
        <v>815</v>
      </c>
      <c r="F477" s="119">
        <v>1</v>
      </c>
      <c r="G477" s="119">
        <v>1</v>
      </c>
      <c r="H477" s="119">
        <v>0</v>
      </c>
      <c r="I477" s="119">
        <v>0</v>
      </c>
      <c r="J477" s="119">
        <v>4</v>
      </c>
      <c r="K477" s="61">
        <f t="shared" si="61"/>
        <v>2</v>
      </c>
      <c r="L477" s="75">
        <f t="shared" si="62"/>
        <v>0</v>
      </c>
      <c r="M477" s="75">
        <f t="shared" si="63"/>
        <v>6</v>
      </c>
      <c r="N477" s="76">
        <f t="shared" si="64"/>
        <v>0.33333333333333331</v>
      </c>
      <c r="O477" s="119">
        <v>17</v>
      </c>
      <c r="P477" s="119">
        <v>21</v>
      </c>
      <c r="Q477" s="119">
        <v>20</v>
      </c>
      <c r="R477" s="119">
        <v>76</v>
      </c>
      <c r="S477" s="119">
        <v>5</v>
      </c>
      <c r="T477" s="119">
        <v>0</v>
      </c>
      <c r="U477" s="20">
        <f t="shared" si="65"/>
        <v>0.33333333333333331</v>
      </c>
      <c r="V477" s="20">
        <f t="shared" si="66"/>
        <v>4.6625766871165646E-2</v>
      </c>
      <c r="W477" s="119">
        <v>3</v>
      </c>
      <c r="X477" s="20">
        <f t="shared" si="59"/>
        <v>3.6809815950920245E-3</v>
      </c>
      <c r="Y477" s="119">
        <v>0</v>
      </c>
      <c r="Z477" s="76">
        <f t="shared" si="60"/>
        <v>0</v>
      </c>
    </row>
    <row r="478" spans="1:26" x14ac:dyDescent="0.25">
      <c r="A478" s="9" t="str">
        <f>'10'!A478</f>
        <v>West Perry SD</v>
      </c>
      <c r="B478" s="10" t="str">
        <f>'10'!B478</f>
        <v>Perry</v>
      </c>
      <c r="C478" s="90">
        <f>'10'!C478</f>
        <v>687</v>
      </c>
      <c r="D478" s="90">
        <f>'10'!D478</f>
        <v>587</v>
      </c>
      <c r="E478" s="90">
        <f>'10'!E478</f>
        <v>1274</v>
      </c>
      <c r="F478" s="119">
        <v>2</v>
      </c>
      <c r="G478" s="119">
        <v>3</v>
      </c>
      <c r="H478" s="119">
        <v>0</v>
      </c>
      <c r="I478" s="119">
        <v>0</v>
      </c>
      <c r="J478" s="119">
        <v>3</v>
      </c>
      <c r="K478" s="61">
        <f t="shared" si="61"/>
        <v>5</v>
      </c>
      <c r="L478" s="75">
        <f t="shared" si="62"/>
        <v>0</v>
      </c>
      <c r="M478" s="75">
        <f t="shared" si="63"/>
        <v>8</v>
      </c>
      <c r="N478" s="76">
        <f t="shared" si="64"/>
        <v>0.625</v>
      </c>
      <c r="O478" s="119">
        <v>71</v>
      </c>
      <c r="P478" s="119">
        <v>113</v>
      </c>
      <c r="Q478" s="119">
        <v>81</v>
      </c>
      <c r="R478" s="119">
        <v>44</v>
      </c>
      <c r="S478" s="119">
        <v>159</v>
      </c>
      <c r="T478" s="119">
        <v>0</v>
      </c>
      <c r="U478" s="20">
        <f t="shared" si="65"/>
        <v>0.80701754385964908</v>
      </c>
      <c r="V478" s="20">
        <f t="shared" si="66"/>
        <v>0.14442700156985872</v>
      </c>
      <c r="W478" s="119">
        <v>110</v>
      </c>
      <c r="X478" s="20">
        <f t="shared" si="59"/>
        <v>8.6342229199372053E-2</v>
      </c>
      <c r="Y478" s="119">
        <v>0</v>
      </c>
      <c r="Z478" s="76">
        <f t="shared" si="60"/>
        <v>0</v>
      </c>
    </row>
    <row r="479" spans="1:26" x14ac:dyDescent="0.25">
      <c r="A479" s="9" t="str">
        <f>'10'!A479</f>
        <v>West Shore SD</v>
      </c>
      <c r="B479" s="10" t="str">
        <f>'10'!B479</f>
        <v>York</v>
      </c>
      <c r="C479" s="90">
        <f>'10'!C479</f>
        <v>2175</v>
      </c>
      <c r="D479" s="90">
        <f>'10'!D479</f>
        <v>1285</v>
      </c>
      <c r="E479" s="90">
        <f>'10'!E479</f>
        <v>3460</v>
      </c>
      <c r="F479" s="119">
        <v>2</v>
      </c>
      <c r="G479" s="119">
        <v>3</v>
      </c>
      <c r="H479" s="119">
        <v>2</v>
      </c>
      <c r="I479" s="119">
        <v>0</v>
      </c>
      <c r="J479" s="119">
        <v>18</v>
      </c>
      <c r="K479" s="61">
        <f t="shared" si="61"/>
        <v>7</v>
      </c>
      <c r="L479" s="75">
        <f t="shared" si="62"/>
        <v>2</v>
      </c>
      <c r="M479" s="75">
        <f t="shared" si="63"/>
        <v>25</v>
      </c>
      <c r="N479" s="76">
        <f t="shared" si="64"/>
        <v>0.28000000000000003</v>
      </c>
      <c r="O479" s="119">
        <v>76</v>
      </c>
      <c r="P479" s="119">
        <v>116</v>
      </c>
      <c r="Q479" s="119">
        <v>137</v>
      </c>
      <c r="R479" s="119">
        <v>418</v>
      </c>
      <c r="S479" s="119">
        <v>265</v>
      </c>
      <c r="T479" s="119">
        <v>106</v>
      </c>
      <c r="U479" s="20">
        <f t="shared" si="65"/>
        <v>0.31475409836065577</v>
      </c>
      <c r="V479" s="20">
        <f t="shared" si="66"/>
        <v>5.5491329479768786E-2</v>
      </c>
      <c r="W479" s="119">
        <v>155</v>
      </c>
      <c r="X479" s="20">
        <f t="shared" si="59"/>
        <v>4.4797687861271675E-2</v>
      </c>
      <c r="Y479" s="119">
        <v>62</v>
      </c>
      <c r="Z479" s="76">
        <f t="shared" si="60"/>
        <v>1.7919075144508672E-2</v>
      </c>
    </row>
    <row r="480" spans="1:26" x14ac:dyDescent="0.25">
      <c r="A480" s="9" t="str">
        <f>'10'!A480</f>
        <v>West York Area SD</v>
      </c>
      <c r="B480" s="10" t="str">
        <f>'10'!B480</f>
        <v>York</v>
      </c>
      <c r="C480" s="90">
        <f>'10'!C480</f>
        <v>780</v>
      </c>
      <c r="D480" s="90">
        <f>'10'!D480</f>
        <v>597</v>
      </c>
      <c r="E480" s="90">
        <f>'10'!E480</f>
        <v>1377</v>
      </c>
      <c r="F480" s="119">
        <v>1</v>
      </c>
      <c r="G480" s="119">
        <v>5</v>
      </c>
      <c r="H480" s="119">
        <v>0</v>
      </c>
      <c r="I480" s="119">
        <v>1</v>
      </c>
      <c r="J480" s="119">
        <v>4</v>
      </c>
      <c r="K480" s="61">
        <f t="shared" si="61"/>
        <v>7</v>
      </c>
      <c r="L480" s="75">
        <f t="shared" si="62"/>
        <v>1</v>
      </c>
      <c r="M480" s="75">
        <f t="shared" si="63"/>
        <v>11</v>
      </c>
      <c r="N480" s="76">
        <f t="shared" si="64"/>
        <v>0.63636363636363635</v>
      </c>
      <c r="O480" s="119">
        <v>75</v>
      </c>
      <c r="P480" s="119">
        <v>114</v>
      </c>
      <c r="Q480" s="119">
        <v>134</v>
      </c>
      <c r="R480" s="119">
        <v>68</v>
      </c>
      <c r="S480" s="119">
        <v>318</v>
      </c>
      <c r="T480" s="119">
        <v>53</v>
      </c>
      <c r="U480" s="20">
        <f t="shared" si="65"/>
        <v>0.7354085603112841</v>
      </c>
      <c r="V480" s="20">
        <f t="shared" si="66"/>
        <v>0.13725490196078433</v>
      </c>
      <c r="W480" s="119">
        <v>186</v>
      </c>
      <c r="X480" s="20">
        <f t="shared" si="59"/>
        <v>0.13507625272331156</v>
      </c>
      <c r="Y480" s="119">
        <v>31</v>
      </c>
      <c r="Z480" s="76">
        <f t="shared" si="60"/>
        <v>2.2512708787218592E-2</v>
      </c>
    </row>
    <row r="481" spans="1:26" x14ac:dyDescent="0.25">
      <c r="A481" s="9" t="str">
        <f>'10'!A481</f>
        <v>Western Beaver County SD</v>
      </c>
      <c r="B481" s="10" t="str">
        <f>'10'!B481</f>
        <v>Beaver</v>
      </c>
      <c r="C481" s="90">
        <f>'10'!C481</f>
        <v>93</v>
      </c>
      <c r="D481" s="90">
        <f>'10'!D481</f>
        <v>50</v>
      </c>
      <c r="E481" s="90">
        <f>'10'!E481</f>
        <v>143</v>
      </c>
      <c r="F481" s="119">
        <v>0</v>
      </c>
      <c r="G481" s="119">
        <v>1</v>
      </c>
      <c r="H481" s="119">
        <v>0</v>
      </c>
      <c r="I481" s="119">
        <v>0</v>
      </c>
      <c r="J481" s="119">
        <v>0</v>
      </c>
      <c r="K481" s="61">
        <f t="shared" si="61"/>
        <v>1</v>
      </c>
      <c r="L481" s="75">
        <f t="shared" si="62"/>
        <v>0</v>
      </c>
      <c r="M481" s="75">
        <f t="shared" si="63"/>
        <v>1</v>
      </c>
      <c r="N481" s="76">
        <f t="shared" si="64"/>
        <v>1</v>
      </c>
      <c r="O481" s="119">
        <v>15</v>
      </c>
      <c r="P481" s="119">
        <v>19</v>
      </c>
      <c r="Q481" s="119">
        <v>19</v>
      </c>
      <c r="R481" s="119">
        <v>0</v>
      </c>
      <c r="S481" s="119">
        <v>53</v>
      </c>
      <c r="T481" s="119">
        <v>0</v>
      </c>
      <c r="U481" s="20">
        <f t="shared" si="65"/>
        <v>1</v>
      </c>
      <c r="V481" s="20">
        <f t="shared" si="66"/>
        <v>0.23776223776223776</v>
      </c>
      <c r="W481" s="119">
        <v>34</v>
      </c>
      <c r="X481" s="20">
        <f t="shared" si="59"/>
        <v>0.23776223776223776</v>
      </c>
      <c r="Y481" s="119">
        <v>0</v>
      </c>
      <c r="Z481" s="76">
        <f t="shared" si="60"/>
        <v>0</v>
      </c>
    </row>
    <row r="482" spans="1:26" x14ac:dyDescent="0.25">
      <c r="A482" s="9" t="str">
        <f>'10'!A482</f>
        <v>Western Wayne SD</v>
      </c>
      <c r="B482" s="10" t="str">
        <f>'10'!B482</f>
        <v>Wayne</v>
      </c>
      <c r="C482" s="90">
        <f>'10'!C482</f>
        <v>306</v>
      </c>
      <c r="D482" s="90">
        <f>'10'!D482</f>
        <v>261</v>
      </c>
      <c r="E482" s="90">
        <f>'10'!E482</f>
        <v>567</v>
      </c>
      <c r="F482" s="119">
        <v>0</v>
      </c>
      <c r="G482" s="119">
        <v>3</v>
      </c>
      <c r="H482" s="119">
        <v>2</v>
      </c>
      <c r="I482" s="119">
        <v>1</v>
      </c>
      <c r="J482" s="119">
        <v>6</v>
      </c>
      <c r="K482" s="61">
        <f t="shared" si="61"/>
        <v>6</v>
      </c>
      <c r="L482" s="75">
        <f t="shared" si="62"/>
        <v>3</v>
      </c>
      <c r="M482" s="75">
        <f t="shared" si="63"/>
        <v>12</v>
      </c>
      <c r="N482" s="76">
        <f t="shared" si="64"/>
        <v>0.5</v>
      </c>
      <c r="O482" s="119">
        <v>64</v>
      </c>
      <c r="P482" s="119">
        <v>88</v>
      </c>
      <c r="Q482" s="119">
        <v>83</v>
      </c>
      <c r="R482" s="119">
        <v>50</v>
      </c>
      <c r="S482" s="119">
        <v>234</v>
      </c>
      <c r="T482" s="119">
        <v>159</v>
      </c>
      <c r="U482" s="20">
        <f t="shared" si="65"/>
        <v>0.75247524752475248</v>
      </c>
      <c r="V482" s="20">
        <f t="shared" si="66"/>
        <v>0.26807760141093473</v>
      </c>
      <c r="W482" s="119">
        <v>151</v>
      </c>
      <c r="X482" s="20">
        <f t="shared" si="59"/>
        <v>0.26631393298059963</v>
      </c>
      <c r="Y482" s="119">
        <v>103</v>
      </c>
      <c r="Z482" s="76">
        <f t="shared" si="60"/>
        <v>0.18165784832451498</v>
      </c>
    </row>
    <row r="483" spans="1:26" x14ac:dyDescent="0.25">
      <c r="A483" s="9" t="str">
        <f>'10'!A483</f>
        <v>Westmont Hilltop SD</v>
      </c>
      <c r="B483" s="10" t="str">
        <f>'10'!B483</f>
        <v>Cambria</v>
      </c>
      <c r="C483" s="90">
        <f>'10'!C483</f>
        <v>253</v>
      </c>
      <c r="D483" s="90">
        <f>'10'!D483</f>
        <v>155</v>
      </c>
      <c r="E483" s="90">
        <f>'10'!E483</f>
        <v>408</v>
      </c>
      <c r="F483" s="119">
        <v>1</v>
      </c>
      <c r="G483" s="119">
        <v>1</v>
      </c>
      <c r="H483" s="119">
        <v>2</v>
      </c>
      <c r="I483" s="119">
        <v>0</v>
      </c>
      <c r="J483" s="119">
        <v>0</v>
      </c>
      <c r="K483" s="61">
        <f t="shared" si="61"/>
        <v>4</v>
      </c>
      <c r="L483" s="75">
        <f t="shared" si="62"/>
        <v>2</v>
      </c>
      <c r="M483" s="75">
        <f t="shared" si="63"/>
        <v>4</v>
      </c>
      <c r="N483" s="76">
        <f t="shared" si="64"/>
        <v>1</v>
      </c>
      <c r="O483" s="119">
        <v>62</v>
      </c>
      <c r="P483" s="119">
        <v>72</v>
      </c>
      <c r="Q483" s="119">
        <v>78</v>
      </c>
      <c r="R483" s="119">
        <v>0</v>
      </c>
      <c r="S483" s="119">
        <v>159</v>
      </c>
      <c r="T483" s="119">
        <v>106</v>
      </c>
      <c r="U483" s="20">
        <f t="shared" si="65"/>
        <v>1</v>
      </c>
      <c r="V483" s="20">
        <f t="shared" si="66"/>
        <v>0.32843137254901961</v>
      </c>
      <c r="W483" s="119">
        <v>101</v>
      </c>
      <c r="X483" s="20">
        <f t="shared" si="59"/>
        <v>0.24754901960784315</v>
      </c>
      <c r="Y483" s="119">
        <v>67</v>
      </c>
      <c r="Z483" s="76">
        <f t="shared" si="60"/>
        <v>0.1642156862745098</v>
      </c>
    </row>
    <row r="484" spans="1:26" x14ac:dyDescent="0.25">
      <c r="A484" s="9" t="str">
        <f>'10'!A484</f>
        <v>Whitehall-Coplay SD</v>
      </c>
      <c r="B484" s="10" t="str">
        <f>'10'!B484</f>
        <v>Lehigh</v>
      </c>
      <c r="C484" s="90">
        <f>'10'!C484</f>
        <v>873</v>
      </c>
      <c r="D484" s="90">
        <f>'10'!D484</f>
        <v>638</v>
      </c>
      <c r="E484" s="90">
        <f>'10'!E484</f>
        <v>1511</v>
      </c>
      <c r="F484" s="119">
        <v>7</v>
      </c>
      <c r="G484" s="119">
        <v>4</v>
      </c>
      <c r="H484" s="119">
        <v>3</v>
      </c>
      <c r="I484" s="119">
        <v>0</v>
      </c>
      <c r="J484" s="119">
        <v>5</v>
      </c>
      <c r="K484" s="61">
        <f t="shared" si="61"/>
        <v>14</v>
      </c>
      <c r="L484" s="75">
        <f t="shared" si="62"/>
        <v>3</v>
      </c>
      <c r="M484" s="75">
        <f t="shared" si="63"/>
        <v>19</v>
      </c>
      <c r="N484" s="76">
        <f t="shared" si="64"/>
        <v>0.73684210526315785</v>
      </c>
      <c r="O484" s="119">
        <v>133</v>
      </c>
      <c r="P484" s="119">
        <v>192</v>
      </c>
      <c r="Q484" s="119">
        <v>279</v>
      </c>
      <c r="R484" s="119">
        <v>68</v>
      </c>
      <c r="S484" s="119">
        <v>275</v>
      </c>
      <c r="T484" s="119">
        <v>159</v>
      </c>
      <c r="U484" s="20">
        <f t="shared" si="65"/>
        <v>0.82697201017811706</v>
      </c>
      <c r="V484" s="20">
        <f t="shared" si="66"/>
        <v>0.21508934480476505</v>
      </c>
      <c r="W484" s="119">
        <v>148</v>
      </c>
      <c r="X484" s="20">
        <f t="shared" si="59"/>
        <v>9.7948378557246862E-2</v>
      </c>
      <c r="Y484" s="119">
        <v>85</v>
      </c>
      <c r="Z484" s="76">
        <f t="shared" si="60"/>
        <v>5.6254136333553938E-2</v>
      </c>
    </row>
    <row r="485" spans="1:26" x14ac:dyDescent="0.25">
      <c r="A485" s="9" t="str">
        <f>'10'!A485</f>
        <v>Wilkes-Barre Area SD</v>
      </c>
      <c r="B485" s="10" t="str">
        <f>'10'!B485</f>
        <v>Luzerne</v>
      </c>
      <c r="C485" s="90">
        <f>'10'!C485</f>
        <v>2097</v>
      </c>
      <c r="D485" s="90">
        <f>'10'!D485</f>
        <v>1326</v>
      </c>
      <c r="E485" s="90">
        <f>'10'!E485</f>
        <v>3423</v>
      </c>
      <c r="F485" s="119">
        <v>3</v>
      </c>
      <c r="G485" s="119">
        <v>6</v>
      </c>
      <c r="H485" s="119">
        <v>5</v>
      </c>
      <c r="I485" s="119">
        <v>3</v>
      </c>
      <c r="J485" s="119">
        <v>7</v>
      </c>
      <c r="K485" s="61">
        <f t="shared" si="61"/>
        <v>17</v>
      </c>
      <c r="L485" s="75">
        <f t="shared" si="62"/>
        <v>8</v>
      </c>
      <c r="M485" s="75">
        <f t="shared" si="63"/>
        <v>24</v>
      </c>
      <c r="N485" s="76">
        <f t="shared" si="64"/>
        <v>0.70833333333333337</v>
      </c>
      <c r="O485" s="119">
        <v>229</v>
      </c>
      <c r="P485" s="119">
        <v>342</v>
      </c>
      <c r="Q485" s="119">
        <v>330</v>
      </c>
      <c r="R485" s="119">
        <v>178</v>
      </c>
      <c r="S485" s="119">
        <v>742</v>
      </c>
      <c r="T485" s="119">
        <v>424</v>
      </c>
      <c r="U485" s="20">
        <f t="shared" si="65"/>
        <v>0.76234979973297734</v>
      </c>
      <c r="V485" s="20">
        <f t="shared" si="66"/>
        <v>0.16681273736488461</v>
      </c>
      <c r="W485" s="119">
        <v>470</v>
      </c>
      <c r="X485" s="20">
        <f t="shared" si="59"/>
        <v>0.13730645632486124</v>
      </c>
      <c r="Y485" s="119">
        <v>269</v>
      </c>
      <c r="Z485" s="76">
        <f t="shared" si="60"/>
        <v>7.8586035641250371E-2</v>
      </c>
    </row>
    <row r="486" spans="1:26" x14ac:dyDescent="0.25">
      <c r="A486" s="9" t="str">
        <f>'10'!A486</f>
        <v>Wilkinsburg Borough SD</v>
      </c>
      <c r="B486" s="10" t="str">
        <f>'10'!B486</f>
        <v>Allegheny</v>
      </c>
      <c r="C486" s="90">
        <f>'10'!C486</f>
        <v>490</v>
      </c>
      <c r="D486" s="90">
        <f>'10'!D486</f>
        <v>258</v>
      </c>
      <c r="E486" s="90">
        <f>'10'!E486</f>
        <v>748</v>
      </c>
      <c r="F486" s="119">
        <v>2</v>
      </c>
      <c r="G486" s="119">
        <v>5</v>
      </c>
      <c r="H486" s="119">
        <v>2</v>
      </c>
      <c r="I486" s="119">
        <v>1</v>
      </c>
      <c r="J486" s="119">
        <v>10</v>
      </c>
      <c r="K486" s="61">
        <f t="shared" si="61"/>
        <v>10</v>
      </c>
      <c r="L486" s="75">
        <f t="shared" si="62"/>
        <v>3</v>
      </c>
      <c r="M486" s="75">
        <f t="shared" si="63"/>
        <v>20</v>
      </c>
      <c r="N486" s="76">
        <f t="shared" si="64"/>
        <v>0.5</v>
      </c>
      <c r="O486" s="119">
        <v>69</v>
      </c>
      <c r="P486" s="119">
        <v>83</v>
      </c>
      <c r="Q486" s="119">
        <v>79</v>
      </c>
      <c r="R486" s="119">
        <v>147</v>
      </c>
      <c r="S486" s="119">
        <v>214</v>
      </c>
      <c r="T486" s="119">
        <v>117</v>
      </c>
      <c r="U486" s="20">
        <f t="shared" si="65"/>
        <v>0.50836120401337792</v>
      </c>
      <c r="V486" s="20">
        <f t="shared" si="66"/>
        <v>0.20320855614973263</v>
      </c>
      <c r="W486" s="119">
        <v>141</v>
      </c>
      <c r="X486" s="20">
        <f t="shared" si="59"/>
        <v>0.18850267379679145</v>
      </c>
      <c r="Y486" s="119">
        <v>77</v>
      </c>
      <c r="Z486" s="76">
        <f t="shared" si="60"/>
        <v>0.10294117647058823</v>
      </c>
    </row>
    <row r="487" spans="1:26" x14ac:dyDescent="0.25">
      <c r="A487" s="9" t="str">
        <f>'10'!A487</f>
        <v>William Penn SD</v>
      </c>
      <c r="B487" s="10" t="str">
        <f>'10'!B487</f>
        <v>Delaware</v>
      </c>
      <c r="C487" s="90">
        <f>'10'!C487</f>
        <v>1752</v>
      </c>
      <c r="D487" s="90">
        <f>'10'!D487</f>
        <v>959</v>
      </c>
      <c r="E487" s="90">
        <f>'10'!E487</f>
        <v>2711</v>
      </c>
      <c r="F487" s="119">
        <v>7</v>
      </c>
      <c r="G487" s="119">
        <v>1</v>
      </c>
      <c r="H487" s="119">
        <v>3</v>
      </c>
      <c r="I487" s="119">
        <v>3</v>
      </c>
      <c r="J487" s="119">
        <v>13</v>
      </c>
      <c r="K487" s="61">
        <f t="shared" si="61"/>
        <v>14</v>
      </c>
      <c r="L487" s="75">
        <f t="shared" si="62"/>
        <v>6</v>
      </c>
      <c r="M487" s="75">
        <f t="shared" si="63"/>
        <v>27</v>
      </c>
      <c r="N487" s="76">
        <f t="shared" si="64"/>
        <v>0.51851851851851849</v>
      </c>
      <c r="O487" s="119">
        <v>135</v>
      </c>
      <c r="P487" s="119">
        <v>211</v>
      </c>
      <c r="Q487" s="119">
        <v>258</v>
      </c>
      <c r="R487" s="119">
        <v>209</v>
      </c>
      <c r="S487" s="119">
        <v>329</v>
      </c>
      <c r="T487" s="119">
        <v>276</v>
      </c>
      <c r="U487" s="20">
        <f t="shared" si="65"/>
        <v>0.62342342342342338</v>
      </c>
      <c r="V487" s="20">
        <f t="shared" si="66"/>
        <v>0.12762818148284766</v>
      </c>
      <c r="W487" s="119">
        <v>189</v>
      </c>
      <c r="X487" s="20">
        <f t="shared" si="59"/>
        <v>6.9715971966064189E-2</v>
      </c>
      <c r="Y487" s="119">
        <v>158</v>
      </c>
      <c r="Z487" s="76">
        <f t="shared" si="60"/>
        <v>5.8281077093323495E-2</v>
      </c>
    </row>
    <row r="488" spans="1:26" x14ac:dyDescent="0.25">
      <c r="A488" s="9" t="str">
        <f>'10'!A488</f>
        <v>Williams Valley SD</v>
      </c>
      <c r="B488" s="10" t="str">
        <f>'10'!B488</f>
        <v>Schuylkill</v>
      </c>
      <c r="C488" s="90">
        <f>'10'!C488</f>
        <v>208</v>
      </c>
      <c r="D488" s="90">
        <f>'10'!D488</f>
        <v>142</v>
      </c>
      <c r="E488" s="90">
        <f>'10'!E488</f>
        <v>350</v>
      </c>
      <c r="F488" s="119">
        <v>0</v>
      </c>
      <c r="G488" s="119">
        <v>0</v>
      </c>
      <c r="H488" s="119">
        <v>0</v>
      </c>
      <c r="I488" s="119">
        <v>0</v>
      </c>
      <c r="J488" s="119">
        <v>3</v>
      </c>
      <c r="K488" s="61">
        <f t="shared" si="61"/>
        <v>0</v>
      </c>
      <c r="L488" s="75">
        <f t="shared" si="62"/>
        <v>0</v>
      </c>
      <c r="M488" s="75">
        <f t="shared" si="63"/>
        <v>3</v>
      </c>
      <c r="N488" s="76">
        <f t="shared" si="64"/>
        <v>0</v>
      </c>
      <c r="O488" s="119">
        <v>0</v>
      </c>
      <c r="P488" s="119">
        <v>0</v>
      </c>
      <c r="Q488" s="119">
        <v>0</v>
      </c>
      <c r="R488" s="119">
        <v>10</v>
      </c>
      <c r="S488" s="119">
        <v>0</v>
      </c>
      <c r="T488" s="119">
        <v>0</v>
      </c>
      <c r="U488" s="20">
        <f t="shared" si="65"/>
        <v>0</v>
      </c>
      <c r="V488" s="20">
        <f t="shared" si="66"/>
        <v>0</v>
      </c>
      <c r="W488" s="119">
        <v>0</v>
      </c>
      <c r="X488" s="20">
        <f t="shared" si="59"/>
        <v>0</v>
      </c>
      <c r="Y488" s="119">
        <v>0</v>
      </c>
      <c r="Z488" s="76">
        <f t="shared" si="60"/>
        <v>0</v>
      </c>
    </row>
    <row r="489" spans="1:26" x14ac:dyDescent="0.25">
      <c r="A489" s="9" t="str">
        <f>'10'!A489</f>
        <v>Williamsburg Community SD</v>
      </c>
      <c r="B489" s="10" t="str">
        <f>'10'!B489</f>
        <v>Blair</v>
      </c>
      <c r="C489" s="90">
        <f>'10'!C489</f>
        <v>123</v>
      </c>
      <c r="D489" s="90">
        <f>'10'!D489</f>
        <v>115</v>
      </c>
      <c r="E489" s="90">
        <f>'10'!E489</f>
        <v>238</v>
      </c>
      <c r="F489" s="119">
        <v>0</v>
      </c>
      <c r="G489" s="119">
        <v>0</v>
      </c>
      <c r="H489" s="119">
        <v>0</v>
      </c>
      <c r="I489" s="119">
        <v>0</v>
      </c>
      <c r="J489" s="119">
        <v>0</v>
      </c>
      <c r="K489" s="61">
        <f t="shared" si="61"/>
        <v>0</v>
      </c>
      <c r="L489" s="75">
        <f t="shared" si="62"/>
        <v>0</v>
      </c>
      <c r="M489" s="75">
        <f t="shared" si="63"/>
        <v>0</v>
      </c>
      <c r="N489" s="76"/>
      <c r="O489" s="119">
        <v>0</v>
      </c>
      <c r="P489" s="119">
        <v>0</v>
      </c>
      <c r="Q489" s="119">
        <v>0</v>
      </c>
      <c r="R489" s="119">
        <v>0</v>
      </c>
      <c r="S489" s="119">
        <v>0</v>
      </c>
      <c r="T489" s="119">
        <v>0</v>
      </c>
      <c r="U489" s="20"/>
      <c r="V489" s="20">
        <f t="shared" si="66"/>
        <v>0</v>
      </c>
      <c r="W489" s="119">
        <v>0</v>
      </c>
      <c r="X489" s="20">
        <f t="shared" si="59"/>
        <v>0</v>
      </c>
      <c r="Y489" s="119">
        <v>0</v>
      </c>
      <c r="Z489" s="76">
        <f t="shared" si="60"/>
        <v>0</v>
      </c>
    </row>
    <row r="490" spans="1:26" x14ac:dyDescent="0.25">
      <c r="A490" s="9" t="str">
        <f>'10'!A490</f>
        <v>Williamsport Area SD</v>
      </c>
      <c r="B490" s="10" t="str">
        <f>'10'!B490</f>
        <v>Lycoming</v>
      </c>
      <c r="C490" s="90">
        <f>'10'!C490</f>
        <v>1394</v>
      </c>
      <c r="D490" s="90">
        <f>'10'!D490</f>
        <v>962</v>
      </c>
      <c r="E490" s="90">
        <f>'10'!E490</f>
        <v>2356</v>
      </c>
      <c r="F490" s="119">
        <v>4</v>
      </c>
      <c r="G490" s="119">
        <v>6</v>
      </c>
      <c r="H490" s="119">
        <v>6</v>
      </c>
      <c r="I490" s="119">
        <v>1</v>
      </c>
      <c r="J490" s="119">
        <v>7</v>
      </c>
      <c r="K490" s="61">
        <f t="shared" si="61"/>
        <v>17</v>
      </c>
      <c r="L490" s="75">
        <f t="shared" si="62"/>
        <v>7</v>
      </c>
      <c r="M490" s="75">
        <f t="shared" si="63"/>
        <v>24</v>
      </c>
      <c r="N490" s="76">
        <f t="shared" si="64"/>
        <v>0.70833333333333337</v>
      </c>
      <c r="O490" s="119">
        <v>200</v>
      </c>
      <c r="P490" s="119">
        <v>304</v>
      </c>
      <c r="Q490" s="119">
        <v>301</v>
      </c>
      <c r="R490" s="119">
        <v>93</v>
      </c>
      <c r="S490" s="119">
        <v>593</v>
      </c>
      <c r="T490" s="119">
        <v>371</v>
      </c>
      <c r="U490" s="20">
        <f t="shared" si="65"/>
        <v>0.84422110552763818</v>
      </c>
      <c r="V490" s="20">
        <f t="shared" si="66"/>
        <v>0.21392190152801357</v>
      </c>
      <c r="W490" s="119">
        <v>371</v>
      </c>
      <c r="X490" s="20">
        <f t="shared" si="59"/>
        <v>0.15747028862478776</v>
      </c>
      <c r="Y490" s="119">
        <v>232</v>
      </c>
      <c r="Z490" s="76">
        <f t="shared" si="60"/>
        <v>9.8471986417657045E-2</v>
      </c>
    </row>
    <row r="491" spans="1:26" x14ac:dyDescent="0.25">
      <c r="A491" s="9" t="str">
        <f>'10'!A491</f>
        <v>Wilmington Area SD</v>
      </c>
      <c r="B491" s="10" t="str">
        <f>'10'!B491</f>
        <v>Lawrence</v>
      </c>
      <c r="C491" s="90">
        <f>'10'!C491</f>
        <v>321</v>
      </c>
      <c r="D491" s="90">
        <f>'10'!D491</f>
        <v>239</v>
      </c>
      <c r="E491" s="90">
        <f>'10'!E491</f>
        <v>560</v>
      </c>
      <c r="F491" s="119">
        <v>0</v>
      </c>
      <c r="G491" s="119">
        <v>0</v>
      </c>
      <c r="H491" s="119">
        <v>0</v>
      </c>
      <c r="I491" s="119">
        <v>0</v>
      </c>
      <c r="J491" s="119">
        <v>0</v>
      </c>
      <c r="K491" s="61">
        <f t="shared" si="61"/>
        <v>0</v>
      </c>
      <c r="L491" s="75">
        <f t="shared" si="62"/>
        <v>0</v>
      </c>
      <c r="M491" s="75">
        <f t="shared" si="63"/>
        <v>0</v>
      </c>
      <c r="N491" s="76"/>
      <c r="O491" s="119">
        <v>0</v>
      </c>
      <c r="P491" s="119">
        <v>0</v>
      </c>
      <c r="Q491" s="119">
        <v>0</v>
      </c>
      <c r="R491" s="119">
        <v>0</v>
      </c>
      <c r="S491" s="119">
        <v>0</v>
      </c>
      <c r="T491" s="119">
        <v>0</v>
      </c>
      <c r="U491" s="20"/>
      <c r="V491" s="20">
        <f t="shared" si="66"/>
        <v>0</v>
      </c>
      <c r="W491" s="119">
        <v>0</v>
      </c>
      <c r="X491" s="20">
        <f t="shared" si="59"/>
        <v>0</v>
      </c>
      <c r="Y491" s="119">
        <v>0</v>
      </c>
      <c r="Z491" s="76">
        <f t="shared" si="60"/>
        <v>0</v>
      </c>
    </row>
    <row r="492" spans="1:26" x14ac:dyDescent="0.25">
      <c r="A492" s="9" t="str">
        <f>'10'!A492</f>
        <v>Wilson Area SD</v>
      </c>
      <c r="B492" s="10" t="str">
        <f>'10'!B492</f>
        <v>Northampton</v>
      </c>
      <c r="C492" s="90">
        <f>'10'!C492</f>
        <v>377</v>
      </c>
      <c r="D492" s="90">
        <f>'10'!D492</f>
        <v>345</v>
      </c>
      <c r="E492" s="90">
        <f>'10'!E492</f>
        <v>722</v>
      </c>
      <c r="F492" s="119">
        <v>1</v>
      </c>
      <c r="G492" s="119">
        <v>2</v>
      </c>
      <c r="H492" s="119">
        <v>0</v>
      </c>
      <c r="I492" s="119">
        <v>0</v>
      </c>
      <c r="J492" s="119">
        <v>4</v>
      </c>
      <c r="K492" s="61">
        <f t="shared" si="61"/>
        <v>3</v>
      </c>
      <c r="L492" s="75">
        <f t="shared" si="62"/>
        <v>0</v>
      </c>
      <c r="M492" s="75">
        <f t="shared" si="63"/>
        <v>7</v>
      </c>
      <c r="N492" s="76">
        <f t="shared" si="64"/>
        <v>0.42857142857142855</v>
      </c>
      <c r="O492" s="119">
        <v>25</v>
      </c>
      <c r="P492" s="119">
        <v>38</v>
      </c>
      <c r="Q492" s="119">
        <v>54</v>
      </c>
      <c r="R492" s="119">
        <v>69</v>
      </c>
      <c r="S492" s="119">
        <v>64</v>
      </c>
      <c r="T492" s="119">
        <v>0</v>
      </c>
      <c r="U492" s="20">
        <f t="shared" si="65"/>
        <v>0.47727272727272729</v>
      </c>
      <c r="V492" s="20">
        <f t="shared" si="66"/>
        <v>8.7257617728531855E-2</v>
      </c>
      <c r="W492" s="119">
        <v>35</v>
      </c>
      <c r="X492" s="20">
        <f t="shared" si="59"/>
        <v>4.8476454293628811E-2</v>
      </c>
      <c r="Y492" s="119">
        <v>0</v>
      </c>
      <c r="Z492" s="76">
        <f t="shared" si="60"/>
        <v>0</v>
      </c>
    </row>
    <row r="493" spans="1:26" x14ac:dyDescent="0.25">
      <c r="A493" s="9" t="str">
        <f>'10'!A493</f>
        <v>Wilson SD</v>
      </c>
      <c r="B493" s="10" t="str">
        <f>'10'!B493</f>
        <v>Berks</v>
      </c>
      <c r="C493" s="90">
        <f>'10'!C493</f>
        <v>1144</v>
      </c>
      <c r="D493" s="90">
        <f>'10'!D493</f>
        <v>917</v>
      </c>
      <c r="E493" s="90">
        <f>'10'!E493</f>
        <v>2061</v>
      </c>
      <c r="F493" s="119">
        <v>1</v>
      </c>
      <c r="G493" s="119">
        <v>9</v>
      </c>
      <c r="H493" s="119">
        <v>3</v>
      </c>
      <c r="I493" s="119">
        <v>3</v>
      </c>
      <c r="J493" s="119">
        <v>9</v>
      </c>
      <c r="K493" s="61">
        <f t="shared" si="61"/>
        <v>16</v>
      </c>
      <c r="L493" s="75">
        <f t="shared" si="62"/>
        <v>6</v>
      </c>
      <c r="M493" s="75">
        <f t="shared" si="63"/>
        <v>25</v>
      </c>
      <c r="N493" s="76">
        <f t="shared" si="64"/>
        <v>0.64</v>
      </c>
      <c r="O493" s="119">
        <v>191</v>
      </c>
      <c r="P493" s="119">
        <v>288</v>
      </c>
      <c r="Q493" s="119">
        <v>369</v>
      </c>
      <c r="R493" s="119">
        <v>107</v>
      </c>
      <c r="S493" s="119">
        <v>795</v>
      </c>
      <c r="T493" s="119">
        <v>318</v>
      </c>
      <c r="U493" s="20">
        <f t="shared" si="65"/>
        <v>0.81740614334470985</v>
      </c>
      <c r="V493" s="20">
        <f t="shared" si="66"/>
        <v>0.2324114507520621</v>
      </c>
      <c r="W493" s="119">
        <v>449</v>
      </c>
      <c r="X493" s="20">
        <f t="shared" si="59"/>
        <v>0.21785540999514799</v>
      </c>
      <c r="Y493" s="119">
        <v>180</v>
      </c>
      <c r="Z493" s="76">
        <f t="shared" si="60"/>
        <v>8.7336244541484712E-2</v>
      </c>
    </row>
    <row r="494" spans="1:26" x14ac:dyDescent="0.25">
      <c r="A494" s="9" t="str">
        <f>'10'!A494</f>
        <v>Windber Area SD</v>
      </c>
      <c r="B494" s="10" t="str">
        <f>'10'!B494</f>
        <v>Somerset</v>
      </c>
      <c r="C494" s="90">
        <f>'10'!C494</f>
        <v>337</v>
      </c>
      <c r="D494" s="90">
        <f>'10'!D494</f>
        <v>116</v>
      </c>
      <c r="E494" s="90">
        <f>'10'!E494</f>
        <v>453</v>
      </c>
      <c r="F494" s="119">
        <v>2</v>
      </c>
      <c r="G494" s="119">
        <v>0</v>
      </c>
      <c r="H494" s="119">
        <v>0</v>
      </c>
      <c r="I494" s="119">
        <v>0</v>
      </c>
      <c r="J494" s="119">
        <v>2</v>
      </c>
      <c r="K494" s="61">
        <f t="shared" si="61"/>
        <v>2</v>
      </c>
      <c r="L494" s="75">
        <f t="shared" si="62"/>
        <v>0</v>
      </c>
      <c r="M494" s="75">
        <f t="shared" si="63"/>
        <v>4</v>
      </c>
      <c r="N494" s="76">
        <f t="shared" si="64"/>
        <v>0.5</v>
      </c>
      <c r="O494" s="119">
        <v>17</v>
      </c>
      <c r="P494" s="119">
        <v>11</v>
      </c>
      <c r="Q494" s="119">
        <v>29</v>
      </c>
      <c r="R494" s="119">
        <v>53</v>
      </c>
      <c r="S494" s="119">
        <v>0</v>
      </c>
      <c r="T494" s="119">
        <v>0</v>
      </c>
      <c r="U494" s="20">
        <f t="shared" si="65"/>
        <v>0.34567901234567899</v>
      </c>
      <c r="V494" s="20">
        <f t="shared" si="66"/>
        <v>6.1810154525386317E-2</v>
      </c>
      <c r="W494" s="119">
        <v>0</v>
      </c>
      <c r="X494" s="20">
        <f t="shared" si="59"/>
        <v>0</v>
      </c>
      <c r="Y494" s="119">
        <v>0</v>
      </c>
      <c r="Z494" s="76">
        <f t="shared" si="60"/>
        <v>0</v>
      </c>
    </row>
    <row r="495" spans="1:26" x14ac:dyDescent="0.25">
      <c r="A495" s="9" t="str">
        <f>'10'!A495</f>
        <v>Wissahickon SD</v>
      </c>
      <c r="B495" s="10" t="str">
        <f>'10'!B495</f>
        <v>Montgomery</v>
      </c>
      <c r="C495" s="90">
        <f>'10'!C495</f>
        <v>871</v>
      </c>
      <c r="D495" s="90">
        <f>'10'!D495</f>
        <v>711</v>
      </c>
      <c r="E495" s="90">
        <f>'10'!E495</f>
        <v>1582</v>
      </c>
      <c r="F495" s="119">
        <v>2</v>
      </c>
      <c r="G495" s="119">
        <v>1</v>
      </c>
      <c r="H495" s="119">
        <v>7</v>
      </c>
      <c r="I495" s="119">
        <v>2</v>
      </c>
      <c r="J495" s="119">
        <v>9</v>
      </c>
      <c r="K495" s="61">
        <f t="shared" si="61"/>
        <v>12</v>
      </c>
      <c r="L495" s="75">
        <f t="shared" si="62"/>
        <v>9</v>
      </c>
      <c r="M495" s="75">
        <f t="shared" si="63"/>
        <v>21</v>
      </c>
      <c r="N495" s="76">
        <f t="shared" si="64"/>
        <v>0.5714285714285714</v>
      </c>
      <c r="O495" s="119">
        <v>163</v>
      </c>
      <c r="P495" s="119">
        <v>233</v>
      </c>
      <c r="Q495" s="119">
        <v>240</v>
      </c>
      <c r="R495" s="119">
        <v>267</v>
      </c>
      <c r="S495" s="119">
        <v>530</v>
      </c>
      <c r="T495" s="119">
        <v>477</v>
      </c>
      <c r="U495" s="20">
        <f t="shared" si="65"/>
        <v>0.59728506787330315</v>
      </c>
      <c r="V495" s="20">
        <f t="shared" si="66"/>
        <v>0.25031605562579012</v>
      </c>
      <c r="W495" s="119">
        <v>330</v>
      </c>
      <c r="X495" s="20">
        <f t="shared" si="59"/>
        <v>0.20859671302149177</v>
      </c>
      <c r="Y495" s="119">
        <v>297</v>
      </c>
      <c r="Z495" s="76">
        <f t="shared" si="60"/>
        <v>0.18773704171934261</v>
      </c>
    </row>
    <row r="496" spans="1:26" x14ac:dyDescent="0.25">
      <c r="A496" s="9" t="str">
        <f>'10'!A496</f>
        <v>Woodland Hills SD</v>
      </c>
      <c r="B496" s="10" t="str">
        <f>'10'!B496</f>
        <v>Allegheny</v>
      </c>
      <c r="C496" s="90">
        <f>'10'!C496</f>
        <v>1547</v>
      </c>
      <c r="D496" s="90">
        <f>'10'!D496</f>
        <v>1127</v>
      </c>
      <c r="E496" s="90">
        <f>'10'!E496</f>
        <v>2674</v>
      </c>
      <c r="F496" s="119">
        <v>9</v>
      </c>
      <c r="G496" s="119">
        <v>3</v>
      </c>
      <c r="H496" s="119">
        <v>2</v>
      </c>
      <c r="I496" s="119">
        <v>5</v>
      </c>
      <c r="J496" s="119">
        <v>15</v>
      </c>
      <c r="K496" s="61">
        <f t="shared" si="61"/>
        <v>19</v>
      </c>
      <c r="L496" s="75">
        <f t="shared" si="62"/>
        <v>7</v>
      </c>
      <c r="M496" s="75">
        <f t="shared" si="63"/>
        <v>34</v>
      </c>
      <c r="N496" s="76">
        <f t="shared" si="64"/>
        <v>0.55882352941176472</v>
      </c>
      <c r="O496" s="119">
        <v>249</v>
      </c>
      <c r="P496" s="119">
        <v>299</v>
      </c>
      <c r="Q496" s="119">
        <v>285</v>
      </c>
      <c r="R496" s="119">
        <v>140</v>
      </c>
      <c r="S496" s="119">
        <v>488</v>
      </c>
      <c r="T496" s="119">
        <v>329</v>
      </c>
      <c r="U496" s="20">
        <f t="shared" si="65"/>
        <v>0.79651162790697672</v>
      </c>
      <c r="V496" s="20">
        <f t="shared" si="66"/>
        <v>0.20493642483171279</v>
      </c>
      <c r="W496" s="119">
        <v>321</v>
      </c>
      <c r="X496" s="20">
        <f t="shared" si="59"/>
        <v>0.12004487658937921</v>
      </c>
      <c r="Y496" s="119">
        <v>217</v>
      </c>
      <c r="Z496" s="76">
        <f t="shared" si="60"/>
        <v>8.1151832460732987E-2</v>
      </c>
    </row>
    <row r="497" spans="1:29" x14ac:dyDescent="0.25">
      <c r="A497" s="9" t="str">
        <f>'10'!A497</f>
        <v>Wyalusing Area SD</v>
      </c>
      <c r="B497" s="10" t="str">
        <f>'10'!B497</f>
        <v>Bradford</v>
      </c>
      <c r="C497" s="90">
        <f>'10'!C497</f>
        <v>313</v>
      </c>
      <c r="D497" s="90">
        <f>'10'!D497</f>
        <v>254</v>
      </c>
      <c r="E497" s="90">
        <f>'10'!E497</f>
        <v>567</v>
      </c>
      <c r="F497" s="119">
        <v>1</v>
      </c>
      <c r="G497" s="119">
        <v>0</v>
      </c>
      <c r="H497" s="119">
        <v>0</v>
      </c>
      <c r="I497" s="119">
        <v>1</v>
      </c>
      <c r="J497" s="119">
        <v>1</v>
      </c>
      <c r="K497" s="61">
        <f t="shared" si="61"/>
        <v>2</v>
      </c>
      <c r="L497" s="75">
        <f t="shared" si="62"/>
        <v>1</v>
      </c>
      <c r="M497" s="75">
        <f t="shared" si="63"/>
        <v>3</v>
      </c>
      <c r="N497" s="76">
        <f t="shared" si="64"/>
        <v>0.66666666666666663</v>
      </c>
      <c r="O497" s="119">
        <v>27</v>
      </c>
      <c r="P497" s="119">
        <v>44</v>
      </c>
      <c r="Q497" s="119">
        <v>35</v>
      </c>
      <c r="R497" s="119">
        <v>7</v>
      </c>
      <c r="S497" s="119">
        <v>53</v>
      </c>
      <c r="T497" s="119">
        <v>53</v>
      </c>
      <c r="U497" s="20">
        <f t="shared" si="65"/>
        <v>0.91025641025641024</v>
      </c>
      <c r="V497" s="20">
        <f t="shared" si="66"/>
        <v>0.12522045855379188</v>
      </c>
      <c r="W497" s="119">
        <v>36</v>
      </c>
      <c r="X497" s="20">
        <f t="shared" si="59"/>
        <v>6.3492063492063489E-2</v>
      </c>
      <c r="Y497" s="119">
        <v>36</v>
      </c>
      <c r="Z497" s="76">
        <f t="shared" si="60"/>
        <v>6.3492063492063489E-2</v>
      </c>
    </row>
    <row r="498" spans="1:29" x14ac:dyDescent="0.25">
      <c r="A498" s="9" t="str">
        <f>'10'!A498</f>
        <v>Wyoming Area SD</v>
      </c>
      <c r="B498" s="10" t="str">
        <f>'10'!B498</f>
        <v>Luzerne</v>
      </c>
      <c r="C498" s="90">
        <f>'10'!C498</f>
        <v>443</v>
      </c>
      <c r="D498" s="90">
        <f>'10'!D498</f>
        <v>370</v>
      </c>
      <c r="E498" s="90">
        <f>'10'!E498</f>
        <v>813</v>
      </c>
      <c r="F498" s="119">
        <v>1</v>
      </c>
      <c r="G498" s="119">
        <v>2</v>
      </c>
      <c r="H498" s="119">
        <v>0</v>
      </c>
      <c r="I498" s="119">
        <v>1</v>
      </c>
      <c r="J498" s="119">
        <v>3</v>
      </c>
      <c r="K498" s="61">
        <f t="shared" si="61"/>
        <v>4</v>
      </c>
      <c r="L498" s="75">
        <f t="shared" si="62"/>
        <v>1</v>
      </c>
      <c r="M498" s="75">
        <f t="shared" si="63"/>
        <v>7</v>
      </c>
      <c r="N498" s="76">
        <f t="shared" si="64"/>
        <v>0.5714285714285714</v>
      </c>
      <c r="O498" s="119">
        <v>43</v>
      </c>
      <c r="P498" s="119">
        <v>65</v>
      </c>
      <c r="Q498" s="119">
        <v>62</v>
      </c>
      <c r="R498" s="119">
        <v>101</v>
      </c>
      <c r="S498" s="119">
        <v>117</v>
      </c>
      <c r="T498" s="119">
        <v>53</v>
      </c>
      <c r="U498" s="20">
        <f t="shared" si="65"/>
        <v>0.51674641148325362</v>
      </c>
      <c r="V498" s="20">
        <f t="shared" si="66"/>
        <v>0.13284132841328414</v>
      </c>
      <c r="W498" s="119">
        <v>74</v>
      </c>
      <c r="X498" s="20">
        <f t="shared" si="59"/>
        <v>9.1020910209102093E-2</v>
      </c>
      <c r="Y498" s="119">
        <v>34</v>
      </c>
      <c r="Z498" s="76">
        <f t="shared" si="60"/>
        <v>4.1820418204182044E-2</v>
      </c>
    </row>
    <row r="499" spans="1:29" x14ac:dyDescent="0.25">
      <c r="A499" s="9" t="str">
        <f>'10'!A499</f>
        <v>Wyoming Valley West SD</v>
      </c>
      <c r="B499" s="10" t="str">
        <f>'10'!B499</f>
        <v>Luzerne</v>
      </c>
      <c r="C499" s="90">
        <f>'10'!C499</f>
        <v>1361</v>
      </c>
      <c r="D499" s="90">
        <f>'10'!D499</f>
        <v>1014</v>
      </c>
      <c r="E499" s="90">
        <f>'10'!E499</f>
        <v>2375</v>
      </c>
      <c r="F499" s="119">
        <v>1</v>
      </c>
      <c r="G499" s="119">
        <v>6</v>
      </c>
      <c r="H499" s="119">
        <v>3</v>
      </c>
      <c r="I499" s="119">
        <v>0</v>
      </c>
      <c r="J499" s="119">
        <v>13</v>
      </c>
      <c r="K499" s="61">
        <f t="shared" si="61"/>
        <v>10</v>
      </c>
      <c r="L499" s="75">
        <f t="shared" si="62"/>
        <v>3</v>
      </c>
      <c r="M499" s="75">
        <f t="shared" si="63"/>
        <v>23</v>
      </c>
      <c r="N499" s="76">
        <f t="shared" si="64"/>
        <v>0.43478260869565216</v>
      </c>
      <c r="O499" s="119">
        <v>112</v>
      </c>
      <c r="P499" s="119">
        <v>167</v>
      </c>
      <c r="Q499" s="119">
        <v>161</v>
      </c>
      <c r="R499" s="119">
        <v>300</v>
      </c>
      <c r="S499" s="119">
        <v>435</v>
      </c>
      <c r="T499" s="119">
        <v>159</v>
      </c>
      <c r="U499" s="20">
        <f t="shared" si="65"/>
        <v>0.48186528497409326</v>
      </c>
      <c r="V499" s="20">
        <f t="shared" si="66"/>
        <v>0.11747368421052631</v>
      </c>
      <c r="W499" s="119">
        <v>276</v>
      </c>
      <c r="X499" s="20">
        <f t="shared" si="59"/>
        <v>0.11621052631578947</v>
      </c>
      <c r="Y499" s="119">
        <v>101</v>
      </c>
      <c r="Z499" s="76">
        <f t="shared" si="60"/>
        <v>4.2526315789473683E-2</v>
      </c>
    </row>
    <row r="500" spans="1:29" x14ac:dyDescent="0.25">
      <c r="A500" s="9" t="str">
        <f>'10'!A500</f>
        <v>Wyomissing Area SD</v>
      </c>
      <c r="B500" s="10" t="str">
        <f>'10'!B500</f>
        <v>Berks</v>
      </c>
      <c r="C500" s="90">
        <f>'10'!C500</f>
        <v>344</v>
      </c>
      <c r="D500" s="90">
        <f>'10'!D500</f>
        <v>352</v>
      </c>
      <c r="E500" s="90">
        <f>'10'!E500</f>
        <v>696</v>
      </c>
      <c r="F500" s="119">
        <v>0</v>
      </c>
      <c r="G500" s="119">
        <v>0</v>
      </c>
      <c r="H500" s="119">
        <v>0</v>
      </c>
      <c r="I500" s="119">
        <v>1</v>
      </c>
      <c r="J500" s="119">
        <v>1</v>
      </c>
      <c r="K500" s="61">
        <f t="shared" si="61"/>
        <v>1</v>
      </c>
      <c r="L500" s="75">
        <f t="shared" si="62"/>
        <v>1</v>
      </c>
      <c r="M500" s="75">
        <f t="shared" si="63"/>
        <v>2</v>
      </c>
      <c r="N500" s="76">
        <f t="shared" si="64"/>
        <v>0.5</v>
      </c>
      <c r="O500" s="119">
        <v>12</v>
      </c>
      <c r="P500" s="119">
        <v>18</v>
      </c>
      <c r="Q500" s="119">
        <v>23</v>
      </c>
      <c r="R500" s="119">
        <v>30</v>
      </c>
      <c r="S500" s="119">
        <v>53</v>
      </c>
      <c r="T500" s="119">
        <v>53</v>
      </c>
      <c r="U500" s="20">
        <f t="shared" si="65"/>
        <v>0.5</v>
      </c>
      <c r="V500" s="20">
        <f t="shared" si="66"/>
        <v>4.3103448275862072E-2</v>
      </c>
      <c r="W500" s="119">
        <v>30</v>
      </c>
      <c r="X500" s="20">
        <f t="shared" si="59"/>
        <v>4.3103448275862072E-2</v>
      </c>
      <c r="Y500" s="119">
        <v>30</v>
      </c>
      <c r="Z500" s="76">
        <f t="shared" si="60"/>
        <v>4.3103448275862072E-2</v>
      </c>
    </row>
    <row r="501" spans="1:29" x14ac:dyDescent="0.25">
      <c r="A501" s="9" t="str">
        <f>'10'!A501</f>
        <v>York City SD</v>
      </c>
      <c r="B501" s="10" t="str">
        <f>'10'!B501</f>
        <v>York</v>
      </c>
      <c r="C501" s="90">
        <f>'10'!C501</f>
        <v>1901</v>
      </c>
      <c r="D501" s="90">
        <f>'10'!D501</f>
        <v>1499</v>
      </c>
      <c r="E501" s="90">
        <f>'10'!E501</f>
        <v>3400</v>
      </c>
      <c r="F501" s="119">
        <v>5</v>
      </c>
      <c r="G501" s="119">
        <v>9</v>
      </c>
      <c r="H501" s="119">
        <v>1</v>
      </c>
      <c r="I501" s="119">
        <v>3</v>
      </c>
      <c r="J501" s="119">
        <v>17</v>
      </c>
      <c r="K501" s="61">
        <f t="shared" si="61"/>
        <v>18</v>
      </c>
      <c r="L501" s="75">
        <f t="shared" si="62"/>
        <v>4</v>
      </c>
      <c r="M501" s="75">
        <f t="shared" si="63"/>
        <v>35</v>
      </c>
      <c r="N501" s="76">
        <f t="shared" si="64"/>
        <v>0.51428571428571423</v>
      </c>
      <c r="O501" s="119">
        <v>165</v>
      </c>
      <c r="P501" s="119">
        <v>252</v>
      </c>
      <c r="Q501" s="119">
        <v>296</v>
      </c>
      <c r="R501" s="119">
        <v>137</v>
      </c>
      <c r="S501" s="119">
        <v>593</v>
      </c>
      <c r="T501" s="119">
        <v>164</v>
      </c>
      <c r="U501" s="20">
        <f t="shared" si="65"/>
        <v>0.75270758122743686</v>
      </c>
      <c r="V501" s="20">
        <f t="shared" si="66"/>
        <v>0.12264705882352941</v>
      </c>
      <c r="W501" s="119">
        <v>347</v>
      </c>
      <c r="X501" s="20">
        <f t="shared" si="59"/>
        <v>0.10205882352941177</v>
      </c>
      <c r="Y501" s="119">
        <v>96</v>
      </c>
      <c r="Z501" s="76">
        <f t="shared" si="60"/>
        <v>2.823529411764706E-2</v>
      </c>
    </row>
    <row r="502" spans="1:29" x14ac:dyDescent="0.25">
      <c r="A502" s="9" t="str">
        <f>'10'!A502</f>
        <v>York Suburban SD</v>
      </c>
      <c r="B502" s="10" t="str">
        <f>'10'!B502</f>
        <v>York</v>
      </c>
      <c r="C502" s="90">
        <f>'10'!C502</f>
        <v>575</v>
      </c>
      <c r="D502" s="90">
        <f>'10'!D502</f>
        <v>428</v>
      </c>
      <c r="E502" s="90">
        <f>'10'!E502</f>
        <v>1003</v>
      </c>
      <c r="F502" s="119">
        <v>1</v>
      </c>
      <c r="G502" s="119">
        <v>3</v>
      </c>
      <c r="H502" s="119">
        <v>1</v>
      </c>
      <c r="I502" s="119">
        <v>4</v>
      </c>
      <c r="J502" s="119">
        <v>9</v>
      </c>
      <c r="K502" s="61">
        <f t="shared" si="61"/>
        <v>9</v>
      </c>
      <c r="L502" s="75">
        <f t="shared" si="62"/>
        <v>5</v>
      </c>
      <c r="M502" s="75">
        <f t="shared" si="63"/>
        <v>18</v>
      </c>
      <c r="N502" s="76">
        <f t="shared" si="64"/>
        <v>0.5</v>
      </c>
      <c r="O502" s="119">
        <v>88</v>
      </c>
      <c r="P502" s="119">
        <v>135</v>
      </c>
      <c r="Q502" s="119">
        <v>158</v>
      </c>
      <c r="R502" s="119">
        <v>121</v>
      </c>
      <c r="S502" s="119">
        <v>328</v>
      </c>
      <c r="T502" s="119">
        <v>169</v>
      </c>
      <c r="U502" s="20">
        <f t="shared" si="65"/>
        <v>0.64825581395348841</v>
      </c>
      <c r="V502" s="20">
        <f t="shared" si="66"/>
        <v>0.22233300099700898</v>
      </c>
      <c r="W502" s="119">
        <v>192</v>
      </c>
      <c r="X502" s="20">
        <f t="shared" si="59"/>
        <v>0.1914257228315055</v>
      </c>
      <c r="Y502" s="119">
        <v>99</v>
      </c>
      <c r="Z502" s="76">
        <f t="shared" si="60"/>
        <v>9.8703888334995021E-2</v>
      </c>
    </row>
    <row r="503" spans="1:29" x14ac:dyDescent="0.25">
      <c r="A503" s="9" t="str">
        <f>'10'!A503</f>
        <v>Yough SD</v>
      </c>
      <c r="B503" s="10" t="str">
        <f>'10'!B503</f>
        <v>Westmoreland</v>
      </c>
      <c r="C503" s="90">
        <f>'10'!C503</f>
        <v>308</v>
      </c>
      <c r="D503" s="90">
        <f>'10'!D503</f>
        <v>259</v>
      </c>
      <c r="E503" s="90">
        <f>'10'!E503</f>
        <v>567</v>
      </c>
      <c r="F503" s="119">
        <v>0</v>
      </c>
      <c r="G503" s="119">
        <v>2</v>
      </c>
      <c r="H503" s="119">
        <v>0</v>
      </c>
      <c r="I503" s="119">
        <v>0</v>
      </c>
      <c r="J503" s="119">
        <v>7</v>
      </c>
      <c r="K503" s="61">
        <f t="shared" si="61"/>
        <v>2</v>
      </c>
      <c r="L503" s="75">
        <f t="shared" si="62"/>
        <v>0</v>
      </c>
      <c r="M503" s="75">
        <f t="shared" si="63"/>
        <v>9</v>
      </c>
      <c r="N503" s="76">
        <f t="shared" si="64"/>
        <v>0.22222222222222221</v>
      </c>
      <c r="O503" s="119">
        <v>6</v>
      </c>
      <c r="P503" s="119">
        <v>8</v>
      </c>
      <c r="Q503" s="119">
        <v>8</v>
      </c>
      <c r="R503" s="119">
        <v>110</v>
      </c>
      <c r="S503" s="119">
        <v>22</v>
      </c>
      <c r="T503" s="119">
        <v>0</v>
      </c>
      <c r="U503" s="20">
        <f t="shared" si="65"/>
        <v>0.11290322580645161</v>
      </c>
      <c r="V503" s="20">
        <f t="shared" si="66"/>
        <v>2.4691358024691357E-2</v>
      </c>
      <c r="W503" s="119">
        <v>14</v>
      </c>
      <c r="X503" s="20">
        <f t="shared" si="59"/>
        <v>2.4691358024691357E-2</v>
      </c>
      <c r="Y503" s="119">
        <v>0</v>
      </c>
      <c r="Z503" s="76">
        <f t="shared" si="60"/>
        <v>0</v>
      </c>
    </row>
    <row r="504" spans="1:29" x14ac:dyDescent="0.25">
      <c r="A504" s="183" t="s">
        <v>528</v>
      </c>
      <c r="B504" s="195"/>
      <c r="C504" s="47">
        <f>'10'!C504</f>
        <v>419263</v>
      </c>
      <c r="D504" s="47">
        <f>'10'!D504</f>
        <v>295074</v>
      </c>
      <c r="E504" s="47">
        <f>'10'!E504</f>
        <v>714337</v>
      </c>
      <c r="F504" s="77">
        <f t="shared" ref="F504:L504" si="67">SUM(F4:F503)</f>
        <v>1282</v>
      </c>
      <c r="G504" s="77">
        <f t="shared" si="67"/>
        <v>1076</v>
      </c>
      <c r="H504" s="77">
        <f t="shared" si="67"/>
        <v>734</v>
      </c>
      <c r="I504" s="77">
        <f t="shared" si="67"/>
        <v>773</v>
      </c>
      <c r="J504" s="77">
        <f t="shared" si="67"/>
        <v>3642</v>
      </c>
      <c r="K504" s="77">
        <f t="shared" si="67"/>
        <v>3865</v>
      </c>
      <c r="L504" s="77">
        <f t="shared" si="67"/>
        <v>1507</v>
      </c>
      <c r="M504" s="78">
        <f t="shared" ref="M504" si="68">SUM(M4:M503)</f>
        <v>7507</v>
      </c>
      <c r="N504" s="79">
        <f>K504/M504</f>
        <v>0.5148528040495538</v>
      </c>
      <c r="O504" s="78">
        <v>42893</v>
      </c>
      <c r="P504" s="78">
        <v>60120</v>
      </c>
      <c r="Q504" s="78">
        <v>65934</v>
      </c>
      <c r="R504" s="78">
        <v>64223</v>
      </c>
      <c r="S504" s="78">
        <f>SUM(S4:S503)</f>
        <v>116193</v>
      </c>
      <c r="T504" s="78">
        <f>SUM(T4:T503)</f>
        <v>71903</v>
      </c>
      <c r="U504" s="120">
        <v>0.61597383338515632</v>
      </c>
      <c r="V504" s="120">
        <f t="shared" si="66"/>
        <v>0.14420784587666605</v>
      </c>
      <c r="W504" s="87">
        <v>70787</v>
      </c>
      <c r="X504" s="120"/>
      <c r="Y504" s="78">
        <v>43806</v>
      </c>
      <c r="Z504" s="62"/>
    </row>
    <row r="505" spans="1:29" s="149" customFormat="1" x14ac:dyDescent="0.25">
      <c r="A505" s="5" t="str">
        <f>'1'!A505</f>
        <v>* 2012-2016 American Community Survey</v>
      </c>
      <c r="B505" s="142"/>
      <c r="C505" s="146"/>
      <c r="D505" s="146"/>
      <c r="E505" s="146"/>
      <c r="F505" s="147"/>
      <c r="G505" s="147"/>
      <c r="H505" s="147"/>
      <c r="I505" s="147"/>
      <c r="J505" s="147"/>
      <c r="K505" s="147"/>
      <c r="L505" s="147"/>
      <c r="M505" s="147"/>
      <c r="N505" s="147"/>
      <c r="O505" s="148"/>
      <c r="P505" s="147"/>
      <c r="Q505" s="147"/>
      <c r="R505" s="147"/>
      <c r="S505" s="147"/>
      <c r="T505" s="147"/>
      <c r="U505" s="147"/>
      <c r="V505" s="148"/>
      <c r="W505" s="147"/>
      <c r="X505" s="147"/>
      <c r="Y505" s="148"/>
      <c r="Z505" s="147"/>
      <c r="AA505" s="148"/>
    </row>
    <row r="506" spans="1:29" s="161" customFormat="1" x14ac:dyDescent="0.25">
      <c r="A506" s="206" t="s">
        <v>975</v>
      </c>
      <c r="B506" s="206"/>
      <c r="C506" s="206"/>
      <c r="D506" s="206"/>
      <c r="E506" s="206"/>
      <c r="F506" s="206"/>
      <c r="G506" s="206"/>
      <c r="H506" s="206"/>
      <c r="I506" s="206"/>
      <c r="J506" s="206"/>
      <c r="K506" s="206"/>
      <c r="L506" s="206"/>
      <c r="M506" s="206"/>
      <c r="N506" s="206"/>
      <c r="O506" s="206"/>
      <c r="P506" s="206"/>
      <c r="Q506" s="206"/>
      <c r="R506" s="206"/>
      <c r="S506" s="206"/>
      <c r="T506" s="206"/>
      <c r="U506" s="206"/>
      <c r="V506" s="206"/>
      <c r="W506" s="206"/>
      <c r="X506" s="206"/>
      <c r="Y506" s="206"/>
      <c r="Z506" s="206"/>
      <c r="AA506" s="206"/>
      <c r="AB506" s="206"/>
      <c r="AC506" s="206"/>
    </row>
    <row r="507" spans="1:29" s="161" customFormat="1" x14ac:dyDescent="0.25">
      <c r="A507" s="206" t="s">
        <v>656</v>
      </c>
      <c r="B507" s="206"/>
      <c r="C507" s="206"/>
      <c r="D507" s="206"/>
      <c r="E507" s="206"/>
      <c r="F507" s="206"/>
      <c r="G507" s="206"/>
      <c r="H507" s="206"/>
      <c r="I507" s="206"/>
      <c r="J507" s="206"/>
      <c r="K507" s="206"/>
      <c r="L507" s="206"/>
      <c r="M507" s="206"/>
      <c r="N507" s="206"/>
      <c r="O507" s="206"/>
      <c r="P507" s="206"/>
      <c r="Q507" s="206"/>
      <c r="R507" s="206"/>
      <c r="S507" s="206"/>
      <c r="T507" s="206"/>
      <c r="U507" s="206"/>
      <c r="V507" s="206"/>
      <c r="W507" s="206"/>
      <c r="X507" s="206"/>
      <c r="Y507" s="206"/>
      <c r="Z507" s="206"/>
      <c r="AA507" s="206"/>
      <c r="AB507" s="206"/>
      <c r="AC507" s="206"/>
    </row>
  </sheetData>
  <mergeCells count="6">
    <mergeCell ref="A507:AC507"/>
    <mergeCell ref="A1:AA1"/>
    <mergeCell ref="A2:E2"/>
    <mergeCell ref="A504:B504"/>
    <mergeCell ref="F2:Z2"/>
    <mergeCell ref="A506:AC506"/>
  </mergeCells>
  <pageMargins left="0.3" right="0.3" top="0.4" bottom="0.5" header="0.3" footer="0.3"/>
  <pageSetup orientation="portrait" r:id="rId1"/>
  <headerFooter>
    <oddFooter>&amp;L&amp;8Prepared by:  Office of Child Development and Early Learning&amp;C&amp;8&amp;P&amp;R&amp;8Updated 11/1/2011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1"/>
  </sheetPr>
  <dimension ref="A1:Q509"/>
  <sheetViews>
    <sheetView zoomScaleNormal="100" workbookViewId="0">
      <pane xSplit="2" ySplit="3" topLeftCell="C4" activePane="bottomRight" state="frozen"/>
      <selection pane="topRight" activeCell="C1" sqref="C1"/>
      <selection pane="bottomLeft" activeCell="A4" sqref="A4"/>
      <selection pane="bottomRight" activeCell="C4" sqref="C4"/>
    </sheetView>
  </sheetViews>
  <sheetFormatPr defaultColWidth="9.140625" defaultRowHeight="15" x14ac:dyDescent="0.25"/>
  <cols>
    <col min="1" max="1" width="26" style="101" customWidth="1"/>
    <col min="2" max="2" width="11.85546875" style="101" bestFit="1" customWidth="1"/>
    <col min="3" max="3" width="10" style="88" customWidth="1"/>
    <col min="4" max="4" width="9" style="88" customWidth="1"/>
    <col min="5" max="5" width="8.42578125" style="88" customWidth="1"/>
    <col min="6" max="6" width="14.5703125" style="126" customWidth="1"/>
    <col min="7" max="7" width="14" style="126" customWidth="1"/>
    <col min="8" max="8" width="11.140625" style="126" customWidth="1"/>
    <col min="9" max="9" width="11.7109375" style="126" customWidth="1"/>
    <col min="10" max="10" width="11.5703125" style="126" customWidth="1"/>
    <col min="11" max="11" width="14.42578125" style="124" customWidth="1"/>
    <col min="12" max="16384" width="9.140625" style="101"/>
  </cols>
  <sheetData>
    <row r="1" spans="1:11" ht="12.75" thickBot="1" x14ac:dyDescent="0.25">
      <c r="A1" s="102" t="str">
        <f>'Table of Contents'!B15&amp;": "&amp;'Table of Contents'!C15</f>
        <v>Tab 10: Economic and Academic Risk Factor Data</v>
      </c>
      <c r="C1" s="124"/>
      <c r="D1" s="124"/>
      <c r="E1" s="124"/>
      <c r="F1" s="123"/>
      <c r="G1" s="123"/>
      <c r="H1" s="123"/>
      <c r="I1" s="123"/>
      <c r="J1" s="123"/>
    </row>
    <row r="2" spans="1:11" ht="85.5" thickTop="1" thickBot="1" x14ac:dyDescent="0.25">
      <c r="A2" s="228" t="str">
        <f>'1'!A3</f>
        <v>School District</v>
      </c>
      <c r="B2" s="228" t="str">
        <f>'1'!B3</f>
        <v>County</v>
      </c>
      <c r="C2" s="106" t="s">
        <v>648</v>
      </c>
      <c r="D2" s="106" t="s">
        <v>649</v>
      </c>
      <c r="E2" s="103" t="s">
        <v>650</v>
      </c>
      <c r="F2" s="107" t="s">
        <v>977</v>
      </c>
      <c r="G2" s="107" t="s">
        <v>978</v>
      </c>
      <c r="H2" s="107" t="s">
        <v>979</v>
      </c>
      <c r="I2" s="107" t="s">
        <v>988</v>
      </c>
      <c r="J2" s="107" t="s">
        <v>980</v>
      </c>
      <c r="K2" s="122" t="s">
        <v>981</v>
      </c>
    </row>
    <row r="3" spans="1:11" ht="12.75" thickTop="1" x14ac:dyDescent="0.2">
      <c r="A3" s="229"/>
      <c r="B3" s="229"/>
      <c r="C3" s="230" t="s">
        <v>679</v>
      </c>
      <c r="D3" s="231"/>
      <c r="E3" s="231"/>
      <c r="F3" s="232"/>
      <c r="G3" s="232"/>
      <c r="H3" s="232"/>
      <c r="I3" s="232"/>
      <c r="J3" s="232"/>
      <c r="K3" s="233"/>
    </row>
    <row r="4" spans="1:11" ht="12" x14ac:dyDescent="0.2">
      <c r="A4" s="104" t="s">
        <v>29</v>
      </c>
      <c r="B4" s="105" t="s">
        <v>552</v>
      </c>
      <c r="C4" s="137">
        <v>625</v>
      </c>
      <c r="D4" s="137">
        <v>495</v>
      </c>
      <c r="E4" s="137">
        <f>C4+D4</f>
        <v>1120</v>
      </c>
      <c r="F4" s="139">
        <v>1.1111111111111112E-2</v>
      </c>
      <c r="G4" s="139">
        <v>0.32962962962962961</v>
      </c>
      <c r="H4" s="139">
        <v>0.19381000000000001</v>
      </c>
      <c r="I4" s="139">
        <v>0.19028340080971659</v>
      </c>
      <c r="J4" s="139">
        <v>0.30364372469635625</v>
      </c>
      <c r="K4" s="139">
        <v>4.5080000000000009E-2</v>
      </c>
    </row>
    <row r="5" spans="1:11" ht="12" x14ac:dyDescent="0.2">
      <c r="A5" s="9" t="s">
        <v>30</v>
      </c>
      <c r="B5" s="25" t="s">
        <v>549</v>
      </c>
      <c r="C5" s="137">
        <v>2106</v>
      </c>
      <c r="D5" s="137">
        <v>1445</v>
      </c>
      <c r="E5" s="137">
        <f t="shared" ref="E5:E68" si="0">C5+D5</f>
        <v>3551</v>
      </c>
      <c r="F5" s="139">
        <v>4.3625787687833255E-2</v>
      </c>
      <c r="G5" s="139">
        <v>0.39117789626757149</v>
      </c>
      <c r="H5" s="139">
        <v>0.25538</v>
      </c>
      <c r="I5" s="139">
        <v>0.19306930693069307</v>
      </c>
      <c r="J5" s="139">
        <v>0.34323432343234322</v>
      </c>
      <c r="K5" s="139">
        <v>4.1030000000000011E-2</v>
      </c>
    </row>
    <row r="6" spans="1:11" ht="12" x14ac:dyDescent="0.2">
      <c r="A6" s="9" t="s">
        <v>31</v>
      </c>
      <c r="B6" s="25" t="s">
        <v>565</v>
      </c>
      <c r="C6" s="137">
        <v>710</v>
      </c>
      <c r="D6" s="137">
        <v>548</v>
      </c>
      <c r="E6" s="137">
        <f t="shared" si="0"/>
        <v>1258</v>
      </c>
      <c r="F6" s="139">
        <v>0.38400528750826174</v>
      </c>
      <c r="G6" s="139">
        <v>0.76602775941837409</v>
      </c>
      <c r="H6" s="139">
        <v>0.81601999999999997</v>
      </c>
      <c r="I6" s="139">
        <v>0.44298245614035087</v>
      </c>
      <c r="J6" s="139">
        <v>0.62114537444933926</v>
      </c>
      <c r="K6" s="139">
        <v>0.10416999999999998</v>
      </c>
    </row>
    <row r="7" spans="1:11" ht="12" x14ac:dyDescent="0.2">
      <c r="A7" s="9" t="s">
        <v>32</v>
      </c>
      <c r="B7" s="25" t="s">
        <v>564</v>
      </c>
      <c r="C7" s="137">
        <v>350</v>
      </c>
      <c r="D7" s="137">
        <v>217</v>
      </c>
      <c r="E7" s="137">
        <f t="shared" si="0"/>
        <v>567</v>
      </c>
      <c r="F7" s="139">
        <v>0.49846153846153846</v>
      </c>
      <c r="G7" s="139">
        <v>0.83692307692307688</v>
      </c>
      <c r="H7" s="139">
        <v>1</v>
      </c>
      <c r="I7" s="139">
        <v>0.77906976744186052</v>
      </c>
      <c r="J7" s="139">
        <v>0.79545454545454541</v>
      </c>
      <c r="K7" s="139">
        <v>0.16483000000000003</v>
      </c>
    </row>
    <row r="8" spans="1:11" ht="12" x14ac:dyDescent="0.2">
      <c r="A8" s="9" t="s">
        <v>33</v>
      </c>
      <c r="B8" s="25" t="s">
        <v>538</v>
      </c>
      <c r="C8" s="137">
        <v>304</v>
      </c>
      <c r="D8" s="137">
        <v>193</v>
      </c>
      <c r="E8" s="137">
        <f t="shared" si="0"/>
        <v>497</v>
      </c>
      <c r="F8" s="139">
        <v>0.28153564899451555</v>
      </c>
      <c r="G8" s="139">
        <v>0.56124314442413159</v>
      </c>
      <c r="H8" s="139">
        <v>0.46349000000000001</v>
      </c>
      <c r="I8" s="139">
        <v>0.32432432432432434</v>
      </c>
      <c r="J8" s="139">
        <v>0.34666666666666668</v>
      </c>
      <c r="K8" s="139">
        <v>6.9439999999999946E-2</v>
      </c>
    </row>
    <row r="9" spans="1:11" ht="12" x14ac:dyDescent="0.2">
      <c r="A9" s="9" t="s">
        <v>34</v>
      </c>
      <c r="B9" s="25" t="s">
        <v>563</v>
      </c>
      <c r="C9" s="137">
        <v>120</v>
      </c>
      <c r="D9" s="137">
        <v>113</v>
      </c>
      <c r="E9" s="137">
        <f t="shared" si="0"/>
        <v>233</v>
      </c>
      <c r="F9" s="139">
        <v>0.23137254901960785</v>
      </c>
      <c r="G9" s="139">
        <v>0.6588235294117647</v>
      </c>
      <c r="H9" s="139">
        <v>0.42475000000000002</v>
      </c>
      <c r="I9" s="139">
        <v>0.2391304347826087</v>
      </c>
      <c r="J9" s="139">
        <v>0.45652173913043476</v>
      </c>
      <c r="K9" s="139">
        <v>1.754E-2</v>
      </c>
    </row>
    <row r="10" spans="1:11" ht="12" x14ac:dyDescent="0.2">
      <c r="A10" s="9" t="s">
        <v>35</v>
      </c>
      <c r="B10" s="25" t="s">
        <v>536</v>
      </c>
      <c r="C10" s="137">
        <v>5199</v>
      </c>
      <c r="D10" s="137">
        <v>3488</v>
      </c>
      <c r="E10" s="137">
        <f t="shared" si="0"/>
        <v>8687</v>
      </c>
      <c r="F10" s="139">
        <v>0.40951264771950385</v>
      </c>
      <c r="G10" s="139">
        <v>0.8732298075983983</v>
      </c>
      <c r="H10" s="139">
        <v>1</v>
      </c>
      <c r="I10" s="139">
        <v>0.56818181818181823</v>
      </c>
      <c r="J10" s="139">
        <v>0.67292644757433495</v>
      </c>
      <c r="K10" s="139">
        <v>0.35082000000000002</v>
      </c>
    </row>
    <row r="11" spans="1:11" ht="12" x14ac:dyDescent="0.2">
      <c r="A11" s="9" t="s">
        <v>36</v>
      </c>
      <c r="B11" s="25" t="s">
        <v>537</v>
      </c>
      <c r="C11" s="137">
        <v>1832</v>
      </c>
      <c r="D11" s="137">
        <v>1289</v>
      </c>
      <c r="E11" s="137">
        <f t="shared" si="0"/>
        <v>3121</v>
      </c>
      <c r="F11" s="139">
        <v>0.4099627064464571</v>
      </c>
      <c r="G11" s="139">
        <v>0.77623867874267449</v>
      </c>
      <c r="H11" s="139">
        <v>0.62670999999999999</v>
      </c>
      <c r="I11" s="139">
        <v>0.43094841930116473</v>
      </c>
      <c r="J11" s="139">
        <v>0.53577371048252909</v>
      </c>
      <c r="K11" s="139">
        <v>0.13707999999999998</v>
      </c>
    </row>
    <row r="12" spans="1:11" ht="12" x14ac:dyDescent="0.2">
      <c r="A12" s="9" t="s">
        <v>37</v>
      </c>
      <c r="B12" s="25" t="s">
        <v>564</v>
      </c>
      <c r="C12" s="137">
        <v>641</v>
      </c>
      <c r="D12" s="137">
        <v>492</v>
      </c>
      <c r="E12" s="137">
        <f t="shared" si="0"/>
        <v>1133</v>
      </c>
      <c r="F12" s="139">
        <v>0.1838074398249453</v>
      </c>
      <c r="G12" s="139">
        <v>0.57476294675419404</v>
      </c>
      <c r="H12" s="139">
        <v>0.53330999999999995</v>
      </c>
      <c r="I12" s="139">
        <v>0.39080459770114945</v>
      </c>
      <c r="J12" s="139">
        <v>0.53179190751445082</v>
      </c>
      <c r="K12" s="139">
        <v>0.17225000000000001</v>
      </c>
    </row>
    <row r="13" spans="1:11" ht="12" x14ac:dyDescent="0.2">
      <c r="A13" s="9" t="s">
        <v>38</v>
      </c>
      <c r="B13" s="25" t="s">
        <v>547</v>
      </c>
      <c r="C13" s="137">
        <v>280</v>
      </c>
      <c r="D13" s="137">
        <v>217</v>
      </c>
      <c r="E13" s="137">
        <f t="shared" si="0"/>
        <v>497</v>
      </c>
      <c r="F13" s="139">
        <v>8.1034482758620685E-2</v>
      </c>
      <c r="G13" s="139">
        <v>0.67758620689655169</v>
      </c>
      <c r="H13" s="139">
        <v>0.31583</v>
      </c>
      <c r="I13" s="139">
        <v>0.17821782178217821</v>
      </c>
      <c r="J13" s="139">
        <v>0.30693069306930693</v>
      </c>
      <c r="K13" s="139">
        <v>6.9230000000000014E-2</v>
      </c>
    </row>
    <row r="14" spans="1:11" ht="12" x14ac:dyDescent="0.2">
      <c r="A14" s="9" t="s">
        <v>39</v>
      </c>
      <c r="B14" s="25" t="s">
        <v>551</v>
      </c>
      <c r="C14" s="137">
        <v>363</v>
      </c>
      <c r="D14" s="137">
        <v>269</v>
      </c>
      <c r="E14" s="137">
        <f t="shared" si="0"/>
        <v>632</v>
      </c>
      <c r="F14" s="139">
        <v>0.29662261380323052</v>
      </c>
      <c r="G14" s="139">
        <v>0.75917767988252571</v>
      </c>
      <c r="H14" s="139">
        <v>0.50409000000000004</v>
      </c>
      <c r="I14" s="139">
        <v>0.37777777777777777</v>
      </c>
      <c r="J14" s="139">
        <v>0.5494505494505495</v>
      </c>
      <c r="K14" s="139">
        <v>0.15385000000000004</v>
      </c>
    </row>
    <row r="15" spans="1:11" ht="12" x14ac:dyDescent="0.2">
      <c r="A15" s="9" t="s">
        <v>40</v>
      </c>
      <c r="B15" s="25" t="s">
        <v>566</v>
      </c>
      <c r="C15" s="137">
        <v>184</v>
      </c>
      <c r="D15" s="137">
        <v>127</v>
      </c>
      <c r="E15" s="137">
        <f t="shared" si="0"/>
        <v>311</v>
      </c>
      <c r="F15" s="139">
        <v>0.28457446808510639</v>
      </c>
      <c r="G15" s="139">
        <v>0.65691489361702127</v>
      </c>
      <c r="H15" s="139">
        <v>0.52137999999999995</v>
      </c>
      <c r="I15" s="139">
        <v>0.26436781609195403</v>
      </c>
      <c r="J15" s="139">
        <v>0.41379310344827586</v>
      </c>
      <c r="K15" s="139">
        <v>7.2160000000000002E-2</v>
      </c>
    </row>
    <row r="16" spans="1:11" ht="12" x14ac:dyDescent="0.2">
      <c r="A16" s="9" t="s">
        <v>41</v>
      </c>
      <c r="B16" s="25" t="s">
        <v>566</v>
      </c>
      <c r="C16" s="137">
        <v>1409</v>
      </c>
      <c r="D16" s="137">
        <v>1035</v>
      </c>
      <c r="E16" s="137">
        <f t="shared" si="0"/>
        <v>2444</v>
      </c>
      <c r="F16" s="139">
        <v>0.29191716766867065</v>
      </c>
      <c r="G16" s="139">
        <v>0.70574482297929186</v>
      </c>
      <c r="H16" s="139">
        <v>0.59340999999999999</v>
      </c>
      <c r="I16" s="139">
        <v>0.28608247422680411</v>
      </c>
      <c r="J16" s="139">
        <v>0.34278350515463918</v>
      </c>
      <c r="K16" s="139">
        <v>0.18430000000000002</v>
      </c>
    </row>
    <row r="17" spans="1:11" ht="12" x14ac:dyDescent="0.2">
      <c r="A17" s="9" t="s">
        <v>42</v>
      </c>
      <c r="B17" s="25" t="s">
        <v>567</v>
      </c>
      <c r="C17" s="137">
        <v>408</v>
      </c>
      <c r="D17" s="137">
        <v>356</v>
      </c>
      <c r="E17" s="137">
        <f t="shared" si="0"/>
        <v>764</v>
      </c>
      <c r="F17" s="139">
        <v>0.19239130434782609</v>
      </c>
      <c r="G17" s="139">
        <v>0.60652173913043483</v>
      </c>
      <c r="H17" s="139">
        <v>0.47173999999999999</v>
      </c>
      <c r="I17" s="139">
        <v>0.33774834437086093</v>
      </c>
      <c r="J17" s="139">
        <v>0.50993377483443714</v>
      </c>
      <c r="K17" s="139">
        <v>0.1018</v>
      </c>
    </row>
    <row r="18" spans="1:11" ht="12" x14ac:dyDescent="0.2">
      <c r="A18" s="9" t="s">
        <v>43</v>
      </c>
      <c r="B18" s="25" t="s">
        <v>568</v>
      </c>
      <c r="C18" s="137">
        <v>41</v>
      </c>
      <c r="D18" s="137">
        <v>16</v>
      </c>
      <c r="E18" s="137">
        <f t="shared" si="0"/>
        <v>57</v>
      </c>
      <c r="F18" s="139">
        <v>0.21311475409836064</v>
      </c>
      <c r="G18" s="139">
        <v>0.65573770491803274</v>
      </c>
      <c r="H18" s="139">
        <v>0.62678999999999996</v>
      </c>
      <c r="I18" s="139">
        <v>0.15384615384615385</v>
      </c>
      <c r="J18" s="139">
        <v>0.38461538461538464</v>
      </c>
      <c r="K18" s="139">
        <v>0</v>
      </c>
    </row>
    <row r="19" spans="1:11" ht="12" x14ac:dyDescent="0.2">
      <c r="A19" s="9" t="s">
        <v>44</v>
      </c>
      <c r="B19" s="25" t="s">
        <v>569</v>
      </c>
      <c r="C19" s="137">
        <v>121</v>
      </c>
      <c r="D19" s="137">
        <v>52</v>
      </c>
      <c r="E19" s="137">
        <f t="shared" si="0"/>
        <v>173</v>
      </c>
      <c r="F19" s="139">
        <v>0.16666666666666666</v>
      </c>
      <c r="G19" s="139">
        <v>0.57619047619047614</v>
      </c>
      <c r="H19" s="139">
        <v>0.37924999999999998</v>
      </c>
      <c r="I19" s="139">
        <v>0.33333333333333331</v>
      </c>
      <c r="J19" s="139">
        <v>0.44444444444444442</v>
      </c>
      <c r="K19" s="139">
        <v>0.14285999999999999</v>
      </c>
    </row>
    <row r="20" spans="1:11" ht="12" x14ac:dyDescent="0.2">
      <c r="A20" s="9" t="s">
        <v>45</v>
      </c>
      <c r="B20" s="25" t="s">
        <v>540</v>
      </c>
      <c r="C20" s="137">
        <v>1264</v>
      </c>
      <c r="D20" s="137">
        <v>761</v>
      </c>
      <c r="E20" s="137">
        <f t="shared" si="0"/>
        <v>2025</v>
      </c>
      <c r="F20" s="139">
        <v>8.7411125052279381E-2</v>
      </c>
      <c r="G20" s="139">
        <v>0.41614387285654536</v>
      </c>
      <c r="H20" s="139">
        <v>0.26551999999999998</v>
      </c>
      <c r="I20" s="139">
        <v>0.24776119402985075</v>
      </c>
      <c r="J20" s="139">
        <v>0.25748502994011974</v>
      </c>
      <c r="K20" s="139">
        <v>8.6770000000000014E-2</v>
      </c>
    </row>
    <row r="21" spans="1:11" ht="12" x14ac:dyDescent="0.2">
      <c r="A21" s="9" t="s">
        <v>46</v>
      </c>
      <c r="B21" s="25" t="s">
        <v>538</v>
      </c>
      <c r="C21" s="137">
        <v>402</v>
      </c>
      <c r="D21" s="137">
        <v>311</v>
      </c>
      <c r="E21" s="137">
        <f t="shared" si="0"/>
        <v>713</v>
      </c>
      <c r="F21" s="139">
        <v>8.7145969498910684E-3</v>
      </c>
      <c r="G21" s="139">
        <v>0.19498910675381265</v>
      </c>
      <c r="H21" s="139">
        <v>0.14122999999999999</v>
      </c>
      <c r="I21" s="139">
        <v>0.125</v>
      </c>
      <c r="J21" s="139">
        <v>0.18382352941176472</v>
      </c>
      <c r="K21" s="139">
        <v>2.1279999999999966E-2</v>
      </c>
    </row>
    <row r="22" spans="1:11" ht="12" x14ac:dyDescent="0.2">
      <c r="A22" s="9" t="s">
        <v>47</v>
      </c>
      <c r="B22" s="25" t="s">
        <v>553</v>
      </c>
      <c r="C22" s="137">
        <v>402</v>
      </c>
      <c r="D22" s="137">
        <v>221</v>
      </c>
      <c r="E22" s="137">
        <f t="shared" si="0"/>
        <v>623</v>
      </c>
      <c r="F22" s="139">
        <v>0.20320855614973263</v>
      </c>
      <c r="G22" s="139">
        <v>0.68449197860962563</v>
      </c>
      <c r="H22" s="139">
        <v>0.42326000000000003</v>
      </c>
      <c r="I22" s="139">
        <v>0.36440677966101692</v>
      </c>
      <c r="J22" s="139">
        <v>0.38135593220338981</v>
      </c>
      <c r="K22" s="139">
        <v>5.0719999999999987E-2</v>
      </c>
    </row>
    <row r="23" spans="1:11" ht="12" x14ac:dyDescent="0.2">
      <c r="A23" s="9" t="s">
        <v>48</v>
      </c>
      <c r="B23" s="25" t="s">
        <v>538</v>
      </c>
      <c r="C23" s="137">
        <v>1433</v>
      </c>
      <c r="D23" s="137">
        <v>678</v>
      </c>
      <c r="E23" s="137">
        <f t="shared" si="0"/>
        <v>2111</v>
      </c>
      <c r="F23" s="139">
        <v>0.12269446672012831</v>
      </c>
      <c r="G23" s="139">
        <v>0.4574979951884523</v>
      </c>
      <c r="H23" s="139">
        <v>0.38822000000000001</v>
      </c>
      <c r="I23" s="139">
        <v>0.26551724137931032</v>
      </c>
      <c r="J23" s="139">
        <v>0.38620689655172413</v>
      </c>
      <c r="K23" s="139">
        <v>4.8479999999999968E-2</v>
      </c>
    </row>
    <row r="24" spans="1:11" ht="12" x14ac:dyDescent="0.2">
      <c r="A24" s="9" t="s">
        <v>49</v>
      </c>
      <c r="B24" s="25" t="s">
        <v>539</v>
      </c>
      <c r="C24" s="137">
        <v>642</v>
      </c>
      <c r="D24" s="137">
        <v>462</v>
      </c>
      <c r="E24" s="137">
        <f t="shared" si="0"/>
        <v>1104</v>
      </c>
      <c r="F24" s="139">
        <v>4.8069919883466858E-2</v>
      </c>
      <c r="G24" s="139">
        <v>0.52658412235979601</v>
      </c>
      <c r="H24" s="139">
        <v>0.45307999999999998</v>
      </c>
      <c r="I24" s="139">
        <v>0.28019323671497587</v>
      </c>
      <c r="J24" s="139">
        <v>0.42995169082125606</v>
      </c>
      <c r="K24" s="139">
        <v>0.13158000000000003</v>
      </c>
    </row>
    <row r="25" spans="1:11" ht="12" x14ac:dyDescent="0.2">
      <c r="A25" s="9" t="s">
        <v>50</v>
      </c>
      <c r="B25" s="25" t="s">
        <v>564</v>
      </c>
      <c r="C25" s="137">
        <v>511</v>
      </c>
      <c r="D25" s="137">
        <v>328</v>
      </c>
      <c r="E25" s="137">
        <f t="shared" si="0"/>
        <v>839</v>
      </c>
      <c r="F25" s="139">
        <v>2.7586206896551724E-2</v>
      </c>
      <c r="G25" s="139">
        <v>0.42364532019704432</v>
      </c>
      <c r="H25" s="139">
        <v>0.20971999999999999</v>
      </c>
      <c r="I25" s="139">
        <v>0.12142857142857143</v>
      </c>
      <c r="J25" s="139">
        <v>0.21428571428571427</v>
      </c>
      <c r="K25" s="139">
        <v>3.3710000000000018E-2</v>
      </c>
    </row>
    <row r="26" spans="1:11" ht="12" x14ac:dyDescent="0.2">
      <c r="A26" s="9" t="s">
        <v>51</v>
      </c>
      <c r="B26" s="25" t="s">
        <v>570</v>
      </c>
      <c r="C26" s="137">
        <v>404</v>
      </c>
      <c r="D26" s="137">
        <v>248</v>
      </c>
      <c r="E26" s="137">
        <f t="shared" si="0"/>
        <v>652</v>
      </c>
      <c r="F26" s="139">
        <v>0.30949105914718017</v>
      </c>
      <c r="G26" s="139">
        <v>0.65612104539202198</v>
      </c>
      <c r="H26" s="139">
        <v>0.47733999999999999</v>
      </c>
      <c r="I26" s="139">
        <v>0.28828828828828829</v>
      </c>
      <c r="J26" s="139">
        <v>0.32432432432432434</v>
      </c>
      <c r="K26" s="139">
        <v>7.5139999999999985E-2</v>
      </c>
    </row>
    <row r="27" spans="1:11" ht="12" x14ac:dyDescent="0.2">
      <c r="A27" s="9" t="s">
        <v>52</v>
      </c>
      <c r="B27" s="25" t="s">
        <v>571</v>
      </c>
      <c r="C27" s="137">
        <v>459</v>
      </c>
      <c r="D27" s="137">
        <v>324</v>
      </c>
      <c r="E27" s="137">
        <f t="shared" si="0"/>
        <v>783</v>
      </c>
      <c r="F27" s="139">
        <v>0.16786079836233367</v>
      </c>
      <c r="G27" s="139">
        <v>0.4329580348004094</v>
      </c>
      <c r="H27" s="139">
        <v>0.27500999999999998</v>
      </c>
      <c r="I27" s="139">
        <v>0.32679738562091504</v>
      </c>
      <c r="J27" s="139">
        <v>0.32894736842105265</v>
      </c>
      <c r="K27" s="139">
        <v>9.5450000000000035E-2</v>
      </c>
    </row>
    <row r="28" spans="1:11" ht="12" x14ac:dyDescent="0.2">
      <c r="A28" s="9" t="s">
        <v>53</v>
      </c>
      <c r="B28" s="25" t="s">
        <v>553</v>
      </c>
      <c r="C28" s="137">
        <v>1067</v>
      </c>
      <c r="D28" s="137">
        <v>567</v>
      </c>
      <c r="E28" s="137">
        <f t="shared" si="0"/>
        <v>1634</v>
      </c>
      <c r="F28" s="139">
        <v>7.407407407407407E-2</v>
      </c>
      <c r="G28" s="139">
        <v>0.5973544973544973</v>
      </c>
      <c r="H28" s="139">
        <v>0.31928000000000001</v>
      </c>
      <c r="I28" s="139">
        <v>0.2832369942196532</v>
      </c>
      <c r="J28" s="139">
        <v>0.34482758620689657</v>
      </c>
      <c r="K28" s="139">
        <v>5.4640000000000022E-2</v>
      </c>
    </row>
    <row r="29" spans="1:11" ht="12" x14ac:dyDescent="0.2">
      <c r="A29" s="9" t="s">
        <v>54</v>
      </c>
      <c r="B29" s="25" t="s">
        <v>537</v>
      </c>
      <c r="C29" s="137">
        <v>300</v>
      </c>
      <c r="D29" s="137">
        <v>150</v>
      </c>
      <c r="E29" s="137">
        <f t="shared" si="0"/>
        <v>450</v>
      </c>
      <c r="F29" s="139">
        <v>0.13387423935091278</v>
      </c>
      <c r="G29" s="139">
        <v>0.61663286004056794</v>
      </c>
      <c r="H29" s="139">
        <v>0.38862999999999998</v>
      </c>
      <c r="I29" s="139">
        <v>0.3</v>
      </c>
      <c r="J29" s="139">
        <v>0.3888888888888889</v>
      </c>
      <c r="K29" s="139">
        <v>3.4089999999999954E-2</v>
      </c>
    </row>
    <row r="30" spans="1:11" ht="12" x14ac:dyDescent="0.2">
      <c r="A30" s="9" t="s">
        <v>55</v>
      </c>
      <c r="B30" s="25" t="s">
        <v>572</v>
      </c>
      <c r="C30" s="137">
        <v>2280</v>
      </c>
      <c r="D30" s="137">
        <v>1224</v>
      </c>
      <c r="E30" s="137">
        <f t="shared" si="0"/>
        <v>3504</v>
      </c>
      <c r="F30" s="139">
        <v>0.1139871764426502</v>
      </c>
      <c r="G30" s="139">
        <v>0.54808834006174301</v>
      </c>
      <c r="H30" s="139">
        <v>0.52325999999999995</v>
      </c>
      <c r="I30" s="139">
        <v>0.44258872651356995</v>
      </c>
      <c r="J30" s="139">
        <v>0.5146443514644351</v>
      </c>
      <c r="K30" s="139">
        <v>0.20955999999999997</v>
      </c>
    </row>
    <row r="31" spans="1:11" ht="12" x14ac:dyDescent="0.2">
      <c r="A31" s="9" t="s">
        <v>56</v>
      </c>
      <c r="B31" s="25" t="s">
        <v>573</v>
      </c>
      <c r="C31" s="137">
        <v>93</v>
      </c>
      <c r="D31" s="137">
        <v>80</v>
      </c>
      <c r="E31" s="137">
        <f t="shared" si="0"/>
        <v>173</v>
      </c>
      <c r="F31" s="139">
        <v>0.15023474178403756</v>
      </c>
      <c r="G31" s="139">
        <v>0.63380281690140849</v>
      </c>
      <c r="H31" s="139">
        <v>0.40597</v>
      </c>
      <c r="I31" s="139">
        <v>0.42857142857142855</v>
      </c>
      <c r="J31" s="139">
        <v>0.31578947368421051</v>
      </c>
      <c r="K31" s="139">
        <v>7.1429999999999993E-2</v>
      </c>
    </row>
    <row r="32" spans="1:11" ht="12" x14ac:dyDescent="0.2">
      <c r="A32" s="9" t="s">
        <v>57</v>
      </c>
      <c r="B32" s="25" t="s">
        <v>569</v>
      </c>
      <c r="C32" s="137">
        <v>253</v>
      </c>
      <c r="D32" s="137">
        <v>189</v>
      </c>
      <c r="E32" s="137">
        <f t="shared" si="0"/>
        <v>442</v>
      </c>
      <c r="F32" s="139">
        <v>0.25099601593625498</v>
      </c>
      <c r="G32" s="139">
        <v>0.62350597609561753</v>
      </c>
      <c r="H32" s="139">
        <v>0.45533000000000001</v>
      </c>
      <c r="I32" s="139">
        <v>0.11904761904761904</v>
      </c>
      <c r="J32" s="139">
        <v>0.27058823529411763</v>
      </c>
      <c r="K32" s="139">
        <v>5.4350000000000009E-2</v>
      </c>
    </row>
    <row r="33" spans="1:11" ht="12" x14ac:dyDescent="0.2">
      <c r="A33" s="9" t="s">
        <v>58</v>
      </c>
      <c r="B33" s="25" t="s">
        <v>574</v>
      </c>
      <c r="C33" s="137">
        <v>149</v>
      </c>
      <c r="D33" s="137">
        <v>90</v>
      </c>
      <c r="E33" s="137">
        <f t="shared" si="0"/>
        <v>239</v>
      </c>
      <c r="F33" s="139">
        <v>0.3514376996805112</v>
      </c>
      <c r="G33" s="139">
        <v>0.65495207667731625</v>
      </c>
      <c r="H33" s="139">
        <v>0.41609000000000002</v>
      </c>
      <c r="I33" s="139">
        <v>0.2</v>
      </c>
      <c r="J33" s="139">
        <v>0.45454545454545453</v>
      </c>
      <c r="K33" s="139">
        <v>2.9850000000000043E-2</v>
      </c>
    </row>
    <row r="34" spans="1:11" ht="12" x14ac:dyDescent="0.2">
      <c r="A34" s="9" t="s">
        <v>59</v>
      </c>
      <c r="B34" s="25" t="s">
        <v>575</v>
      </c>
      <c r="C34" s="137">
        <v>335</v>
      </c>
      <c r="D34" s="137">
        <v>393</v>
      </c>
      <c r="E34" s="137">
        <f t="shared" si="0"/>
        <v>728</v>
      </c>
      <c r="F34" s="139">
        <v>8.4668192219679639E-2</v>
      </c>
      <c r="G34" s="139">
        <v>0.40732265446224258</v>
      </c>
      <c r="H34" s="139">
        <v>0.37028</v>
      </c>
      <c r="I34" s="139">
        <v>0.34027777777777779</v>
      </c>
      <c r="J34" s="139">
        <v>0.40689655172413791</v>
      </c>
      <c r="K34" s="139">
        <v>3.1850000000000045E-2</v>
      </c>
    </row>
    <row r="35" spans="1:11" ht="12" x14ac:dyDescent="0.2">
      <c r="A35" s="9" t="s">
        <v>60</v>
      </c>
      <c r="B35" s="25" t="s">
        <v>573</v>
      </c>
      <c r="C35" s="137">
        <v>637</v>
      </c>
      <c r="D35" s="137">
        <v>457</v>
      </c>
      <c r="E35" s="137">
        <f t="shared" si="0"/>
        <v>1094</v>
      </c>
      <c r="F35" s="139">
        <v>0.31739811912225707</v>
      </c>
      <c r="G35" s="139">
        <v>0.82523510971786829</v>
      </c>
      <c r="H35" s="139">
        <v>0.55920999999999998</v>
      </c>
      <c r="I35" s="139">
        <v>0.22171945701357465</v>
      </c>
      <c r="J35" s="139">
        <v>0.26363636363636361</v>
      </c>
      <c r="K35" s="139">
        <v>0.13207000000000002</v>
      </c>
    </row>
    <row r="36" spans="1:11" ht="12" x14ac:dyDescent="0.2">
      <c r="A36" s="9" t="s">
        <v>61</v>
      </c>
      <c r="B36" s="25" t="s">
        <v>538</v>
      </c>
      <c r="C36" s="137">
        <v>887</v>
      </c>
      <c r="D36" s="137">
        <v>609</v>
      </c>
      <c r="E36" s="137">
        <f t="shared" si="0"/>
        <v>1496</v>
      </c>
      <c r="F36" s="139">
        <v>0.13781697905181919</v>
      </c>
      <c r="G36" s="139">
        <v>0.43054024255788315</v>
      </c>
      <c r="H36" s="139">
        <v>0.16769000000000001</v>
      </c>
      <c r="I36" s="139">
        <v>0.14000000000000001</v>
      </c>
      <c r="J36" s="139">
        <v>0.25</v>
      </c>
      <c r="K36" s="139">
        <v>5.1769999999999983E-2</v>
      </c>
    </row>
    <row r="37" spans="1:11" ht="12" x14ac:dyDescent="0.2">
      <c r="A37" s="9" t="s">
        <v>62</v>
      </c>
      <c r="B37" s="25" t="s">
        <v>539</v>
      </c>
      <c r="C37" s="137">
        <v>3721</v>
      </c>
      <c r="D37" s="137">
        <v>2313</v>
      </c>
      <c r="E37" s="137">
        <f t="shared" si="0"/>
        <v>6034</v>
      </c>
      <c r="F37" s="139">
        <v>0.22487032104303939</v>
      </c>
      <c r="G37" s="139">
        <v>0.6261040235525025</v>
      </c>
      <c r="H37" s="139">
        <v>0.55127000000000004</v>
      </c>
      <c r="I37" s="139">
        <v>0.42890716803760282</v>
      </c>
      <c r="J37" s="139">
        <v>0.55176470588235293</v>
      </c>
      <c r="K37" s="139">
        <v>0.17034000000000005</v>
      </c>
    </row>
    <row r="38" spans="1:11" ht="12" x14ac:dyDescent="0.2">
      <c r="A38" s="9" t="s">
        <v>63</v>
      </c>
      <c r="B38" s="25" t="s">
        <v>569</v>
      </c>
      <c r="C38" s="137">
        <v>261</v>
      </c>
      <c r="D38" s="137">
        <v>163</v>
      </c>
      <c r="E38" s="137">
        <f t="shared" si="0"/>
        <v>424</v>
      </c>
      <c r="F38" s="139">
        <v>0.32822757111597373</v>
      </c>
      <c r="G38" s="139">
        <v>0.65207877461706787</v>
      </c>
      <c r="H38" s="139">
        <v>0.49354999999999999</v>
      </c>
      <c r="I38" s="139">
        <v>0.27777777777777779</v>
      </c>
      <c r="J38" s="139">
        <v>0.50549450549450547</v>
      </c>
      <c r="K38" s="139">
        <v>0.10204000000000002</v>
      </c>
    </row>
    <row r="39" spans="1:11" ht="12" x14ac:dyDescent="0.2">
      <c r="A39" s="9" t="s">
        <v>64</v>
      </c>
      <c r="B39" s="25" t="s">
        <v>564</v>
      </c>
      <c r="C39" s="137">
        <v>418</v>
      </c>
      <c r="D39" s="137">
        <v>406</v>
      </c>
      <c r="E39" s="137">
        <f t="shared" si="0"/>
        <v>824</v>
      </c>
      <c r="F39" s="139">
        <v>0.43699731903485256</v>
      </c>
      <c r="G39" s="139">
        <v>0.90169794459338692</v>
      </c>
      <c r="H39" s="139">
        <v>0.94157999999999997</v>
      </c>
      <c r="I39" s="139">
        <v>0.52238805970149249</v>
      </c>
      <c r="J39" s="139">
        <v>0.59701492537313428</v>
      </c>
      <c r="K39" s="139">
        <v>0.11224000000000001</v>
      </c>
    </row>
    <row r="40" spans="1:11" ht="12" x14ac:dyDescent="0.2">
      <c r="A40" s="9" t="s">
        <v>65</v>
      </c>
      <c r="B40" s="25" t="s">
        <v>576</v>
      </c>
      <c r="C40" s="137">
        <v>798</v>
      </c>
      <c r="D40" s="137">
        <v>531</v>
      </c>
      <c r="E40" s="137">
        <f t="shared" si="0"/>
        <v>1329</v>
      </c>
      <c r="F40" s="139">
        <v>0.11439842209072978</v>
      </c>
      <c r="G40" s="139">
        <v>0.61143984220907299</v>
      </c>
      <c r="H40" s="139">
        <v>0.36498000000000003</v>
      </c>
      <c r="I40" s="139">
        <v>0.26874999999999999</v>
      </c>
      <c r="J40" s="139">
        <v>0.34161490683229812</v>
      </c>
      <c r="K40" s="139">
        <v>8.4999999999999964E-2</v>
      </c>
    </row>
    <row r="41" spans="1:11" ht="12" x14ac:dyDescent="0.2">
      <c r="A41" s="9" t="s">
        <v>66</v>
      </c>
      <c r="B41" s="25" t="s">
        <v>564</v>
      </c>
      <c r="C41" s="137">
        <v>488</v>
      </c>
      <c r="D41" s="137">
        <v>266</v>
      </c>
      <c r="E41" s="137">
        <f t="shared" si="0"/>
        <v>754</v>
      </c>
      <c r="F41" s="139">
        <v>4.3203371970495258E-2</v>
      </c>
      <c r="G41" s="139">
        <v>0.48366701791359323</v>
      </c>
      <c r="H41" s="139">
        <v>0.27994999999999998</v>
      </c>
      <c r="I41" s="139">
        <v>0.2011173184357542</v>
      </c>
      <c r="J41" s="139">
        <v>0.3202247191011236</v>
      </c>
      <c r="K41" s="139">
        <v>5.8819999999999983E-2</v>
      </c>
    </row>
    <row r="42" spans="1:11" ht="12" x14ac:dyDescent="0.2">
      <c r="A42" s="9" t="s">
        <v>67</v>
      </c>
      <c r="B42" s="25" t="s">
        <v>545</v>
      </c>
      <c r="C42" s="137">
        <v>168</v>
      </c>
      <c r="D42" s="137">
        <v>116</v>
      </c>
      <c r="E42" s="137">
        <f t="shared" si="0"/>
        <v>284</v>
      </c>
      <c r="F42" s="139">
        <v>0.3457142857142857</v>
      </c>
      <c r="G42" s="139">
        <v>0.82285714285714284</v>
      </c>
      <c r="H42" s="139">
        <v>0.56989000000000001</v>
      </c>
      <c r="I42" s="139">
        <v>0.30434782608695654</v>
      </c>
      <c r="J42" s="139">
        <v>0.5957446808510638</v>
      </c>
      <c r="K42" s="139">
        <v>5.7690000000000019E-2</v>
      </c>
    </row>
    <row r="43" spans="1:11" ht="12" x14ac:dyDescent="0.2">
      <c r="A43" s="9" t="s">
        <v>68</v>
      </c>
      <c r="B43" s="25" t="s">
        <v>577</v>
      </c>
      <c r="C43" s="137">
        <v>478</v>
      </c>
      <c r="D43" s="137">
        <v>340</v>
      </c>
      <c r="E43" s="137">
        <f t="shared" si="0"/>
        <v>818</v>
      </c>
      <c r="F43" s="139">
        <v>0.22544642857142858</v>
      </c>
      <c r="G43" s="139">
        <v>0.78125</v>
      </c>
      <c r="H43" s="139">
        <v>0.46866999999999998</v>
      </c>
      <c r="I43" s="139">
        <v>0.41463414634146339</v>
      </c>
      <c r="J43" s="139">
        <v>0.37398373983739835</v>
      </c>
      <c r="K43" s="139">
        <v>8.0289999999999973E-2</v>
      </c>
    </row>
    <row r="44" spans="1:11" ht="12" x14ac:dyDescent="0.2">
      <c r="A44" s="9" t="s">
        <v>69</v>
      </c>
      <c r="B44" s="25" t="s">
        <v>573</v>
      </c>
      <c r="C44" s="137">
        <v>528</v>
      </c>
      <c r="D44" s="137">
        <v>264</v>
      </c>
      <c r="E44" s="137">
        <f t="shared" si="0"/>
        <v>792</v>
      </c>
      <c r="F44" s="139">
        <v>0.143646408839779</v>
      </c>
      <c r="G44" s="139">
        <v>0.78011049723756909</v>
      </c>
      <c r="H44" s="139">
        <v>0.48876999999999998</v>
      </c>
      <c r="I44" s="139">
        <v>0.31818181818181818</v>
      </c>
      <c r="J44" s="139">
        <v>0.30275229357798167</v>
      </c>
      <c r="K44" s="139">
        <v>6.0610000000000053E-2</v>
      </c>
    </row>
    <row r="45" spans="1:11" ht="12" x14ac:dyDescent="0.2">
      <c r="A45" s="9" t="s">
        <v>70</v>
      </c>
      <c r="B45" s="25" t="s">
        <v>578</v>
      </c>
      <c r="C45" s="137">
        <v>443</v>
      </c>
      <c r="D45" s="137">
        <v>420</v>
      </c>
      <c r="E45" s="137">
        <f t="shared" si="0"/>
        <v>863</v>
      </c>
      <c r="F45" s="139">
        <v>6.6298342541436461E-2</v>
      </c>
      <c r="G45" s="139">
        <v>0.43646408839779005</v>
      </c>
      <c r="H45" s="139">
        <v>0.27812999999999999</v>
      </c>
      <c r="I45" s="139">
        <v>0.23469387755102042</v>
      </c>
      <c r="J45" s="139">
        <v>0.35204081632653061</v>
      </c>
      <c r="K45" s="139">
        <v>9.5690000000000053E-2</v>
      </c>
    </row>
    <row r="46" spans="1:11" ht="12" x14ac:dyDescent="0.2">
      <c r="A46" s="9" t="s">
        <v>71</v>
      </c>
      <c r="B46" s="25" t="s">
        <v>579</v>
      </c>
      <c r="C46" s="137">
        <v>233</v>
      </c>
      <c r="D46" s="137">
        <v>89</v>
      </c>
      <c r="E46" s="137">
        <f t="shared" si="0"/>
        <v>322</v>
      </c>
      <c r="F46" s="139">
        <v>0.27868852459016391</v>
      </c>
      <c r="G46" s="139">
        <v>0.74590163934426235</v>
      </c>
      <c r="H46" s="139">
        <v>0.47001999999999999</v>
      </c>
      <c r="I46" s="139">
        <v>0.32307692307692309</v>
      </c>
      <c r="J46" s="139">
        <v>0.36923076923076925</v>
      </c>
      <c r="K46" s="139">
        <v>6.4930000000000043E-2</v>
      </c>
    </row>
    <row r="47" spans="1:11" ht="12" x14ac:dyDescent="0.2">
      <c r="A47" s="9" t="s">
        <v>72</v>
      </c>
      <c r="B47" s="25" t="s">
        <v>551</v>
      </c>
      <c r="C47" s="137">
        <v>1714</v>
      </c>
      <c r="D47" s="137">
        <v>885</v>
      </c>
      <c r="E47" s="137">
        <f t="shared" si="0"/>
        <v>2599</v>
      </c>
      <c r="F47" s="139">
        <v>9.3561368209255535E-2</v>
      </c>
      <c r="G47" s="139">
        <v>0.45171026156941652</v>
      </c>
      <c r="H47" s="139">
        <v>0.25794</v>
      </c>
      <c r="I47" s="139">
        <v>0.25812619502868067</v>
      </c>
      <c r="J47" s="139">
        <v>0.29580152671755727</v>
      </c>
      <c r="K47" s="139">
        <v>6.7180000000000017E-2</v>
      </c>
    </row>
    <row r="48" spans="1:11" ht="12" x14ac:dyDescent="0.2">
      <c r="A48" s="9" t="s">
        <v>73</v>
      </c>
      <c r="B48" s="25" t="s">
        <v>580</v>
      </c>
      <c r="C48" s="137">
        <v>633</v>
      </c>
      <c r="D48" s="137">
        <v>481</v>
      </c>
      <c r="E48" s="137">
        <f t="shared" si="0"/>
        <v>1114</v>
      </c>
      <c r="F48" s="139">
        <v>0.36536868268434136</v>
      </c>
      <c r="G48" s="139">
        <v>0.69345484672742341</v>
      </c>
      <c r="H48" s="139">
        <v>0.58443999999999996</v>
      </c>
      <c r="I48" s="139">
        <v>0.37688442211055279</v>
      </c>
      <c r="J48" s="139">
        <v>0.41708542713567837</v>
      </c>
      <c r="K48" s="139">
        <v>6.633E-2</v>
      </c>
    </row>
    <row r="49" spans="1:11" ht="12" x14ac:dyDescent="0.2">
      <c r="A49" s="9" t="s">
        <v>74</v>
      </c>
      <c r="B49" s="25" t="s">
        <v>551</v>
      </c>
      <c r="C49" s="137">
        <v>286</v>
      </c>
      <c r="D49" s="137">
        <v>351</v>
      </c>
      <c r="E49" s="137">
        <f t="shared" si="0"/>
        <v>637</v>
      </c>
      <c r="F49" s="139">
        <v>0</v>
      </c>
      <c r="G49" s="139">
        <v>0.58399999999999996</v>
      </c>
      <c r="H49" s="139">
        <v>0.29258000000000001</v>
      </c>
      <c r="I49" s="139">
        <v>0.25641025641025639</v>
      </c>
      <c r="J49" s="139">
        <v>0.26923076923076922</v>
      </c>
      <c r="K49" s="139">
        <v>8.228000000000002E-2</v>
      </c>
    </row>
    <row r="50" spans="1:11" ht="12" x14ac:dyDescent="0.2">
      <c r="A50" s="9" t="s">
        <v>75</v>
      </c>
      <c r="B50" s="25" t="s">
        <v>538</v>
      </c>
      <c r="C50" s="137">
        <v>423</v>
      </c>
      <c r="D50" s="137">
        <v>218</v>
      </c>
      <c r="E50" s="137">
        <f t="shared" si="0"/>
        <v>641</v>
      </c>
      <c r="F50" s="139">
        <v>0.11002785515320335</v>
      </c>
      <c r="G50" s="139">
        <v>0.55292479108635095</v>
      </c>
      <c r="H50" s="139">
        <v>0.45952999999999999</v>
      </c>
      <c r="I50" s="139">
        <v>0.17721518987341772</v>
      </c>
      <c r="J50" s="139">
        <v>0.375</v>
      </c>
      <c r="K50" s="139">
        <v>4.5980000000000021E-2</v>
      </c>
    </row>
    <row r="51" spans="1:11" ht="12" x14ac:dyDescent="0.2">
      <c r="A51" s="9" t="s">
        <v>76</v>
      </c>
      <c r="B51" s="25" t="s">
        <v>572</v>
      </c>
      <c r="C51" s="137">
        <v>213</v>
      </c>
      <c r="D51" s="137">
        <v>231</v>
      </c>
      <c r="E51" s="137">
        <f t="shared" si="0"/>
        <v>444</v>
      </c>
      <c r="F51" s="139">
        <v>0.24579831932773108</v>
      </c>
      <c r="G51" s="139">
        <v>0.56512605042016806</v>
      </c>
      <c r="H51" s="139">
        <v>0.68632000000000004</v>
      </c>
      <c r="I51" s="139">
        <v>0.38095238095238093</v>
      </c>
      <c r="J51" s="139">
        <v>0.47619047619047616</v>
      </c>
      <c r="K51" s="139">
        <v>0.21175999999999995</v>
      </c>
    </row>
    <row r="52" spans="1:11" ht="12" x14ac:dyDescent="0.2">
      <c r="A52" s="9" t="s">
        <v>77</v>
      </c>
      <c r="B52" s="25" t="s">
        <v>572</v>
      </c>
      <c r="C52" s="137">
        <v>2017</v>
      </c>
      <c r="D52" s="137">
        <v>1260</v>
      </c>
      <c r="E52" s="137">
        <f t="shared" si="0"/>
        <v>3277</v>
      </c>
      <c r="F52" s="139">
        <v>0.14914736574191906</v>
      </c>
      <c r="G52" s="139">
        <v>0.62891320946805807</v>
      </c>
      <c r="H52" s="139">
        <v>0.57821999999999996</v>
      </c>
      <c r="I52" s="139">
        <v>0.40232108317214699</v>
      </c>
      <c r="J52" s="139">
        <v>0.53411306042884987</v>
      </c>
      <c r="K52" s="139">
        <v>0.17032999999999998</v>
      </c>
    </row>
    <row r="53" spans="1:11" ht="12" x14ac:dyDescent="0.2">
      <c r="A53" s="9" t="s">
        <v>78</v>
      </c>
      <c r="B53" s="25" t="s">
        <v>581</v>
      </c>
      <c r="C53" s="137">
        <v>244</v>
      </c>
      <c r="D53" s="137">
        <v>188</v>
      </c>
      <c r="E53" s="137">
        <f t="shared" si="0"/>
        <v>432</v>
      </c>
      <c r="F53" s="139">
        <v>0.21526418786692758</v>
      </c>
      <c r="G53" s="139">
        <v>0.76516634050880628</v>
      </c>
      <c r="H53" s="139">
        <v>0.41563</v>
      </c>
      <c r="I53" s="139">
        <v>0.38461538461538464</v>
      </c>
      <c r="J53" s="139">
        <v>0.37362637362637363</v>
      </c>
      <c r="K53" s="139">
        <v>5.6819999999999982E-2</v>
      </c>
    </row>
    <row r="54" spans="1:11" ht="12" x14ac:dyDescent="0.2">
      <c r="A54" s="9" t="s">
        <v>79</v>
      </c>
      <c r="B54" s="25" t="s">
        <v>581</v>
      </c>
      <c r="C54" s="137">
        <v>315</v>
      </c>
      <c r="D54" s="137">
        <v>221</v>
      </c>
      <c r="E54" s="137">
        <f t="shared" si="0"/>
        <v>536</v>
      </c>
      <c r="F54" s="139">
        <v>0.28084415584415584</v>
      </c>
      <c r="G54" s="139">
        <v>0.75974025974025972</v>
      </c>
      <c r="H54" s="139">
        <v>0.48813000000000001</v>
      </c>
      <c r="I54" s="139">
        <v>0.29365079365079366</v>
      </c>
      <c r="J54" s="139">
        <v>0.42857142857142855</v>
      </c>
      <c r="K54" s="139">
        <v>6.0339999999999949E-2</v>
      </c>
    </row>
    <row r="55" spans="1:11" ht="12" x14ac:dyDescent="0.2">
      <c r="A55" s="9" t="s">
        <v>80</v>
      </c>
      <c r="B55" s="25" t="s">
        <v>565</v>
      </c>
      <c r="C55" s="137">
        <v>494</v>
      </c>
      <c r="D55" s="137">
        <v>277</v>
      </c>
      <c r="E55" s="137">
        <f t="shared" si="0"/>
        <v>771</v>
      </c>
      <c r="F55" s="139">
        <v>0.4685777287761852</v>
      </c>
      <c r="G55" s="139">
        <v>0.83131201764057328</v>
      </c>
      <c r="H55" s="139">
        <v>0.97119999999999995</v>
      </c>
      <c r="I55" s="139">
        <v>0.53061224489795922</v>
      </c>
      <c r="J55" s="139">
        <v>0.63265306122448983</v>
      </c>
      <c r="K55" s="139">
        <v>0.21769000000000005</v>
      </c>
    </row>
    <row r="56" spans="1:11" ht="12" x14ac:dyDescent="0.2">
      <c r="A56" s="9" t="s">
        <v>81</v>
      </c>
      <c r="B56" s="25" t="s">
        <v>549</v>
      </c>
      <c r="C56" s="137">
        <v>36</v>
      </c>
      <c r="D56" s="137">
        <v>32</v>
      </c>
      <c r="E56" s="137">
        <f t="shared" si="0"/>
        <v>68</v>
      </c>
      <c r="F56" s="139">
        <v>0</v>
      </c>
      <c r="G56" s="139">
        <v>7.792207792207792E-2</v>
      </c>
      <c r="H56" s="139"/>
      <c r="I56" s="139"/>
      <c r="J56" s="139"/>
      <c r="K56" s="139"/>
    </row>
    <row r="57" spans="1:11" ht="12" x14ac:dyDescent="0.2">
      <c r="A57" s="9" t="s">
        <v>82</v>
      </c>
      <c r="B57" s="25" t="s">
        <v>569</v>
      </c>
      <c r="C57" s="137">
        <v>220</v>
      </c>
      <c r="D57" s="137">
        <v>206</v>
      </c>
      <c r="E57" s="137">
        <f t="shared" si="0"/>
        <v>426</v>
      </c>
      <c r="F57" s="139">
        <v>0.17041198501872659</v>
      </c>
      <c r="G57" s="139">
        <v>0.62172284644194753</v>
      </c>
      <c r="H57" s="139">
        <v>0.39276</v>
      </c>
      <c r="I57" s="139">
        <v>0.33333333333333331</v>
      </c>
      <c r="J57" s="139">
        <v>0.41666666666666669</v>
      </c>
      <c r="K57" s="139">
        <v>7.777999999999996E-2</v>
      </c>
    </row>
    <row r="58" spans="1:11" ht="12" x14ac:dyDescent="0.2">
      <c r="A58" s="9" t="s">
        <v>83</v>
      </c>
      <c r="B58" s="25" t="s">
        <v>571</v>
      </c>
      <c r="C58" s="137">
        <v>437</v>
      </c>
      <c r="D58" s="137">
        <v>222</v>
      </c>
      <c r="E58" s="137">
        <f t="shared" si="0"/>
        <v>659</v>
      </c>
      <c r="F58" s="139">
        <v>0.19134993446920051</v>
      </c>
      <c r="G58" s="139">
        <v>0.41546526867627787</v>
      </c>
      <c r="H58" s="139">
        <v>0.30401</v>
      </c>
      <c r="I58" s="139">
        <v>0.1951219512195122</v>
      </c>
      <c r="J58" s="139">
        <v>0.33333333333333331</v>
      </c>
      <c r="K58" s="139">
        <v>6.9439999999999946E-2</v>
      </c>
    </row>
    <row r="59" spans="1:11" ht="12" x14ac:dyDescent="0.2">
      <c r="A59" s="9" t="s">
        <v>84</v>
      </c>
      <c r="B59" s="25" t="s">
        <v>582</v>
      </c>
      <c r="C59" s="137">
        <v>1611</v>
      </c>
      <c r="D59" s="137">
        <v>1297</v>
      </c>
      <c r="E59" s="137">
        <f t="shared" si="0"/>
        <v>2908</v>
      </c>
      <c r="F59" s="139">
        <v>0.23812282734646581</v>
      </c>
      <c r="G59" s="139">
        <v>0.5550405561993047</v>
      </c>
      <c r="H59" s="139">
        <v>0.44523000000000001</v>
      </c>
      <c r="I59" s="139">
        <v>0.26190476190476192</v>
      </c>
      <c r="J59" s="139">
        <v>0.38811881188118813</v>
      </c>
      <c r="K59" s="139">
        <v>0.13129000000000002</v>
      </c>
    </row>
    <row r="60" spans="1:11" ht="12" x14ac:dyDescent="0.2">
      <c r="A60" s="9" t="s">
        <v>85</v>
      </c>
      <c r="B60" s="25" t="s">
        <v>569</v>
      </c>
      <c r="C60" s="137">
        <v>186</v>
      </c>
      <c r="D60" s="137">
        <v>133</v>
      </c>
      <c r="E60" s="137">
        <f t="shared" si="0"/>
        <v>319</v>
      </c>
      <c r="F60" s="139">
        <v>0.12753623188405797</v>
      </c>
      <c r="G60" s="139">
        <v>0.60579710144927534</v>
      </c>
      <c r="H60" s="139">
        <v>0.46542</v>
      </c>
      <c r="I60" s="139">
        <v>0.30769230769230771</v>
      </c>
      <c r="J60" s="139">
        <v>0.47692307692307695</v>
      </c>
      <c r="K60" s="139">
        <v>5.7690000000000019E-2</v>
      </c>
    </row>
    <row r="61" spans="1:11" ht="12" x14ac:dyDescent="0.2">
      <c r="A61" s="9" t="s">
        <v>86</v>
      </c>
      <c r="B61" s="25" t="s">
        <v>545</v>
      </c>
      <c r="C61" s="137">
        <v>265</v>
      </c>
      <c r="D61" s="137">
        <v>217</v>
      </c>
      <c r="E61" s="137">
        <f t="shared" si="0"/>
        <v>482</v>
      </c>
      <c r="F61" s="139">
        <v>0.15292096219931273</v>
      </c>
      <c r="G61" s="139">
        <v>0.634020618556701</v>
      </c>
      <c r="H61" s="139">
        <v>0.38183</v>
      </c>
      <c r="I61" s="139">
        <v>0.27659574468085107</v>
      </c>
      <c r="J61" s="139">
        <v>0.24731182795698925</v>
      </c>
      <c r="K61" s="139">
        <v>8.700000000000041E-3</v>
      </c>
    </row>
    <row r="62" spans="1:11" ht="12" x14ac:dyDescent="0.2">
      <c r="A62" s="9" t="s">
        <v>87</v>
      </c>
      <c r="B62" s="25" t="s">
        <v>583</v>
      </c>
      <c r="C62" s="137">
        <v>103</v>
      </c>
      <c r="D62" s="137">
        <v>119</v>
      </c>
      <c r="E62" s="137">
        <f t="shared" si="0"/>
        <v>222</v>
      </c>
      <c r="F62" s="139">
        <v>0.27027027027027029</v>
      </c>
      <c r="G62" s="139">
        <v>0.92664092664092668</v>
      </c>
      <c r="H62" s="139">
        <v>0.60035000000000005</v>
      </c>
      <c r="I62" s="139">
        <v>0.18181818181818182</v>
      </c>
      <c r="J62" s="139">
        <v>0.36363636363636365</v>
      </c>
      <c r="K62" s="139">
        <v>9.755999999999998E-2</v>
      </c>
    </row>
    <row r="63" spans="1:11" ht="12" x14ac:dyDescent="0.2">
      <c r="A63" s="9" t="s">
        <v>88</v>
      </c>
      <c r="B63" s="25" t="s">
        <v>576</v>
      </c>
      <c r="C63" s="137">
        <v>175</v>
      </c>
      <c r="D63" s="137">
        <v>241</v>
      </c>
      <c r="E63" s="137">
        <f t="shared" si="0"/>
        <v>416</v>
      </c>
      <c r="F63" s="139">
        <v>7.9002079002079006E-2</v>
      </c>
      <c r="G63" s="139">
        <v>0.4282744282744283</v>
      </c>
      <c r="H63" s="139">
        <v>0.15273</v>
      </c>
      <c r="I63" s="139">
        <v>0.19811320754716982</v>
      </c>
      <c r="J63" s="139">
        <v>0.24761904761904763</v>
      </c>
      <c r="K63" s="139">
        <v>5.8250000000000024E-2</v>
      </c>
    </row>
    <row r="64" spans="1:11" ht="12" x14ac:dyDescent="0.2">
      <c r="A64" s="9" t="s">
        <v>89</v>
      </c>
      <c r="B64" s="25" t="s">
        <v>569</v>
      </c>
      <c r="C64" s="137">
        <v>1161</v>
      </c>
      <c r="D64" s="137">
        <v>1032</v>
      </c>
      <c r="E64" s="137">
        <f t="shared" si="0"/>
        <v>2193</v>
      </c>
      <c r="F64" s="139">
        <v>4.2440318302387266E-2</v>
      </c>
      <c r="G64" s="139">
        <v>0.30276619931792348</v>
      </c>
      <c r="H64" s="139">
        <v>0.21251999999999999</v>
      </c>
      <c r="I64" s="139">
        <v>0.15920398009950248</v>
      </c>
      <c r="J64" s="139">
        <v>0.16831683168316833</v>
      </c>
      <c r="K64" s="139">
        <v>4.5980000000000021E-2</v>
      </c>
    </row>
    <row r="65" spans="1:11" ht="12" x14ac:dyDescent="0.2">
      <c r="A65" s="9" t="s">
        <v>90</v>
      </c>
      <c r="B65" s="25" t="s">
        <v>567</v>
      </c>
      <c r="C65" s="137">
        <v>323</v>
      </c>
      <c r="D65" s="137">
        <v>136</v>
      </c>
      <c r="E65" s="137">
        <f t="shared" si="0"/>
        <v>459</v>
      </c>
      <c r="F65" s="139">
        <v>0.25047801147227533</v>
      </c>
      <c r="G65" s="139">
        <v>0.7934990439770554</v>
      </c>
      <c r="H65" s="139">
        <v>0.73146</v>
      </c>
      <c r="I65" s="139">
        <v>0.39285714285714285</v>
      </c>
      <c r="J65" s="139">
        <v>0.5535714285714286</v>
      </c>
      <c r="K65" s="139">
        <v>0.16437999999999997</v>
      </c>
    </row>
    <row r="66" spans="1:11" ht="12" x14ac:dyDescent="0.2">
      <c r="A66" s="9" t="s">
        <v>91</v>
      </c>
      <c r="B66" s="25" t="s">
        <v>552</v>
      </c>
      <c r="C66" s="137">
        <v>296</v>
      </c>
      <c r="D66" s="137">
        <v>176</v>
      </c>
      <c r="E66" s="137">
        <f t="shared" si="0"/>
        <v>472</v>
      </c>
      <c r="F66" s="139">
        <v>0.36095764272559855</v>
      </c>
      <c r="G66" s="139">
        <v>0.91896869244935542</v>
      </c>
      <c r="H66" s="139">
        <v>0.65244999999999997</v>
      </c>
      <c r="I66" s="139">
        <v>0.5</v>
      </c>
      <c r="J66" s="139">
        <v>0.74590163934426235</v>
      </c>
      <c r="K66" s="139">
        <v>0.15385000000000004</v>
      </c>
    </row>
    <row r="67" spans="1:11" ht="12" x14ac:dyDescent="0.2">
      <c r="A67" s="9" t="s">
        <v>92</v>
      </c>
      <c r="B67" s="25" t="s">
        <v>576</v>
      </c>
      <c r="C67" s="137">
        <v>1616</v>
      </c>
      <c r="D67" s="137">
        <v>890</v>
      </c>
      <c r="E67" s="137">
        <f t="shared" si="0"/>
        <v>2506</v>
      </c>
      <c r="F67" s="139">
        <v>0.24906303236797275</v>
      </c>
      <c r="G67" s="139">
        <v>0.6091993185689949</v>
      </c>
      <c r="H67" s="139">
        <v>0.37129000000000001</v>
      </c>
      <c r="I67" s="139">
        <v>0.30547550432276654</v>
      </c>
      <c r="J67" s="139">
        <v>0.43515850144092216</v>
      </c>
      <c r="K67" s="139">
        <v>9.7629999999999995E-2</v>
      </c>
    </row>
    <row r="68" spans="1:11" ht="12" x14ac:dyDescent="0.2">
      <c r="A68" s="9" t="s">
        <v>93</v>
      </c>
      <c r="B68" s="25" t="s">
        <v>538</v>
      </c>
      <c r="C68" s="137">
        <v>730</v>
      </c>
      <c r="D68" s="137">
        <v>237</v>
      </c>
      <c r="E68" s="137">
        <f t="shared" si="0"/>
        <v>967</v>
      </c>
      <c r="F68" s="139">
        <v>0.23477493380406</v>
      </c>
      <c r="G68" s="139">
        <v>0.57458075904677841</v>
      </c>
      <c r="H68" s="139">
        <v>0.59416999999999998</v>
      </c>
      <c r="I68" s="139">
        <v>0.34905660377358488</v>
      </c>
      <c r="J68" s="139">
        <v>0.41509433962264153</v>
      </c>
      <c r="K68" s="139">
        <v>7.3389999999999955E-2</v>
      </c>
    </row>
    <row r="69" spans="1:11" ht="12" x14ac:dyDescent="0.2">
      <c r="A69" s="9" t="s">
        <v>94</v>
      </c>
      <c r="B69" s="25" t="s">
        <v>584</v>
      </c>
      <c r="C69" s="137">
        <v>238</v>
      </c>
      <c r="D69" s="137">
        <v>343</v>
      </c>
      <c r="E69" s="137">
        <f t="shared" ref="E69:E132" si="1">C69+D69</f>
        <v>581</v>
      </c>
      <c r="F69" s="139">
        <v>0.45007032348804499</v>
      </c>
      <c r="G69" s="139">
        <v>0.88466947960618847</v>
      </c>
      <c r="H69" s="139">
        <v>0.55832999999999999</v>
      </c>
      <c r="I69" s="139">
        <v>0.53424657534246578</v>
      </c>
      <c r="J69" s="139">
        <v>0.47945205479452052</v>
      </c>
      <c r="K69" s="139">
        <v>0.11702000000000001</v>
      </c>
    </row>
    <row r="70" spans="1:11" ht="12" x14ac:dyDescent="0.2">
      <c r="A70" s="9" t="s">
        <v>95</v>
      </c>
      <c r="B70" s="25" t="s">
        <v>536</v>
      </c>
      <c r="C70" s="137">
        <v>408</v>
      </c>
      <c r="D70" s="137">
        <v>247</v>
      </c>
      <c r="E70" s="137">
        <f t="shared" si="1"/>
        <v>655</v>
      </c>
      <c r="F70" s="139">
        <v>0.34890109890109888</v>
      </c>
      <c r="G70" s="139">
        <v>0.79670329670329665</v>
      </c>
      <c r="H70" s="139">
        <v>0.53088000000000002</v>
      </c>
      <c r="I70" s="139">
        <v>0.33620689655172414</v>
      </c>
      <c r="J70" s="139">
        <v>0.51724137931034486</v>
      </c>
      <c r="K70" s="139">
        <v>8.0359999999999987E-2</v>
      </c>
    </row>
    <row r="71" spans="1:11" ht="12" x14ac:dyDescent="0.2">
      <c r="A71" s="9" t="s">
        <v>96</v>
      </c>
      <c r="B71" s="25" t="s">
        <v>572</v>
      </c>
      <c r="C71" s="137">
        <v>1218</v>
      </c>
      <c r="D71" s="137">
        <v>989</v>
      </c>
      <c r="E71" s="137">
        <f t="shared" si="1"/>
        <v>2207</v>
      </c>
      <c r="F71" s="139">
        <v>0.10623386204352638</v>
      </c>
      <c r="G71" s="139">
        <v>0.35485060863150131</v>
      </c>
      <c r="H71" s="139">
        <v>0.37201000000000001</v>
      </c>
      <c r="I71" s="139">
        <v>0.31134564643799473</v>
      </c>
      <c r="J71" s="139">
        <v>0.40897097625329815</v>
      </c>
      <c r="K71" s="139">
        <v>6.6989999999999994E-2</v>
      </c>
    </row>
    <row r="72" spans="1:11" ht="12" x14ac:dyDescent="0.2">
      <c r="A72" s="9" t="s">
        <v>904</v>
      </c>
      <c r="B72" s="25" t="s">
        <v>564</v>
      </c>
      <c r="C72" s="137">
        <v>496</v>
      </c>
      <c r="D72" s="137">
        <v>424</v>
      </c>
      <c r="E72" s="137">
        <f t="shared" si="1"/>
        <v>920</v>
      </c>
      <c r="F72" s="139">
        <v>7.7715355805243441E-2</v>
      </c>
      <c r="G72" s="139">
        <v>0.41292134831460675</v>
      </c>
      <c r="H72" s="139">
        <v>0.32443</v>
      </c>
      <c r="I72" s="139">
        <v>0.18888888888888888</v>
      </c>
      <c r="J72" s="139">
        <v>0.24309392265193369</v>
      </c>
      <c r="K72" s="139">
        <v>0.22277000000000002</v>
      </c>
    </row>
    <row r="73" spans="1:11" ht="12" x14ac:dyDescent="0.2">
      <c r="A73" s="9" t="s">
        <v>97</v>
      </c>
      <c r="B73" s="25" t="s">
        <v>572</v>
      </c>
      <c r="C73" s="137">
        <v>2817</v>
      </c>
      <c r="D73" s="137">
        <v>2361</v>
      </c>
      <c r="E73" s="137">
        <f t="shared" si="1"/>
        <v>5178</v>
      </c>
      <c r="F73" s="139">
        <v>5.1970482022295497E-2</v>
      </c>
      <c r="G73" s="139">
        <v>0.21636049615324227</v>
      </c>
      <c r="H73" s="139">
        <v>0.10423</v>
      </c>
      <c r="I73" s="139">
        <v>0.16072842438638163</v>
      </c>
      <c r="J73" s="139">
        <v>0.29541864139020535</v>
      </c>
      <c r="K73" s="139">
        <v>2.0850000000000035E-2</v>
      </c>
    </row>
    <row r="74" spans="1:11" ht="12" x14ac:dyDescent="0.2">
      <c r="A74" s="9" t="s">
        <v>98</v>
      </c>
      <c r="B74" s="25" t="s">
        <v>545</v>
      </c>
      <c r="C74" s="137">
        <v>358</v>
      </c>
      <c r="D74" s="137">
        <v>283</v>
      </c>
      <c r="E74" s="137">
        <f t="shared" si="1"/>
        <v>641</v>
      </c>
      <c r="F74" s="139">
        <v>9.3708165997322623E-2</v>
      </c>
      <c r="G74" s="139">
        <v>0.41633199464524767</v>
      </c>
      <c r="H74" s="139">
        <v>0.34272000000000002</v>
      </c>
      <c r="I74" s="139">
        <v>0.22522522522522523</v>
      </c>
      <c r="J74" s="139">
        <v>0.38738738738738737</v>
      </c>
      <c r="K74" s="139">
        <v>2.7029999999999998E-2</v>
      </c>
    </row>
    <row r="75" spans="1:11" ht="12" x14ac:dyDescent="0.2">
      <c r="A75" s="9" t="s">
        <v>99</v>
      </c>
      <c r="B75" s="25" t="s">
        <v>573</v>
      </c>
      <c r="C75" s="137">
        <v>353</v>
      </c>
      <c r="D75" s="137">
        <v>416</v>
      </c>
      <c r="E75" s="137">
        <f t="shared" si="1"/>
        <v>769</v>
      </c>
      <c r="F75" s="139">
        <v>9.5127610208816701E-2</v>
      </c>
      <c r="G75" s="139">
        <v>0.52320185614849191</v>
      </c>
      <c r="H75" s="139">
        <v>0.34809000000000001</v>
      </c>
      <c r="I75" s="139">
        <v>0.22137404580152673</v>
      </c>
      <c r="J75" s="139">
        <v>0.27480916030534353</v>
      </c>
      <c r="K75" s="139">
        <v>7.2579999999999978E-2</v>
      </c>
    </row>
    <row r="76" spans="1:11" ht="12" x14ac:dyDescent="0.2">
      <c r="A76" s="9" t="s">
        <v>100</v>
      </c>
      <c r="B76" s="25" t="s">
        <v>543</v>
      </c>
      <c r="C76" s="137">
        <v>3262</v>
      </c>
      <c r="D76" s="137">
        <v>2059</v>
      </c>
      <c r="E76" s="137">
        <f t="shared" si="1"/>
        <v>5321</v>
      </c>
      <c r="F76" s="139">
        <v>0.10711505527012299</v>
      </c>
      <c r="G76" s="139">
        <v>0.48824536820800252</v>
      </c>
      <c r="H76" s="139">
        <v>0.45656000000000002</v>
      </c>
      <c r="I76" s="139">
        <v>0.34796573875803</v>
      </c>
      <c r="J76" s="139">
        <v>0.45493562231759654</v>
      </c>
      <c r="K76" s="139">
        <v>0.11995</v>
      </c>
    </row>
    <row r="77" spans="1:11" ht="12" x14ac:dyDescent="0.2">
      <c r="A77" s="9" t="s">
        <v>101</v>
      </c>
      <c r="B77" s="25" t="s">
        <v>585</v>
      </c>
      <c r="C77" s="137">
        <v>200</v>
      </c>
      <c r="D77" s="137">
        <v>232</v>
      </c>
      <c r="E77" s="137">
        <f t="shared" si="1"/>
        <v>432</v>
      </c>
      <c r="F77" s="139">
        <v>0.31090909090909091</v>
      </c>
      <c r="G77" s="139">
        <v>0.72</v>
      </c>
      <c r="H77" s="139">
        <v>0.48307</v>
      </c>
      <c r="I77" s="139">
        <v>0.2638888888888889</v>
      </c>
      <c r="J77" s="139">
        <v>0.30555555555555558</v>
      </c>
      <c r="K77" s="139">
        <v>0.15093999999999996</v>
      </c>
    </row>
    <row r="78" spans="1:11" ht="12" x14ac:dyDescent="0.2">
      <c r="A78" s="9" t="s">
        <v>102</v>
      </c>
      <c r="B78" s="25" t="s">
        <v>584</v>
      </c>
      <c r="C78" s="137">
        <v>339</v>
      </c>
      <c r="D78" s="137">
        <v>215</v>
      </c>
      <c r="E78" s="137">
        <f t="shared" si="1"/>
        <v>554</v>
      </c>
      <c r="F78" s="139">
        <v>0.19709208400646203</v>
      </c>
      <c r="G78" s="139">
        <v>0.52504038772213246</v>
      </c>
      <c r="H78" s="139">
        <v>0.45767000000000002</v>
      </c>
      <c r="I78" s="139">
        <v>0.48905109489051096</v>
      </c>
      <c r="J78" s="139">
        <v>0.47445255474452552</v>
      </c>
      <c r="K78" s="139">
        <v>0.10063</v>
      </c>
    </row>
    <row r="79" spans="1:11" ht="12" x14ac:dyDescent="0.2">
      <c r="A79" s="9" t="s">
        <v>103</v>
      </c>
      <c r="B79" s="25" t="s">
        <v>555</v>
      </c>
      <c r="C79" s="137">
        <v>1209</v>
      </c>
      <c r="D79" s="137">
        <v>775</v>
      </c>
      <c r="E79" s="137">
        <f t="shared" si="1"/>
        <v>1984</v>
      </c>
      <c r="F79" s="139">
        <v>7.8325735598839624E-2</v>
      </c>
      <c r="G79" s="139">
        <v>0.53791960215499379</v>
      </c>
      <c r="H79" s="139">
        <v>0.35605999999999999</v>
      </c>
      <c r="I79" s="139">
        <v>0.30875576036866359</v>
      </c>
      <c r="J79" s="139">
        <v>0.42032332563510394</v>
      </c>
      <c r="K79" s="139">
        <v>7.957000000000003E-2</v>
      </c>
    </row>
    <row r="80" spans="1:11" ht="12" x14ac:dyDescent="0.2">
      <c r="A80" s="9" t="s">
        <v>104</v>
      </c>
      <c r="B80" s="25" t="s">
        <v>586</v>
      </c>
      <c r="C80" s="137">
        <v>2272</v>
      </c>
      <c r="D80" s="137">
        <v>1800</v>
      </c>
      <c r="E80" s="137">
        <f t="shared" si="1"/>
        <v>4072</v>
      </c>
      <c r="F80" s="139">
        <v>0.28896307114542041</v>
      </c>
      <c r="G80" s="139">
        <v>0.60838723137909456</v>
      </c>
      <c r="H80" s="139">
        <v>0.57269000000000003</v>
      </c>
      <c r="I80" s="139">
        <v>0.32825484764542934</v>
      </c>
      <c r="J80" s="139">
        <v>0.49027777777777776</v>
      </c>
      <c r="K80" s="139">
        <v>0.17903999999999998</v>
      </c>
    </row>
    <row r="81" spans="1:11" ht="12" x14ac:dyDescent="0.2">
      <c r="A81" s="9" t="s">
        <v>105</v>
      </c>
      <c r="B81" s="25" t="s">
        <v>569</v>
      </c>
      <c r="C81" s="137">
        <v>262</v>
      </c>
      <c r="D81" s="137">
        <v>237</v>
      </c>
      <c r="E81" s="137">
        <f t="shared" si="1"/>
        <v>499</v>
      </c>
      <c r="F81" s="139">
        <v>0.31001589825119236</v>
      </c>
      <c r="G81" s="139">
        <v>0.69157392686804453</v>
      </c>
      <c r="H81" s="139">
        <v>0.54198999999999997</v>
      </c>
      <c r="I81" s="139">
        <v>0.28125</v>
      </c>
      <c r="J81" s="139">
        <v>0.4140625</v>
      </c>
      <c r="K81" s="139">
        <v>0.20618999999999998</v>
      </c>
    </row>
    <row r="82" spans="1:11" ht="12" x14ac:dyDescent="0.2">
      <c r="A82" s="9" t="s">
        <v>106</v>
      </c>
      <c r="B82" s="25" t="s">
        <v>538</v>
      </c>
      <c r="C82" s="137">
        <v>761</v>
      </c>
      <c r="D82" s="137">
        <v>575</v>
      </c>
      <c r="E82" s="137">
        <f t="shared" si="1"/>
        <v>1336</v>
      </c>
      <c r="F82" s="139">
        <v>9.9276791584483895E-2</v>
      </c>
      <c r="G82" s="139">
        <v>0.33464825772518081</v>
      </c>
      <c r="H82" s="139">
        <v>0.28067999999999999</v>
      </c>
      <c r="I82" s="139">
        <v>0.19166666666666668</v>
      </c>
      <c r="J82" s="139">
        <v>0.26666666666666666</v>
      </c>
      <c r="K82" s="139">
        <v>4.1200000000000014E-2</v>
      </c>
    </row>
    <row r="83" spans="1:11" ht="12" x14ac:dyDescent="0.2">
      <c r="A83" s="9" t="s">
        <v>107</v>
      </c>
      <c r="B83" s="25" t="s">
        <v>569</v>
      </c>
      <c r="C83" s="137">
        <v>244</v>
      </c>
      <c r="D83" s="137">
        <v>215</v>
      </c>
      <c r="E83" s="137">
        <f t="shared" si="1"/>
        <v>459</v>
      </c>
      <c r="F83" s="139">
        <v>3.669724770642202E-3</v>
      </c>
      <c r="G83" s="139">
        <v>0.32110091743119268</v>
      </c>
      <c r="H83" s="139">
        <v>0.42925999999999997</v>
      </c>
      <c r="I83" s="139">
        <v>0.24324324324324326</v>
      </c>
      <c r="J83" s="139">
        <v>0.20270270270270271</v>
      </c>
      <c r="K83" s="139">
        <v>7.7919999999999989E-2</v>
      </c>
    </row>
    <row r="84" spans="1:11" ht="12" x14ac:dyDescent="0.2">
      <c r="A84" s="9" t="s">
        <v>108</v>
      </c>
      <c r="B84" s="25" t="s">
        <v>549</v>
      </c>
      <c r="C84" s="137">
        <v>1023</v>
      </c>
      <c r="D84" s="137">
        <v>593</v>
      </c>
      <c r="E84" s="137">
        <f t="shared" si="1"/>
        <v>1616</v>
      </c>
      <c r="F84" s="139">
        <v>6.8145800316957217E-2</v>
      </c>
      <c r="G84" s="139">
        <v>0.40570522979397783</v>
      </c>
      <c r="H84" s="139">
        <v>0.31352999999999998</v>
      </c>
      <c r="I84" s="139">
        <v>0.24603174603174602</v>
      </c>
      <c r="J84" s="139">
        <v>0.41534391534391535</v>
      </c>
      <c r="K84" s="139">
        <v>0.10982999999999998</v>
      </c>
    </row>
    <row r="85" spans="1:11" ht="12" x14ac:dyDescent="0.2">
      <c r="A85" s="9" t="s">
        <v>109</v>
      </c>
      <c r="B85" s="25" t="s">
        <v>541</v>
      </c>
      <c r="C85" s="137">
        <v>1461</v>
      </c>
      <c r="D85" s="137">
        <v>1232</v>
      </c>
      <c r="E85" s="137">
        <f t="shared" si="1"/>
        <v>2693</v>
      </c>
      <c r="F85" s="139">
        <v>0.50014867677668751</v>
      </c>
      <c r="G85" s="139">
        <v>0.92209336901575978</v>
      </c>
      <c r="H85" s="139">
        <v>1</v>
      </c>
      <c r="I85" s="139">
        <v>0.676056338028169</v>
      </c>
      <c r="J85" s="139">
        <v>0.76388888888888884</v>
      </c>
      <c r="K85" s="139">
        <v>0.40054000000000001</v>
      </c>
    </row>
    <row r="86" spans="1:11" ht="12" x14ac:dyDescent="0.2">
      <c r="A86" s="9" t="s">
        <v>110</v>
      </c>
      <c r="B86" s="25" t="s">
        <v>570</v>
      </c>
      <c r="C86" s="137">
        <v>320</v>
      </c>
      <c r="D86" s="137">
        <v>240</v>
      </c>
      <c r="E86" s="137">
        <f t="shared" si="1"/>
        <v>560</v>
      </c>
      <c r="F86" s="139">
        <v>0.22349570200573066</v>
      </c>
      <c r="G86" s="139">
        <v>0.7693409742120344</v>
      </c>
      <c r="H86" s="139">
        <v>0.51368999999999998</v>
      </c>
      <c r="I86" s="139">
        <v>0.21568627450980393</v>
      </c>
      <c r="J86" s="139">
        <v>0.21568627450980393</v>
      </c>
      <c r="K86" s="139">
        <v>8.7300000000000044E-2</v>
      </c>
    </row>
    <row r="87" spans="1:11" ht="12" x14ac:dyDescent="0.2">
      <c r="A87" s="9" t="s">
        <v>111</v>
      </c>
      <c r="B87" s="25" t="s">
        <v>541</v>
      </c>
      <c r="C87" s="137">
        <v>1067</v>
      </c>
      <c r="D87" s="137">
        <v>482</v>
      </c>
      <c r="E87" s="137">
        <f t="shared" si="1"/>
        <v>1549</v>
      </c>
      <c r="F87" s="139">
        <v>0.13021978021978023</v>
      </c>
      <c r="G87" s="139">
        <v>0.65824175824175823</v>
      </c>
      <c r="H87" s="139">
        <v>0.67888999999999999</v>
      </c>
      <c r="I87" s="139">
        <v>0.33333333333333331</v>
      </c>
      <c r="J87" s="139">
        <v>0.48046875</v>
      </c>
      <c r="K87" s="139">
        <v>0.18410000000000004</v>
      </c>
    </row>
    <row r="88" spans="1:11" ht="12" x14ac:dyDescent="0.2">
      <c r="A88" s="9" t="s">
        <v>112</v>
      </c>
      <c r="B88" s="25" t="s">
        <v>538</v>
      </c>
      <c r="C88" s="137">
        <v>238</v>
      </c>
      <c r="D88" s="137">
        <v>245</v>
      </c>
      <c r="E88" s="137">
        <f t="shared" si="1"/>
        <v>483</v>
      </c>
      <c r="F88" s="139">
        <v>0.56555772994129161</v>
      </c>
      <c r="G88" s="139">
        <v>0.9452054794520548</v>
      </c>
      <c r="H88" s="139">
        <v>1</v>
      </c>
      <c r="I88" s="139">
        <v>0.46666666666666667</v>
      </c>
      <c r="J88" s="139">
        <v>0.60655737704918034</v>
      </c>
      <c r="K88" s="139">
        <v>0.14634000000000003</v>
      </c>
    </row>
    <row r="89" spans="1:11" ht="12" x14ac:dyDescent="0.2">
      <c r="A89" s="9" t="s">
        <v>113</v>
      </c>
      <c r="B89" s="25" t="s">
        <v>563</v>
      </c>
      <c r="C89" s="137">
        <v>194</v>
      </c>
      <c r="D89" s="137">
        <v>114</v>
      </c>
      <c r="E89" s="137">
        <f t="shared" si="1"/>
        <v>308</v>
      </c>
      <c r="F89" s="139">
        <v>0.34108527131782945</v>
      </c>
      <c r="G89" s="139">
        <v>0.64599483204134367</v>
      </c>
      <c r="H89" s="139">
        <v>0.37562000000000001</v>
      </c>
      <c r="I89" s="139">
        <v>0.30357142857142855</v>
      </c>
      <c r="J89" s="139">
        <v>0.40350877192982454</v>
      </c>
      <c r="K89" s="139">
        <v>4.225000000000001E-2</v>
      </c>
    </row>
    <row r="90" spans="1:11" ht="12" x14ac:dyDescent="0.2">
      <c r="A90" s="9" t="s">
        <v>114</v>
      </c>
      <c r="B90" s="25" t="s">
        <v>563</v>
      </c>
      <c r="C90" s="137">
        <v>239</v>
      </c>
      <c r="D90" s="137">
        <v>93</v>
      </c>
      <c r="E90" s="137">
        <f t="shared" si="1"/>
        <v>332</v>
      </c>
      <c r="F90" s="139">
        <v>0.39612188365650969</v>
      </c>
      <c r="G90" s="139">
        <v>0.73684210526315785</v>
      </c>
      <c r="H90" s="139">
        <v>0.48703000000000002</v>
      </c>
      <c r="I90" s="139">
        <v>0.18333333333333332</v>
      </c>
      <c r="J90" s="139">
        <v>0.35</v>
      </c>
      <c r="K90" s="139">
        <v>0.12307999999999997</v>
      </c>
    </row>
    <row r="91" spans="1:11" ht="12" x14ac:dyDescent="0.2">
      <c r="A91" s="9" t="s">
        <v>115</v>
      </c>
      <c r="B91" s="25" t="s">
        <v>537</v>
      </c>
      <c r="C91" s="137">
        <v>287</v>
      </c>
      <c r="D91" s="137">
        <v>138</v>
      </c>
      <c r="E91" s="137">
        <f t="shared" si="1"/>
        <v>425</v>
      </c>
      <c r="F91" s="139">
        <v>0.23762376237623761</v>
      </c>
      <c r="G91" s="139">
        <v>0.87722772277227723</v>
      </c>
      <c r="H91" s="139">
        <v>0.57479000000000002</v>
      </c>
      <c r="I91" s="139">
        <v>0.4</v>
      </c>
      <c r="J91" s="139">
        <v>0.51666666666666672</v>
      </c>
      <c r="K91" s="139">
        <v>7.8119999999999967E-2</v>
      </c>
    </row>
    <row r="92" spans="1:11" ht="12" x14ac:dyDescent="0.2">
      <c r="A92" s="9" t="s">
        <v>116</v>
      </c>
      <c r="B92" s="25" t="s">
        <v>587</v>
      </c>
      <c r="C92" s="137">
        <v>564</v>
      </c>
      <c r="D92" s="137">
        <v>533</v>
      </c>
      <c r="E92" s="137">
        <f t="shared" si="1"/>
        <v>1097</v>
      </c>
      <c r="F92" s="139">
        <v>0.33360858794384807</v>
      </c>
      <c r="G92" s="139">
        <v>0.75061932287365818</v>
      </c>
      <c r="H92" s="139">
        <v>0.61707000000000001</v>
      </c>
      <c r="I92" s="139">
        <v>0.39263803680981596</v>
      </c>
      <c r="J92" s="139">
        <v>0.4785276073619632</v>
      </c>
      <c r="K92" s="139">
        <v>0.10714000000000001</v>
      </c>
    </row>
    <row r="93" spans="1:11" ht="12" x14ac:dyDescent="0.2">
      <c r="A93" s="9" t="s">
        <v>117</v>
      </c>
      <c r="B93" s="25" t="s">
        <v>540</v>
      </c>
      <c r="C93" s="137">
        <v>2855</v>
      </c>
      <c r="D93" s="137">
        <v>2102</v>
      </c>
      <c r="E93" s="137">
        <f t="shared" si="1"/>
        <v>4957</v>
      </c>
      <c r="F93" s="139">
        <v>0.17938072997751253</v>
      </c>
      <c r="G93" s="139">
        <v>0.56530012108631722</v>
      </c>
      <c r="H93" s="139">
        <v>0.56705000000000005</v>
      </c>
      <c r="I93" s="139">
        <v>0.50331125827814571</v>
      </c>
      <c r="J93" s="139">
        <v>0.59645232815964522</v>
      </c>
      <c r="K93" s="139">
        <v>0.19999999999999996</v>
      </c>
    </row>
    <row r="94" spans="1:11" ht="12" x14ac:dyDescent="0.2">
      <c r="A94" s="9" t="s">
        <v>118</v>
      </c>
      <c r="B94" s="25" t="s">
        <v>546</v>
      </c>
      <c r="C94" s="137">
        <v>1090</v>
      </c>
      <c r="D94" s="137">
        <v>519</v>
      </c>
      <c r="E94" s="137">
        <f t="shared" si="1"/>
        <v>1609</v>
      </c>
      <c r="F94" s="139">
        <v>0.1369141653501843</v>
      </c>
      <c r="G94" s="139">
        <v>0.60294892048446547</v>
      </c>
      <c r="H94" s="139">
        <v>0.32723000000000002</v>
      </c>
      <c r="I94" s="139">
        <v>0.20183486238532111</v>
      </c>
      <c r="J94" s="139">
        <v>0.33789954337899542</v>
      </c>
      <c r="K94" s="139">
        <v>4.6510000000000051E-2</v>
      </c>
    </row>
    <row r="95" spans="1:11" ht="12" x14ac:dyDescent="0.2">
      <c r="A95" s="9" t="s">
        <v>119</v>
      </c>
      <c r="B95" s="25" t="s">
        <v>549</v>
      </c>
      <c r="C95" s="137">
        <v>1425</v>
      </c>
      <c r="D95" s="137">
        <v>1000</v>
      </c>
      <c r="E95" s="137">
        <f t="shared" si="1"/>
        <v>2425</v>
      </c>
      <c r="F95" s="139">
        <v>5.2893148739794109E-2</v>
      </c>
      <c r="G95" s="139">
        <v>0.20944266950656726</v>
      </c>
      <c r="H95" s="139">
        <v>0.19409000000000001</v>
      </c>
      <c r="I95" s="139">
        <v>0.14910025706940874</v>
      </c>
      <c r="J95" s="139">
        <v>0.16153846153846155</v>
      </c>
      <c r="K95" s="139">
        <v>2.2279999999999966E-2</v>
      </c>
    </row>
    <row r="96" spans="1:11" ht="12" x14ac:dyDescent="0.2">
      <c r="A96" s="9" t="s">
        <v>120</v>
      </c>
      <c r="B96" s="25" t="s">
        <v>546</v>
      </c>
      <c r="C96" s="137">
        <v>556</v>
      </c>
      <c r="D96" s="137">
        <v>423</v>
      </c>
      <c r="E96" s="137">
        <f t="shared" si="1"/>
        <v>979</v>
      </c>
      <c r="F96" s="139">
        <v>0.36696428571428569</v>
      </c>
      <c r="G96" s="139">
        <v>0.87142857142857144</v>
      </c>
      <c r="H96" s="139">
        <v>0.87416000000000005</v>
      </c>
      <c r="I96" s="139">
        <v>0.45454545454545453</v>
      </c>
      <c r="J96" s="139">
        <v>0.58762886597938147</v>
      </c>
      <c r="K96" s="139">
        <v>0.34443999999999997</v>
      </c>
    </row>
    <row r="97" spans="1:11" ht="12" x14ac:dyDescent="0.2">
      <c r="A97" s="9" t="s">
        <v>121</v>
      </c>
      <c r="B97" s="25" t="s">
        <v>588</v>
      </c>
      <c r="C97" s="137">
        <v>115</v>
      </c>
      <c r="D97" s="137">
        <v>120</v>
      </c>
      <c r="E97" s="137">
        <f t="shared" si="1"/>
        <v>235</v>
      </c>
      <c r="F97" s="139">
        <v>0.22500000000000001</v>
      </c>
      <c r="G97" s="139">
        <v>0.74642857142857144</v>
      </c>
      <c r="H97" s="139">
        <v>0.47628999999999999</v>
      </c>
      <c r="I97" s="139">
        <v>0.21052631578947367</v>
      </c>
      <c r="J97" s="139">
        <v>0.21052631578947367</v>
      </c>
      <c r="K97" s="139">
        <v>2.2220000000000018E-2</v>
      </c>
    </row>
    <row r="98" spans="1:11" ht="12" x14ac:dyDescent="0.2">
      <c r="A98" s="9" t="s">
        <v>122</v>
      </c>
      <c r="B98" s="25" t="s">
        <v>574</v>
      </c>
      <c r="C98" s="137">
        <v>191</v>
      </c>
      <c r="D98" s="137">
        <v>168</v>
      </c>
      <c r="E98" s="137">
        <f t="shared" si="1"/>
        <v>359</v>
      </c>
      <c r="F98" s="139">
        <v>6.4356435643564358E-2</v>
      </c>
      <c r="G98" s="139">
        <v>0.45049504950495051</v>
      </c>
      <c r="H98" s="139">
        <v>0.48226999999999998</v>
      </c>
      <c r="I98" s="139">
        <v>0.13698630136986301</v>
      </c>
      <c r="J98" s="139">
        <v>0.12328767123287671</v>
      </c>
      <c r="K98" s="139">
        <v>7.5949999999999962E-2</v>
      </c>
    </row>
    <row r="99" spans="1:11" ht="12" x14ac:dyDescent="0.2">
      <c r="A99" s="9" t="s">
        <v>123</v>
      </c>
      <c r="B99" s="25" t="s">
        <v>545</v>
      </c>
      <c r="C99" s="137">
        <v>223</v>
      </c>
      <c r="D99" s="137">
        <v>110</v>
      </c>
      <c r="E99" s="137">
        <f t="shared" si="1"/>
        <v>333</v>
      </c>
      <c r="F99" s="139">
        <v>0.24607329842931938</v>
      </c>
      <c r="G99" s="139">
        <v>0.66230366492146597</v>
      </c>
      <c r="H99" s="139">
        <v>0.78408999999999995</v>
      </c>
      <c r="I99" s="139">
        <v>0.21052631578947367</v>
      </c>
      <c r="J99" s="139">
        <v>0.25</v>
      </c>
      <c r="K99" s="139">
        <v>8.4749999999999992E-2</v>
      </c>
    </row>
    <row r="100" spans="1:11" ht="12" x14ac:dyDescent="0.2">
      <c r="A100" s="9" t="s">
        <v>124</v>
      </c>
      <c r="B100" s="25" t="s">
        <v>546</v>
      </c>
      <c r="C100" s="137">
        <v>1729</v>
      </c>
      <c r="D100" s="137">
        <v>958</v>
      </c>
      <c r="E100" s="137">
        <f t="shared" si="1"/>
        <v>2687</v>
      </c>
      <c r="F100" s="139">
        <v>0.20981278244028406</v>
      </c>
      <c r="G100" s="139">
        <v>0.65041962556488053</v>
      </c>
      <c r="H100" s="139">
        <v>0.37291000000000002</v>
      </c>
      <c r="I100" s="139">
        <v>0.26797385620915032</v>
      </c>
      <c r="J100" s="139">
        <v>0.4370860927152318</v>
      </c>
      <c r="K100" s="139">
        <v>8.8409999999999989E-2</v>
      </c>
    </row>
    <row r="101" spans="1:11" ht="12" x14ac:dyDescent="0.2">
      <c r="A101" s="9" t="s">
        <v>125</v>
      </c>
      <c r="B101" s="25" t="s">
        <v>575</v>
      </c>
      <c r="C101" s="137">
        <v>891</v>
      </c>
      <c r="D101" s="137">
        <v>533</v>
      </c>
      <c r="E101" s="137">
        <f t="shared" si="1"/>
        <v>1424</v>
      </c>
      <c r="F101" s="139">
        <v>0.22070534698521047</v>
      </c>
      <c r="G101" s="139">
        <v>0.58532423208191131</v>
      </c>
      <c r="H101" s="139">
        <v>0.44191999999999998</v>
      </c>
      <c r="I101" s="139">
        <v>0.30034129692832767</v>
      </c>
      <c r="J101" s="139">
        <v>0.3231292517006803</v>
      </c>
      <c r="K101" s="139">
        <v>9.6149999999999958E-2</v>
      </c>
    </row>
    <row r="102" spans="1:11" ht="12" x14ac:dyDescent="0.2">
      <c r="A102" s="9" t="s">
        <v>126</v>
      </c>
      <c r="B102" s="25" t="s">
        <v>589</v>
      </c>
      <c r="C102" s="137">
        <v>375</v>
      </c>
      <c r="D102" s="137">
        <v>269</v>
      </c>
      <c r="E102" s="137">
        <f t="shared" si="1"/>
        <v>644</v>
      </c>
      <c r="F102" s="139">
        <v>0.18509316770186335</v>
      </c>
      <c r="G102" s="139">
        <v>0.80745341614906829</v>
      </c>
      <c r="H102" s="139">
        <v>0.50075000000000003</v>
      </c>
      <c r="I102" s="139">
        <v>0.24603174603174602</v>
      </c>
      <c r="J102" s="139">
        <v>0.38095238095238093</v>
      </c>
      <c r="K102" s="139">
        <v>9.3169999999999975E-2</v>
      </c>
    </row>
    <row r="103" spans="1:11" ht="12" x14ac:dyDescent="0.2">
      <c r="A103" s="9" t="s">
        <v>127</v>
      </c>
      <c r="B103" s="25" t="s">
        <v>565</v>
      </c>
      <c r="C103" s="137">
        <v>1059</v>
      </c>
      <c r="D103" s="137">
        <v>717</v>
      </c>
      <c r="E103" s="137">
        <f t="shared" si="1"/>
        <v>1776</v>
      </c>
      <c r="F103" s="139">
        <v>0.27948226270373921</v>
      </c>
      <c r="G103" s="139">
        <v>0.67881112176414193</v>
      </c>
      <c r="H103" s="139">
        <v>0.72187999999999997</v>
      </c>
      <c r="I103" s="139">
        <v>0.47648902821316613</v>
      </c>
      <c r="J103" s="139">
        <v>0.49843260188087773</v>
      </c>
      <c r="K103" s="139">
        <v>0.34258999999999995</v>
      </c>
    </row>
    <row r="104" spans="1:11" ht="12" x14ac:dyDescent="0.2">
      <c r="A104" s="9" t="s">
        <v>128</v>
      </c>
      <c r="B104" s="25" t="s">
        <v>551</v>
      </c>
      <c r="C104" s="137">
        <v>595</v>
      </c>
      <c r="D104" s="137">
        <v>370</v>
      </c>
      <c r="E104" s="137">
        <f t="shared" si="1"/>
        <v>965</v>
      </c>
      <c r="F104" s="139">
        <v>0.1097666378565255</v>
      </c>
      <c r="G104" s="139">
        <v>0.57476231633535002</v>
      </c>
      <c r="H104" s="139">
        <v>0.36858000000000002</v>
      </c>
      <c r="I104" s="139">
        <v>0.30845771144278605</v>
      </c>
      <c r="J104" s="139">
        <v>0.38308457711442784</v>
      </c>
      <c r="K104" s="139">
        <v>4.4440000000000035E-2</v>
      </c>
    </row>
    <row r="105" spans="1:11" ht="12" x14ac:dyDescent="0.2">
      <c r="A105" s="9" t="s">
        <v>129</v>
      </c>
      <c r="B105" s="25" t="s">
        <v>538</v>
      </c>
      <c r="C105" s="137">
        <v>239</v>
      </c>
      <c r="D105" s="137">
        <v>73</v>
      </c>
      <c r="E105" s="137">
        <f t="shared" si="1"/>
        <v>312</v>
      </c>
      <c r="F105" s="139">
        <v>0.13043478260869565</v>
      </c>
      <c r="G105" s="139">
        <v>0.75072463768115938</v>
      </c>
      <c r="H105" s="139">
        <v>0.89358000000000004</v>
      </c>
      <c r="I105" s="139">
        <v>0.33333333333333331</v>
      </c>
      <c r="J105" s="139">
        <v>0.35897435897435898</v>
      </c>
      <c r="K105" s="139">
        <v>0.17020999999999997</v>
      </c>
    </row>
    <row r="106" spans="1:11" ht="12" x14ac:dyDescent="0.2">
      <c r="A106" s="9" t="s">
        <v>130</v>
      </c>
      <c r="B106" s="25" t="s">
        <v>547</v>
      </c>
      <c r="C106" s="137">
        <v>1243</v>
      </c>
      <c r="D106" s="137">
        <v>862</v>
      </c>
      <c r="E106" s="137">
        <f t="shared" si="1"/>
        <v>2105</v>
      </c>
      <c r="F106" s="139">
        <v>0.12678288431061807</v>
      </c>
      <c r="G106" s="139">
        <v>0.599445324881141</v>
      </c>
      <c r="H106" s="139">
        <v>0.33560000000000001</v>
      </c>
      <c r="I106" s="139">
        <v>0.3086053412462908</v>
      </c>
      <c r="J106" s="139">
        <v>0.33727810650887574</v>
      </c>
      <c r="K106" s="139">
        <v>0.11255999999999999</v>
      </c>
    </row>
    <row r="107" spans="1:11" ht="12" x14ac:dyDescent="0.2">
      <c r="A107" s="9" t="s">
        <v>131</v>
      </c>
      <c r="B107" s="25" t="s">
        <v>542</v>
      </c>
      <c r="C107" s="137">
        <v>654</v>
      </c>
      <c r="D107" s="137">
        <v>450</v>
      </c>
      <c r="E107" s="137">
        <f t="shared" si="1"/>
        <v>1104</v>
      </c>
      <c r="F107" s="139">
        <v>0.31570382424735555</v>
      </c>
      <c r="G107" s="139">
        <v>0.88039056143205863</v>
      </c>
      <c r="H107" s="139">
        <v>0.61207</v>
      </c>
      <c r="I107" s="139">
        <v>0.4563758389261745</v>
      </c>
      <c r="J107" s="139">
        <v>0.43624161073825501</v>
      </c>
      <c r="K107" s="139">
        <v>0.10526000000000002</v>
      </c>
    </row>
    <row r="108" spans="1:11" ht="12" x14ac:dyDescent="0.2">
      <c r="A108" s="9" t="s">
        <v>132</v>
      </c>
      <c r="B108" s="25" t="s">
        <v>568</v>
      </c>
      <c r="C108" s="137">
        <v>201</v>
      </c>
      <c r="D108" s="137">
        <v>154</v>
      </c>
      <c r="E108" s="137">
        <f t="shared" si="1"/>
        <v>355</v>
      </c>
      <c r="F108" s="139">
        <v>0.16788321167883211</v>
      </c>
      <c r="G108" s="139">
        <v>0.55961070559610704</v>
      </c>
      <c r="H108" s="139">
        <v>0.45573999999999998</v>
      </c>
      <c r="I108" s="139">
        <v>0.25</v>
      </c>
      <c r="J108" s="139">
        <v>0.26923076923076922</v>
      </c>
      <c r="K108" s="139">
        <v>0.19047999999999998</v>
      </c>
    </row>
    <row r="109" spans="1:11" ht="12" x14ac:dyDescent="0.2">
      <c r="A109" s="9" t="s">
        <v>133</v>
      </c>
      <c r="B109" s="25" t="s">
        <v>572</v>
      </c>
      <c r="C109" s="137">
        <v>1630</v>
      </c>
      <c r="D109" s="137">
        <v>1615</v>
      </c>
      <c r="E109" s="137">
        <f t="shared" si="1"/>
        <v>3245</v>
      </c>
      <c r="F109" s="139">
        <v>2.3733003708281828E-2</v>
      </c>
      <c r="G109" s="139">
        <v>0.11446229913473424</v>
      </c>
      <c r="H109" s="139">
        <v>9.1189999999999993E-2</v>
      </c>
      <c r="I109" s="139">
        <v>0.1802030456852792</v>
      </c>
      <c r="J109" s="139">
        <v>0.21601016518424396</v>
      </c>
      <c r="K109" s="139">
        <v>2.788999999999997E-2</v>
      </c>
    </row>
    <row r="110" spans="1:11" ht="12" x14ac:dyDescent="0.2">
      <c r="A110" s="9" t="s">
        <v>134</v>
      </c>
      <c r="B110" s="25" t="s">
        <v>590</v>
      </c>
      <c r="C110" s="137">
        <v>257</v>
      </c>
      <c r="D110" s="137">
        <v>270</v>
      </c>
      <c r="E110" s="137">
        <f t="shared" si="1"/>
        <v>527</v>
      </c>
      <c r="F110" s="139">
        <v>0.13993174061433447</v>
      </c>
      <c r="G110" s="139">
        <v>0.58020477815699656</v>
      </c>
      <c r="H110" s="139">
        <v>0.48494999999999999</v>
      </c>
      <c r="I110" s="139">
        <v>0.33333333333333331</v>
      </c>
      <c r="J110" s="139">
        <v>0.45161290322580644</v>
      </c>
      <c r="K110" s="139">
        <v>3.7039999999999962E-2</v>
      </c>
    </row>
    <row r="111" spans="1:11" ht="12" x14ac:dyDescent="0.2">
      <c r="A111" s="9" t="s">
        <v>135</v>
      </c>
      <c r="B111" s="25" t="s">
        <v>589</v>
      </c>
      <c r="C111" s="137">
        <v>1068</v>
      </c>
      <c r="D111" s="137">
        <v>900</v>
      </c>
      <c r="E111" s="137">
        <f t="shared" si="1"/>
        <v>1968</v>
      </c>
      <c r="F111" s="139">
        <v>0.22232734153263956</v>
      </c>
      <c r="G111" s="139">
        <v>0.78949858088930935</v>
      </c>
      <c r="H111" s="139">
        <v>0.49878</v>
      </c>
      <c r="I111" s="139">
        <v>0.449438202247191</v>
      </c>
      <c r="J111" s="139">
        <v>0.52434456928838946</v>
      </c>
      <c r="K111" s="139">
        <v>0.12595000000000001</v>
      </c>
    </row>
    <row r="112" spans="1:11" ht="12" x14ac:dyDescent="0.2">
      <c r="A112" s="9" t="s">
        <v>136</v>
      </c>
      <c r="B112" s="25" t="s">
        <v>544</v>
      </c>
      <c r="C112" s="137">
        <v>514</v>
      </c>
      <c r="D112" s="137">
        <v>532</v>
      </c>
      <c r="E112" s="137">
        <f t="shared" si="1"/>
        <v>1046</v>
      </c>
      <c r="F112" s="139">
        <v>7.2079536039768022E-2</v>
      </c>
      <c r="G112" s="139">
        <v>0.3363711681855841</v>
      </c>
      <c r="H112" s="139">
        <v>0.22175</v>
      </c>
      <c r="I112" s="139">
        <v>0.27272727272727271</v>
      </c>
      <c r="J112" s="139">
        <v>0.33714285714285713</v>
      </c>
      <c r="K112" s="139">
        <v>3.2000000000000028E-2</v>
      </c>
    </row>
    <row r="113" spans="1:11" ht="12" x14ac:dyDescent="0.2">
      <c r="A113" s="9" t="s">
        <v>137</v>
      </c>
      <c r="B113" s="25" t="s">
        <v>576</v>
      </c>
      <c r="C113" s="137">
        <v>1420</v>
      </c>
      <c r="D113" s="137">
        <v>1381</v>
      </c>
      <c r="E113" s="137">
        <f t="shared" si="1"/>
        <v>2801</v>
      </c>
      <c r="F113" s="139">
        <v>8.4835944428022461E-2</v>
      </c>
      <c r="G113" s="139">
        <v>0.35205438959503399</v>
      </c>
      <c r="H113" s="139">
        <v>0.18779000000000001</v>
      </c>
      <c r="I113" s="139">
        <v>0.17457886676875958</v>
      </c>
      <c r="J113" s="139">
        <v>0.25880551301684535</v>
      </c>
      <c r="K113" s="139">
        <v>3.1050000000000022E-2</v>
      </c>
    </row>
    <row r="114" spans="1:11" ht="12" x14ac:dyDescent="0.2">
      <c r="A114" s="9" t="s">
        <v>138</v>
      </c>
      <c r="B114" s="25" t="s">
        <v>587</v>
      </c>
      <c r="C114" s="137">
        <v>232</v>
      </c>
      <c r="D114" s="137">
        <v>150</v>
      </c>
      <c r="E114" s="137">
        <f t="shared" si="1"/>
        <v>382</v>
      </c>
      <c r="F114" s="139">
        <v>0.25164113785557984</v>
      </c>
      <c r="G114" s="139">
        <v>0.82932166301969368</v>
      </c>
      <c r="H114" s="139">
        <v>0.49264000000000002</v>
      </c>
      <c r="I114" s="139">
        <v>0.20987654320987653</v>
      </c>
      <c r="J114" s="139">
        <v>0.35802469135802467</v>
      </c>
      <c r="K114" s="139">
        <v>9.709000000000001E-2</v>
      </c>
    </row>
    <row r="115" spans="1:11" ht="12" x14ac:dyDescent="0.2">
      <c r="A115" s="9" t="s">
        <v>139</v>
      </c>
      <c r="B115" s="25" t="s">
        <v>544</v>
      </c>
      <c r="C115" s="137">
        <v>397</v>
      </c>
      <c r="D115" s="137">
        <v>415</v>
      </c>
      <c r="E115" s="137">
        <f t="shared" si="1"/>
        <v>812</v>
      </c>
      <c r="F115" s="139">
        <v>0.15923566878980891</v>
      </c>
      <c r="G115" s="139">
        <v>0.49863512283894451</v>
      </c>
      <c r="H115" s="139">
        <v>0.25835999999999998</v>
      </c>
      <c r="I115" s="139">
        <v>0.18857142857142858</v>
      </c>
      <c r="J115" s="139">
        <v>0.32571428571428573</v>
      </c>
      <c r="K115" s="139">
        <v>5.7520000000000016E-2</v>
      </c>
    </row>
    <row r="116" spans="1:11" ht="12" x14ac:dyDescent="0.2">
      <c r="A116" s="9" t="s">
        <v>140</v>
      </c>
      <c r="B116" s="25" t="s">
        <v>555</v>
      </c>
      <c r="C116" s="137">
        <v>1192</v>
      </c>
      <c r="D116" s="137">
        <v>776</v>
      </c>
      <c r="E116" s="137">
        <f t="shared" si="1"/>
        <v>1968</v>
      </c>
      <c r="F116" s="139">
        <v>0.12057613168724279</v>
      </c>
      <c r="G116" s="139">
        <v>0.53497942386831276</v>
      </c>
      <c r="H116" s="139">
        <v>0.29069</v>
      </c>
      <c r="I116" s="139">
        <v>0.15673289183222958</v>
      </c>
      <c r="J116" s="139">
        <v>0.31346578366445915</v>
      </c>
      <c r="K116" s="139">
        <v>6.0180000000000011E-2</v>
      </c>
    </row>
    <row r="117" spans="1:11" ht="12" x14ac:dyDescent="0.2">
      <c r="A117" s="9" t="s">
        <v>141</v>
      </c>
      <c r="B117" s="25" t="s">
        <v>551</v>
      </c>
      <c r="C117" s="137">
        <v>487</v>
      </c>
      <c r="D117" s="137">
        <v>464</v>
      </c>
      <c r="E117" s="137">
        <f t="shared" si="1"/>
        <v>951</v>
      </c>
      <c r="F117" s="139">
        <v>5.0774526678141134E-2</v>
      </c>
      <c r="G117" s="139">
        <v>0.3123924268502582</v>
      </c>
      <c r="H117" s="139">
        <v>0.29398000000000002</v>
      </c>
      <c r="I117" s="139">
        <v>0.33189655172413796</v>
      </c>
      <c r="J117" s="139">
        <v>0.50216450216450215</v>
      </c>
      <c r="K117" s="139">
        <v>9.9999999999999978E-2</v>
      </c>
    </row>
    <row r="118" spans="1:11" ht="12" x14ac:dyDescent="0.2">
      <c r="A118" s="9" t="s">
        <v>142</v>
      </c>
      <c r="B118" s="25" t="s">
        <v>591</v>
      </c>
      <c r="C118" s="137">
        <v>702</v>
      </c>
      <c r="D118" s="137">
        <v>379</v>
      </c>
      <c r="E118" s="137">
        <f t="shared" si="1"/>
        <v>1081</v>
      </c>
      <c r="F118" s="139">
        <v>0.11726907630522089</v>
      </c>
      <c r="G118" s="139">
        <v>0.49718875502008031</v>
      </c>
      <c r="H118" s="139">
        <v>0.32932</v>
      </c>
      <c r="I118" s="139">
        <v>0.27710843373493976</v>
      </c>
      <c r="J118" s="139">
        <v>0.38554216867469882</v>
      </c>
      <c r="K118" s="139">
        <v>8.6670000000000025E-2</v>
      </c>
    </row>
    <row r="119" spans="1:11" ht="12" x14ac:dyDescent="0.2">
      <c r="A119" s="9" t="s">
        <v>143</v>
      </c>
      <c r="B119" s="25" t="s">
        <v>538</v>
      </c>
      <c r="C119" s="137">
        <v>368</v>
      </c>
      <c r="D119" s="137">
        <v>397</v>
      </c>
      <c r="E119" s="137">
        <f t="shared" si="1"/>
        <v>765</v>
      </c>
      <c r="F119" s="139">
        <v>9.3989071038251368E-2</v>
      </c>
      <c r="G119" s="139">
        <v>0.44043715846994536</v>
      </c>
      <c r="H119" s="139">
        <v>0.27942</v>
      </c>
      <c r="I119" s="139">
        <v>0.29585798816568049</v>
      </c>
      <c r="J119" s="139">
        <v>0.51190476190476186</v>
      </c>
      <c r="K119" s="139">
        <v>4.0000000000000036E-2</v>
      </c>
    </row>
    <row r="120" spans="1:11" ht="12" x14ac:dyDescent="0.2">
      <c r="A120" s="9" t="s">
        <v>144</v>
      </c>
      <c r="B120" s="25" t="s">
        <v>592</v>
      </c>
      <c r="C120" s="137">
        <v>667</v>
      </c>
      <c r="D120" s="137">
        <v>369</v>
      </c>
      <c r="E120" s="137">
        <f t="shared" si="1"/>
        <v>1036</v>
      </c>
      <c r="F120" s="139">
        <v>0.13028169014084506</v>
      </c>
      <c r="G120" s="139">
        <v>0.52605633802816898</v>
      </c>
      <c r="H120" s="139">
        <v>0.34495999999999999</v>
      </c>
      <c r="I120" s="139">
        <v>0.20723684210526316</v>
      </c>
      <c r="J120" s="139">
        <v>0.35409836065573769</v>
      </c>
      <c r="K120" s="139">
        <v>7.2729999999999961E-2</v>
      </c>
    </row>
    <row r="121" spans="1:11" ht="12" x14ac:dyDescent="0.2">
      <c r="A121" s="9" t="s">
        <v>145</v>
      </c>
      <c r="B121" s="25" t="s">
        <v>571</v>
      </c>
      <c r="C121" s="137">
        <v>388</v>
      </c>
      <c r="D121" s="137">
        <v>378</v>
      </c>
      <c r="E121" s="137">
        <f t="shared" si="1"/>
        <v>766</v>
      </c>
      <c r="F121" s="139">
        <v>0.20847651775486828</v>
      </c>
      <c r="G121" s="139">
        <v>0.74799541809851089</v>
      </c>
      <c r="H121" s="139">
        <v>0.50856999999999997</v>
      </c>
      <c r="I121" s="139">
        <v>0.20979020979020979</v>
      </c>
      <c r="J121" s="139">
        <v>0.42657342657342656</v>
      </c>
      <c r="K121" s="139">
        <v>4.278000000000004E-2</v>
      </c>
    </row>
    <row r="122" spans="1:11" ht="12" x14ac:dyDescent="0.2">
      <c r="A122" s="9" t="s">
        <v>146</v>
      </c>
      <c r="B122" s="25" t="s">
        <v>543</v>
      </c>
      <c r="C122" s="137">
        <v>601</v>
      </c>
      <c r="D122" s="137">
        <v>455</v>
      </c>
      <c r="E122" s="137">
        <f t="shared" si="1"/>
        <v>1056</v>
      </c>
      <c r="F122" s="139">
        <v>8.0206033848417957E-2</v>
      </c>
      <c r="G122" s="139">
        <v>0.44370860927152317</v>
      </c>
      <c r="H122" s="139">
        <v>0.20107</v>
      </c>
      <c r="I122" s="139">
        <v>0.19565217391304349</v>
      </c>
      <c r="J122" s="139">
        <v>0.22173913043478261</v>
      </c>
      <c r="K122" s="139">
        <v>5.1719999999999988E-2</v>
      </c>
    </row>
    <row r="123" spans="1:11" ht="12" x14ac:dyDescent="0.2">
      <c r="A123" s="9" t="s">
        <v>147</v>
      </c>
      <c r="B123" s="25" t="s">
        <v>546</v>
      </c>
      <c r="C123" s="137">
        <v>798</v>
      </c>
      <c r="D123" s="137">
        <v>450</v>
      </c>
      <c r="E123" s="137">
        <f t="shared" si="1"/>
        <v>1248</v>
      </c>
      <c r="F123" s="139">
        <v>0.20328282828282829</v>
      </c>
      <c r="G123" s="139">
        <v>0.62184343434343436</v>
      </c>
      <c r="H123" s="139">
        <v>0.36804999999999999</v>
      </c>
      <c r="I123" s="139">
        <v>0.33617021276595743</v>
      </c>
      <c r="J123" s="139">
        <v>0.38983050847457629</v>
      </c>
      <c r="K123" s="139">
        <v>5.3570000000000007E-2</v>
      </c>
    </row>
    <row r="124" spans="1:11" ht="12" x14ac:dyDescent="0.2">
      <c r="A124" s="9" t="s">
        <v>148</v>
      </c>
      <c r="B124" s="25" t="s">
        <v>555</v>
      </c>
      <c r="C124" s="137">
        <v>782</v>
      </c>
      <c r="D124" s="137">
        <v>668</v>
      </c>
      <c r="E124" s="137">
        <f t="shared" si="1"/>
        <v>1450</v>
      </c>
      <c r="F124" s="139">
        <v>0.10377924415116976</v>
      </c>
      <c r="G124" s="139">
        <v>0.5884823035392921</v>
      </c>
      <c r="H124" s="139">
        <v>0.41676000000000002</v>
      </c>
      <c r="I124" s="139">
        <v>0.30303030303030304</v>
      </c>
      <c r="J124" s="139">
        <v>0.29433962264150942</v>
      </c>
      <c r="K124" s="139">
        <v>0.32584000000000002</v>
      </c>
    </row>
    <row r="125" spans="1:11" ht="12" x14ac:dyDescent="0.2">
      <c r="A125" s="9" t="s">
        <v>149</v>
      </c>
      <c r="B125" s="25" t="s">
        <v>540</v>
      </c>
      <c r="C125" s="137">
        <v>2625</v>
      </c>
      <c r="D125" s="137">
        <v>1642</v>
      </c>
      <c r="E125" s="137">
        <f t="shared" si="1"/>
        <v>4267</v>
      </c>
      <c r="F125" s="139">
        <v>3.7938302356773326E-2</v>
      </c>
      <c r="G125" s="139">
        <v>0.17474611994634986</v>
      </c>
      <c r="H125" s="139">
        <v>8.9719999999999994E-2</v>
      </c>
      <c r="I125" s="139">
        <v>0.10677382319173363</v>
      </c>
      <c r="J125" s="139">
        <v>0.19107551487414187</v>
      </c>
      <c r="K125" s="139">
        <v>1.7909999999999981E-2</v>
      </c>
    </row>
    <row r="126" spans="1:11" ht="12" x14ac:dyDescent="0.2">
      <c r="A126" s="9" t="s">
        <v>150</v>
      </c>
      <c r="B126" s="25" t="s">
        <v>587</v>
      </c>
      <c r="C126" s="137">
        <v>851</v>
      </c>
      <c r="D126" s="137">
        <v>585</v>
      </c>
      <c r="E126" s="137">
        <f t="shared" si="1"/>
        <v>1436</v>
      </c>
      <c r="F126" s="139">
        <v>0.30562060889929743</v>
      </c>
      <c r="G126" s="139">
        <v>0.7177985948477752</v>
      </c>
      <c r="H126" s="139">
        <v>0.52866999999999997</v>
      </c>
      <c r="I126" s="139">
        <v>0.2762237762237762</v>
      </c>
      <c r="J126" s="139">
        <v>0.45104895104895104</v>
      </c>
      <c r="K126" s="139">
        <v>0.13139000000000001</v>
      </c>
    </row>
    <row r="127" spans="1:11" ht="12" x14ac:dyDescent="0.2">
      <c r="A127" s="9" t="s">
        <v>151</v>
      </c>
      <c r="B127" s="25" t="s">
        <v>552</v>
      </c>
      <c r="C127" s="137">
        <v>232</v>
      </c>
      <c r="D127" s="137">
        <v>351</v>
      </c>
      <c r="E127" s="137">
        <f t="shared" si="1"/>
        <v>583</v>
      </c>
      <c r="F127" s="139">
        <v>0.21832061068702291</v>
      </c>
      <c r="G127" s="139">
        <v>0.62137404580152666</v>
      </c>
      <c r="H127" s="139">
        <v>0.46627999999999997</v>
      </c>
      <c r="I127" s="139">
        <v>0.26016260162601629</v>
      </c>
      <c r="J127" s="139">
        <v>0.36585365853658536</v>
      </c>
      <c r="K127" s="139">
        <v>0.14166999999999996</v>
      </c>
    </row>
    <row r="128" spans="1:11" ht="12" x14ac:dyDescent="0.2">
      <c r="A128" s="9" t="s">
        <v>152</v>
      </c>
      <c r="B128" s="25" t="s">
        <v>538</v>
      </c>
      <c r="C128" s="137">
        <v>361</v>
      </c>
      <c r="D128" s="137">
        <v>217</v>
      </c>
      <c r="E128" s="137">
        <f t="shared" si="1"/>
        <v>578</v>
      </c>
      <c r="F128" s="139">
        <v>0.62925170068027214</v>
      </c>
      <c r="G128" s="139">
        <v>0.9625850340136054</v>
      </c>
      <c r="H128" s="139">
        <v>1</v>
      </c>
      <c r="I128" s="139">
        <v>0.75</v>
      </c>
      <c r="J128" s="139">
        <v>0.875</v>
      </c>
      <c r="K128" s="139"/>
    </row>
    <row r="129" spans="1:11" ht="12" x14ac:dyDescent="0.2">
      <c r="A129" s="9" t="s">
        <v>153</v>
      </c>
      <c r="B129" s="25" t="s">
        <v>538</v>
      </c>
      <c r="C129" s="137">
        <v>683</v>
      </c>
      <c r="D129" s="137">
        <v>259</v>
      </c>
      <c r="E129" s="137">
        <f t="shared" si="1"/>
        <v>942</v>
      </c>
      <c r="F129" s="139">
        <v>0.45302325581395347</v>
      </c>
      <c r="G129" s="139">
        <v>0.86883720930232555</v>
      </c>
      <c r="H129" s="139">
        <v>0.72028999999999999</v>
      </c>
      <c r="I129" s="139">
        <v>0.40740740740740738</v>
      </c>
      <c r="J129" s="139">
        <v>0.49056603773584906</v>
      </c>
      <c r="K129" s="139">
        <v>0.23809000000000002</v>
      </c>
    </row>
    <row r="130" spans="1:11" ht="12" x14ac:dyDescent="0.2">
      <c r="A130" s="9" t="s">
        <v>154</v>
      </c>
      <c r="B130" s="25" t="s">
        <v>554</v>
      </c>
      <c r="C130" s="137">
        <v>339</v>
      </c>
      <c r="D130" s="137">
        <v>226</v>
      </c>
      <c r="E130" s="137">
        <f t="shared" si="1"/>
        <v>565</v>
      </c>
      <c r="F130" s="139">
        <v>0.15217391304347827</v>
      </c>
      <c r="G130" s="139">
        <v>0.62173913043478257</v>
      </c>
      <c r="H130" s="139">
        <v>0.35308</v>
      </c>
      <c r="I130" s="139">
        <v>0.16800000000000001</v>
      </c>
      <c r="J130" s="139">
        <v>0.18253968253968253</v>
      </c>
      <c r="K130" s="139">
        <v>7.3770000000000002E-2</v>
      </c>
    </row>
    <row r="131" spans="1:11" ht="12" x14ac:dyDescent="0.2">
      <c r="A131" s="9" t="s">
        <v>155</v>
      </c>
      <c r="B131" s="25" t="s">
        <v>536</v>
      </c>
      <c r="C131" s="137">
        <v>1651</v>
      </c>
      <c r="D131" s="137">
        <v>1505</v>
      </c>
      <c r="E131" s="137">
        <f t="shared" si="1"/>
        <v>3156</v>
      </c>
      <c r="F131" s="139">
        <v>6.4817150063051707E-2</v>
      </c>
      <c r="G131" s="139">
        <v>0.35939470365699872</v>
      </c>
      <c r="H131" s="139">
        <v>0.26879999999999998</v>
      </c>
      <c r="I131" s="139">
        <v>0.21132075471698114</v>
      </c>
      <c r="J131" s="139">
        <v>0.30113636363636365</v>
      </c>
      <c r="K131" s="139">
        <v>6.1289999999999956E-2</v>
      </c>
    </row>
    <row r="132" spans="1:11" ht="12" x14ac:dyDescent="0.2">
      <c r="A132" s="9" t="s">
        <v>156</v>
      </c>
      <c r="B132" s="25" t="s">
        <v>576</v>
      </c>
      <c r="C132" s="137">
        <v>477</v>
      </c>
      <c r="D132" s="137">
        <v>522</v>
      </c>
      <c r="E132" s="137">
        <f t="shared" si="1"/>
        <v>999</v>
      </c>
      <c r="F132" s="139">
        <v>0.13091216216216217</v>
      </c>
      <c r="G132" s="139">
        <v>0.50929054054054057</v>
      </c>
      <c r="H132" s="139">
        <v>0.31777</v>
      </c>
      <c r="I132" s="139">
        <v>0.24637681159420291</v>
      </c>
      <c r="J132" s="139">
        <v>0.35576923076923078</v>
      </c>
      <c r="K132" s="139">
        <v>8.6119999999999974E-2</v>
      </c>
    </row>
    <row r="133" spans="1:11" ht="12" x14ac:dyDescent="0.2">
      <c r="A133" s="9" t="s">
        <v>157</v>
      </c>
      <c r="B133" s="25" t="s">
        <v>593</v>
      </c>
      <c r="C133" s="137">
        <v>1078</v>
      </c>
      <c r="D133" s="137">
        <v>932</v>
      </c>
      <c r="E133" s="137">
        <f t="shared" ref="E133:E196" si="2">C133+D133</f>
        <v>2010</v>
      </c>
      <c r="F133" s="139">
        <v>0.180623973727422</v>
      </c>
      <c r="G133" s="139">
        <v>0.59646962233169132</v>
      </c>
      <c r="H133" s="139">
        <v>0.57748999999999995</v>
      </c>
      <c r="I133" s="139">
        <v>0.28695652173913044</v>
      </c>
      <c r="J133" s="139">
        <v>0.44805194805194803</v>
      </c>
      <c r="K133" s="139">
        <v>0.10936999999999997</v>
      </c>
    </row>
    <row r="134" spans="1:11" ht="12" x14ac:dyDescent="0.2">
      <c r="A134" s="9" t="s">
        <v>158</v>
      </c>
      <c r="B134" s="25" t="s">
        <v>546</v>
      </c>
      <c r="C134" s="137">
        <v>1525</v>
      </c>
      <c r="D134" s="137">
        <v>910</v>
      </c>
      <c r="E134" s="137">
        <f t="shared" si="2"/>
        <v>2435</v>
      </c>
      <c r="F134" s="139">
        <v>0.16</v>
      </c>
      <c r="G134" s="139">
        <v>0.68864864864864861</v>
      </c>
      <c r="H134" s="139">
        <v>0.36509000000000003</v>
      </c>
      <c r="I134" s="139">
        <v>0.27450980392156865</v>
      </c>
      <c r="J134" s="139">
        <v>0.47393364928909953</v>
      </c>
      <c r="K134" s="139">
        <v>5.3939999999999988E-2</v>
      </c>
    </row>
    <row r="135" spans="1:11" ht="12" x14ac:dyDescent="0.2">
      <c r="A135" s="9" t="s">
        <v>159</v>
      </c>
      <c r="B135" s="25" t="s">
        <v>547</v>
      </c>
      <c r="C135" s="137">
        <v>875</v>
      </c>
      <c r="D135" s="137">
        <v>801</v>
      </c>
      <c r="E135" s="137">
        <f t="shared" si="2"/>
        <v>1676</v>
      </c>
      <c r="F135" s="139">
        <v>9.3430656934306563E-2</v>
      </c>
      <c r="G135" s="139">
        <v>0.7138686131386861</v>
      </c>
      <c r="H135" s="139">
        <v>0.27300999999999997</v>
      </c>
      <c r="I135" s="139">
        <v>0.38815789473684209</v>
      </c>
      <c r="J135" s="139">
        <v>0.4887640449438202</v>
      </c>
      <c r="K135" s="139">
        <v>0.10106000000000004</v>
      </c>
    </row>
    <row r="136" spans="1:11" ht="12" x14ac:dyDescent="0.2">
      <c r="A136" s="9" t="s">
        <v>160</v>
      </c>
      <c r="B136" s="25" t="s">
        <v>555</v>
      </c>
      <c r="C136" s="137">
        <v>673</v>
      </c>
      <c r="D136" s="137">
        <v>389</v>
      </c>
      <c r="E136" s="137">
        <f t="shared" si="2"/>
        <v>1062</v>
      </c>
      <c r="F136" s="139">
        <v>9.8466505246166264E-2</v>
      </c>
      <c r="G136" s="139">
        <v>0.64245359160613402</v>
      </c>
      <c r="H136" s="139">
        <v>0.39368999999999998</v>
      </c>
      <c r="I136" s="139">
        <v>0.21844660194174756</v>
      </c>
      <c r="J136" s="139">
        <v>0.3446601941747573</v>
      </c>
      <c r="K136" s="139">
        <v>4.3719999999999981E-2</v>
      </c>
    </row>
    <row r="137" spans="1:11" ht="12" x14ac:dyDescent="0.2">
      <c r="A137" s="9" t="s">
        <v>161</v>
      </c>
      <c r="B137" s="25" t="s">
        <v>539</v>
      </c>
      <c r="C137" s="137">
        <v>1980</v>
      </c>
      <c r="D137" s="137">
        <v>1699</v>
      </c>
      <c r="E137" s="137">
        <f t="shared" si="2"/>
        <v>3679</v>
      </c>
      <c r="F137" s="139">
        <v>0.12027415432235242</v>
      </c>
      <c r="G137" s="139">
        <v>0.48551846119831971</v>
      </c>
      <c r="H137" s="139">
        <v>0.55467</v>
      </c>
      <c r="I137" s="139">
        <v>0.3665644171779141</v>
      </c>
      <c r="J137" s="139">
        <v>0.47166921898928027</v>
      </c>
      <c r="K137" s="139">
        <v>9.1589999999999949E-2</v>
      </c>
    </row>
    <row r="138" spans="1:11" ht="12" x14ac:dyDescent="0.2">
      <c r="A138" s="9" t="s">
        <v>162</v>
      </c>
      <c r="B138" s="25" t="s">
        <v>538</v>
      </c>
      <c r="C138" s="137">
        <v>457</v>
      </c>
      <c r="D138" s="137">
        <v>240</v>
      </c>
      <c r="E138" s="137">
        <f t="shared" si="2"/>
        <v>697</v>
      </c>
      <c r="F138" s="139">
        <v>7.9365079365079361E-2</v>
      </c>
      <c r="G138" s="139">
        <v>0.50793650793650791</v>
      </c>
      <c r="H138" s="139">
        <v>0.3397</v>
      </c>
      <c r="I138" s="139">
        <v>0.24025974025974026</v>
      </c>
      <c r="J138" s="139">
        <v>0.27272727272727271</v>
      </c>
      <c r="K138" s="139">
        <v>6.25E-2</v>
      </c>
    </row>
    <row r="139" spans="1:11" ht="12" x14ac:dyDescent="0.2">
      <c r="A139" s="9" t="s">
        <v>163</v>
      </c>
      <c r="B139" s="25" t="s">
        <v>546</v>
      </c>
      <c r="C139" s="137">
        <v>978</v>
      </c>
      <c r="D139" s="137">
        <v>664</v>
      </c>
      <c r="E139" s="137">
        <f t="shared" si="2"/>
        <v>1642</v>
      </c>
      <c r="F139" s="139">
        <v>0.14800936768149883</v>
      </c>
      <c r="G139" s="139">
        <v>0.58407494145199068</v>
      </c>
      <c r="H139" s="139">
        <v>0.28988000000000003</v>
      </c>
      <c r="I139" s="139">
        <v>0.28762541806020064</v>
      </c>
      <c r="J139" s="139">
        <v>0.39799331103678931</v>
      </c>
      <c r="K139" s="139">
        <v>3.8730000000000042E-2</v>
      </c>
    </row>
    <row r="140" spans="1:11" ht="12" x14ac:dyDescent="0.2">
      <c r="A140" s="9" t="s">
        <v>164</v>
      </c>
      <c r="B140" s="25" t="s">
        <v>579</v>
      </c>
      <c r="C140" s="137">
        <v>157</v>
      </c>
      <c r="D140" s="137">
        <v>156</v>
      </c>
      <c r="E140" s="137">
        <f t="shared" si="2"/>
        <v>313</v>
      </c>
      <c r="F140" s="139">
        <v>0.22660098522167488</v>
      </c>
      <c r="G140" s="139">
        <v>0.66256157635467983</v>
      </c>
      <c r="H140" s="139">
        <v>0.50448000000000004</v>
      </c>
      <c r="I140" s="139">
        <v>0.35643564356435642</v>
      </c>
      <c r="J140" s="139">
        <v>0.51485148514851486</v>
      </c>
      <c r="K140" s="139">
        <v>3.9470000000000005E-2</v>
      </c>
    </row>
    <row r="141" spans="1:11" ht="12" x14ac:dyDescent="0.2">
      <c r="A141" s="9" t="s">
        <v>165</v>
      </c>
      <c r="B141" s="25" t="s">
        <v>548</v>
      </c>
      <c r="C141" s="137">
        <v>466</v>
      </c>
      <c r="D141" s="137">
        <v>349</v>
      </c>
      <c r="E141" s="137">
        <f t="shared" si="2"/>
        <v>815</v>
      </c>
      <c r="F141" s="139">
        <v>0.12269272529858849</v>
      </c>
      <c r="G141" s="139">
        <v>0.57220412595005432</v>
      </c>
      <c r="H141" s="139">
        <v>0.45734000000000002</v>
      </c>
      <c r="I141" s="139">
        <v>0.24</v>
      </c>
      <c r="J141" s="139">
        <v>0.50793650793650791</v>
      </c>
      <c r="K141" s="139">
        <v>4.0980000000000016E-2</v>
      </c>
    </row>
    <row r="142" spans="1:11" ht="12" x14ac:dyDescent="0.2">
      <c r="A142" s="9" t="s">
        <v>166</v>
      </c>
      <c r="B142" s="25" t="s">
        <v>546</v>
      </c>
      <c r="C142" s="137">
        <v>1634</v>
      </c>
      <c r="D142" s="137">
        <v>1027</v>
      </c>
      <c r="E142" s="137">
        <f t="shared" si="2"/>
        <v>2661</v>
      </c>
      <c r="F142" s="139">
        <v>0.10207496653279786</v>
      </c>
      <c r="G142" s="139">
        <v>0.67068273092369479</v>
      </c>
      <c r="H142" s="139">
        <v>0.40636</v>
      </c>
      <c r="I142" s="139">
        <v>0.2564935064935065</v>
      </c>
      <c r="J142" s="139">
        <v>0.36807817589576547</v>
      </c>
      <c r="K142" s="139">
        <v>6.25E-2</v>
      </c>
    </row>
    <row r="143" spans="1:11" ht="12" x14ac:dyDescent="0.2">
      <c r="A143" s="9" t="s">
        <v>167</v>
      </c>
      <c r="B143" s="25" t="s">
        <v>542</v>
      </c>
      <c r="C143" s="137">
        <v>4190</v>
      </c>
      <c r="D143" s="137">
        <v>2677</v>
      </c>
      <c r="E143" s="137">
        <f t="shared" si="2"/>
        <v>6867</v>
      </c>
      <c r="F143" s="139">
        <v>0.41499937083176042</v>
      </c>
      <c r="G143" s="139">
        <v>0.85654964137410339</v>
      </c>
      <c r="H143" s="139">
        <v>1</v>
      </c>
      <c r="I143" s="139">
        <v>0.625</v>
      </c>
      <c r="J143" s="139">
        <v>0.69758576874205847</v>
      </c>
      <c r="K143" s="139">
        <v>0.26219000000000003</v>
      </c>
    </row>
    <row r="144" spans="1:11" ht="12" x14ac:dyDescent="0.2">
      <c r="A144" s="9" t="s">
        <v>168</v>
      </c>
      <c r="B144" s="25" t="s">
        <v>570</v>
      </c>
      <c r="C144" s="137">
        <v>273</v>
      </c>
      <c r="D144" s="137">
        <v>282</v>
      </c>
      <c r="E144" s="137">
        <f t="shared" si="2"/>
        <v>555</v>
      </c>
      <c r="F144" s="139">
        <v>0.21765601217656011</v>
      </c>
      <c r="G144" s="139">
        <v>0.80365296803652964</v>
      </c>
      <c r="H144" s="139">
        <v>0.60929999999999995</v>
      </c>
      <c r="I144" s="139">
        <v>0.28971962616822428</v>
      </c>
      <c r="J144" s="139">
        <v>0.35514018691588783</v>
      </c>
      <c r="K144" s="139">
        <v>4.4640000000000013E-2</v>
      </c>
    </row>
    <row r="145" spans="1:11" ht="12" x14ac:dyDescent="0.2">
      <c r="A145" s="9" t="s">
        <v>169</v>
      </c>
      <c r="B145" s="25" t="s">
        <v>551</v>
      </c>
      <c r="C145" s="137">
        <v>964</v>
      </c>
      <c r="D145" s="137">
        <v>741</v>
      </c>
      <c r="E145" s="137">
        <f t="shared" si="2"/>
        <v>1705</v>
      </c>
      <c r="F145" s="139">
        <v>3.5115303983228513E-2</v>
      </c>
      <c r="G145" s="139">
        <v>0.23008385744234802</v>
      </c>
      <c r="H145" s="139">
        <v>0.31184000000000001</v>
      </c>
      <c r="I145" s="139">
        <v>0.3210332103321033</v>
      </c>
      <c r="J145" s="139">
        <v>0.43542435424354242</v>
      </c>
      <c r="K145" s="139">
        <v>7.7139999999999986E-2</v>
      </c>
    </row>
    <row r="146" spans="1:11" ht="12" x14ac:dyDescent="0.2">
      <c r="A146" s="9" t="s">
        <v>170</v>
      </c>
      <c r="B146" s="25" t="s">
        <v>575</v>
      </c>
      <c r="C146" s="137">
        <v>192</v>
      </c>
      <c r="D146" s="137">
        <v>185</v>
      </c>
      <c r="E146" s="137">
        <f t="shared" si="2"/>
        <v>377</v>
      </c>
      <c r="F146" s="139">
        <v>2.2371364653243849E-2</v>
      </c>
      <c r="G146" s="139">
        <v>0.41834451901565994</v>
      </c>
      <c r="H146" s="139">
        <v>0.21117</v>
      </c>
      <c r="I146" s="139">
        <v>0.41935483870967744</v>
      </c>
      <c r="J146" s="139">
        <v>0.57377049180327866</v>
      </c>
      <c r="K146" s="139">
        <v>7.0710000000000051E-2</v>
      </c>
    </row>
    <row r="147" spans="1:11" ht="12" x14ac:dyDescent="0.2">
      <c r="A147" s="9" t="s">
        <v>171</v>
      </c>
      <c r="B147" s="25" t="s">
        <v>542</v>
      </c>
      <c r="C147" s="137">
        <v>240</v>
      </c>
      <c r="D147" s="137">
        <v>193</v>
      </c>
      <c r="E147" s="137">
        <f t="shared" si="2"/>
        <v>433</v>
      </c>
      <c r="F147" s="139">
        <v>0.14561403508771931</v>
      </c>
      <c r="G147" s="139">
        <v>0.35263157894736841</v>
      </c>
      <c r="H147" s="139">
        <v>0.20562</v>
      </c>
      <c r="I147" s="139">
        <v>0.16806722689075632</v>
      </c>
      <c r="J147" s="139">
        <v>0.27731092436974791</v>
      </c>
      <c r="K147" s="139">
        <v>8.3299999999999486E-3</v>
      </c>
    </row>
    <row r="148" spans="1:11" ht="12" x14ac:dyDescent="0.2">
      <c r="A148" s="9" t="s">
        <v>172</v>
      </c>
      <c r="B148" s="25" t="s">
        <v>586</v>
      </c>
      <c r="C148" s="137">
        <v>199</v>
      </c>
      <c r="D148" s="137">
        <v>125</v>
      </c>
      <c r="E148" s="137">
        <f t="shared" si="2"/>
        <v>324</v>
      </c>
      <c r="F148" s="139">
        <v>0.43142857142857144</v>
      </c>
      <c r="G148" s="139">
        <v>0.84857142857142853</v>
      </c>
      <c r="H148" s="139">
        <v>0.39676</v>
      </c>
      <c r="I148" s="139">
        <v>0.27777777777777779</v>
      </c>
      <c r="J148" s="139">
        <v>0.3611111111111111</v>
      </c>
      <c r="K148" s="139">
        <v>7.1429999999999993E-2</v>
      </c>
    </row>
    <row r="149" spans="1:11" ht="12" x14ac:dyDescent="0.2">
      <c r="A149" s="9" t="s">
        <v>173</v>
      </c>
      <c r="B149" s="25" t="s">
        <v>588</v>
      </c>
      <c r="C149" s="137">
        <v>192</v>
      </c>
      <c r="D149" s="137">
        <v>116</v>
      </c>
      <c r="E149" s="137">
        <f t="shared" si="2"/>
        <v>308</v>
      </c>
      <c r="F149" s="139">
        <v>0.37359550561797755</v>
      </c>
      <c r="G149" s="139">
        <v>0.8314606741573034</v>
      </c>
      <c r="H149" s="139">
        <v>1</v>
      </c>
      <c r="I149" s="139">
        <v>0.65957446808510634</v>
      </c>
      <c r="J149" s="139">
        <v>0.74468085106382975</v>
      </c>
      <c r="K149" s="139">
        <v>0.15093999999999996</v>
      </c>
    </row>
    <row r="150" spans="1:11" ht="12" x14ac:dyDescent="0.2">
      <c r="A150" s="9" t="s">
        <v>174</v>
      </c>
      <c r="B150" s="25" t="s">
        <v>545</v>
      </c>
      <c r="C150" s="137">
        <v>119</v>
      </c>
      <c r="D150" s="137">
        <v>100</v>
      </c>
      <c r="E150" s="137">
        <f t="shared" si="2"/>
        <v>219</v>
      </c>
      <c r="F150" s="139">
        <v>0.379182156133829</v>
      </c>
      <c r="G150" s="139">
        <v>0.81040892193308545</v>
      </c>
      <c r="H150" s="139">
        <v>0.67366999999999999</v>
      </c>
      <c r="I150" s="139">
        <v>0.24</v>
      </c>
      <c r="J150" s="139">
        <v>0.24</v>
      </c>
      <c r="K150" s="139">
        <v>0.16393000000000002</v>
      </c>
    </row>
    <row r="151" spans="1:11" ht="12" x14ac:dyDescent="0.2">
      <c r="A151" s="9" t="s">
        <v>175</v>
      </c>
      <c r="B151" s="25" t="s">
        <v>551</v>
      </c>
      <c r="C151" s="137">
        <v>600</v>
      </c>
      <c r="D151" s="137">
        <v>328</v>
      </c>
      <c r="E151" s="137">
        <f t="shared" si="2"/>
        <v>928</v>
      </c>
      <c r="F151" s="139">
        <v>0.18216318785578747</v>
      </c>
      <c r="G151" s="139">
        <v>0.46679316888045541</v>
      </c>
      <c r="H151" s="139">
        <v>0.28681000000000001</v>
      </c>
      <c r="I151" s="139">
        <v>0.34838709677419355</v>
      </c>
      <c r="J151" s="139">
        <v>0.47402597402597402</v>
      </c>
      <c r="K151" s="139">
        <v>4.4250000000000012E-2</v>
      </c>
    </row>
    <row r="152" spans="1:11" ht="12" x14ac:dyDescent="0.2">
      <c r="A152" s="9" t="s">
        <v>176</v>
      </c>
      <c r="B152" s="25" t="s">
        <v>585</v>
      </c>
      <c r="C152" s="137">
        <v>65</v>
      </c>
      <c r="D152" s="137">
        <v>70</v>
      </c>
      <c r="E152" s="137">
        <f t="shared" si="2"/>
        <v>135</v>
      </c>
      <c r="F152" s="139">
        <v>0.15697674418604651</v>
      </c>
      <c r="G152" s="139">
        <v>0.69186046511627908</v>
      </c>
      <c r="H152" s="139">
        <v>0.45651999999999998</v>
      </c>
      <c r="I152" s="139">
        <v>0.2</v>
      </c>
      <c r="J152" s="139">
        <v>0.25</v>
      </c>
      <c r="K152" s="139">
        <v>9.0910000000000046E-2</v>
      </c>
    </row>
    <row r="153" spans="1:11" ht="12" x14ac:dyDescent="0.2">
      <c r="A153" s="9" t="s">
        <v>177</v>
      </c>
      <c r="B153" s="25" t="s">
        <v>594</v>
      </c>
      <c r="C153" s="137">
        <v>27</v>
      </c>
      <c r="D153" s="137">
        <v>21</v>
      </c>
      <c r="E153" s="137">
        <f t="shared" si="2"/>
        <v>48</v>
      </c>
      <c r="F153" s="139">
        <v>0.2978723404255319</v>
      </c>
      <c r="G153" s="139">
        <v>0.78723404255319152</v>
      </c>
      <c r="H153" s="139">
        <v>0.54725000000000001</v>
      </c>
      <c r="I153" s="139">
        <v>0.48648648648648651</v>
      </c>
      <c r="J153" s="139">
        <v>0.43243243243243246</v>
      </c>
      <c r="K153" s="139">
        <v>0.16129000000000004</v>
      </c>
    </row>
    <row r="154" spans="1:11" ht="12" x14ac:dyDescent="0.2">
      <c r="A154" s="9" t="s">
        <v>178</v>
      </c>
      <c r="B154" s="25" t="s">
        <v>579</v>
      </c>
      <c r="C154" s="137">
        <v>175</v>
      </c>
      <c r="D154" s="137">
        <v>148</v>
      </c>
      <c r="E154" s="137">
        <f t="shared" si="2"/>
        <v>323</v>
      </c>
      <c r="F154" s="139">
        <v>0.2131578947368421</v>
      </c>
      <c r="G154" s="139">
        <v>0.75263157894736843</v>
      </c>
      <c r="H154" s="139">
        <v>0.55742000000000003</v>
      </c>
      <c r="I154" s="139">
        <v>0.20588235294117646</v>
      </c>
      <c r="J154" s="139">
        <v>0.1388888888888889</v>
      </c>
      <c r="K154" s="139">
        <v>7.1429999999999993E-2</v>
      </c>
    </row>
    <row r="155" spans="1:11" ht="12" x14ac:dyDescent="0.2">
      <c r="A155" s="9" t="s">
        <v>179</v>
      </c>
      <c r="B155" s="25" t="s">
        <v>545</v>
      </c>
      <c r="C155" s="137">
        <v>402</v>
      </c>
      <c r="D155" s="137">
        <v>210</v>
      </c>
      <c r="E155" s="137">
        <f t="shared" si="2"/>
        <v>612</v>
      </c>
      <c r="F155" s="139">
        <v>0.17403314917127072</v>
      </c>
      <c r="G155" s="139">
        <v>0.51657458563535907</v>
      </c>
      <c r="H155" s="139">
        <v>0.4728</v>
      </c>
      <c r="I155" s="139">
        <v>0.32116788321167883</v>
      </c>
      <c r="J155" s="139">
        <v>0.37956204379562042</v>
      </c>
      <c r="K155" s="139">
        <v>2.7590000000000003E-2</v>
      </c>
    </row>
    <row r="156" spans="1:11" ht="12" x14ac:dyDescent="0.2">
      <c r="A156" s="9" t="s">
        <v>180</v>
      </c>
      <c r="B156" s="25" t="s">
        <v>569</v>
      </c>
      <c r="C156" s="137">
        <v>221</v>
      </c>
      <c r="D156" s="137">
        <v>176</v>
      </c>
      <c r="E156" s="137">
        <f t="shared" si="2"/>
        <v>397</v>
      </c>
      <c r="F156" s="139">
        <v>0.22680412371134021</v>
      </c>
      <c r="G156" s="139">
        <v>0.56288659793814433</v>
      </c>
      <c r="H156" s="139">
        <v>0.41426000000000002</v>
      </c>
      <c r="I156" s="139">
        <v>0.13846153846153847</v>
      </c>
      <c r="J156" s="139">
        <v>0.24615384615384617</v>
      </c>
      <c r="K156" s="139">
        <v>8.0459999999999976E-2</v>
      </c>
    </row>
    <row r="157" spans="1:11" ht="12" x14ac:dyDescent="0.2">
      <c r="A157" s="9" t="s">
        <v>181</v>
      </c>
      <c r="B157" s="25" t="s">
        <v>542</v>
      </c>
      <c r="C157" s="137">
        <v>423</v>
      </c>
      <c r="D157" s="137">
        <v>272</v>
      </c>
      <c r="E157" s="137">
        <f t="shared" si="2"/>
        <v>695</v>
      </c>
      <c r="F157" s="139">
        <v>0.14823815309842042</v>
      </c>
      <c r="G157" s="139">
        <v>0.52004860267314701</v>
      </c>
      <c r="H157" s="139">
        <v>0.45484000000000002</v>
      </c>
      <c r="I157" s="139">
        <v>0.25142857142857145</v>
      </c>
      <c r="J157" s="139">
        <v>0.22857142857142856</v>
      </c>
      <c r="K157" s="139">
        <v>2.9939999999999967E-2</v>
      </c>
    </row>
    <row r="158" spans="1:11" ht="12" x14ac:dyDescent="0.2">
      <c r="A158" s="9" t="s">
        <v>182</v>
      </c>
      <c r="B158" s="25" t="s">
        <v>538</v>
      </c>
      <c r="C158" s="137">
        <v>850</v>
      </c>
      <c r="D158" s="137">
        <v>752</v>
      </c>
      <c r="E158" s="137">
        <f t="shared" si="2"/>
        <v>1602</v>
      </c>
      <c r="F158" s="139">
        <v>0.11208226221079691</v>
      </c>
      <c r="G158" s="139">
        <v>0.38971722365038558</v>
      </c>
      <c r="H158" s="139">
        <v>0.18146000000000001</v>
      </c>
      <c r="I158" s="139">
        <v>0.1</v>
      </c>
      <c r="J158" s="139">
        <v>0.11724137931034483</v>
      </c>
      <c r="K158" s="139">
        <v>2.4129999999999985E-2</v>
      </c>
    </row>
    <row r="159" spans="1:11" ht="12" x14ac:dyDescent="0.2">
      <c r="A159" s="9" t="s">
        <v>183</v>
      </c>
      <c r="B159" s="25" t="s">
        <v>590</v>
      </c>
      <c r="C159" s="137">
        <v>494</v>
      </c>
      <c r="D159" s="137">
        <v>371</v>
      </c>
      <c r="E159" s="137">
        <f t="shared" si="2"/>
        <v>865</v>
      </c>
      <c r="F159" s="139">
        <v>0.26729857819905212</v>
      </c>
      <c r="G159" s="139">
        <v>0.78009478672985777</v>
      </c>
      <c r="H159" s="139">
        <v>0.53412000000000004</v>
      </c>
      <c r="I159" s="139">
        <v>0.37410071942446044</v>
      </c>
      <c r="J159" s="139">
        <v>0.52898550724637683</v>
      </c>
      <c r="K159" s="139">
        <v>5.6740000000000013E-2</v>
      </c>
    </row>
    <row r="160" spans="1:11" ht="12" x14ac:dyDescent="0.2">
      <c r="A160" s="9" t="s">
        <v>184</v>
      </c>
      <c r="B160" s="25" t="s">
        <v>571</v>
      </c>
      <c r="C160" s="137">
        <v>570</v>
      </c>
      <c r="D160" s="137">
        <v>425</v>
      </c>
      <c r="E160" s="137">
        <f t="shared" si="2"/>
        <v>995</v>
      </c>
      <c r="F160" s="139">
        <v>9.1324200913242004E-2</v>
      </c>
      <c r="G160" s="139">
        <v>0.28614916286149161</v>
      </c>
      <c r="H160" s="139">
        <v>0.14499000000000001</v>
      </c>
      <c r="I160" s="139">
        <v>0.11864406779661017</v>
      </c>
      <c r="J160" s="139">
        <v>0.1864406779661017</v>
      </c>
      <c r="K160" s="139">
        <v>1.0240000000000027E-2</v>
      </c>
    </row>
    <row r="161" spans="1:11" ht="12" x14ac:dyDescent="0.2">
      <c r="A161" s="9" t="s">
        <v>185</v>
      </c>
      <c r="B161" s="25" t="s">
        <v>565</v>
      </c>
      <c r="C161" s="137">
        <v>169</v>
      </c>
      <c r="D161" s="137">
        <v>140</v>
      </c>
      <c r="E161" s="137">
        <f t="shared" si="2"/>
        <v>309</v>
      </c>
      <c r="F161" s="139">
        <v>9.8666666666666666E-2</v>
      </c>
      <c r="G161" s="139">
        <v>0.47199999999999998</v>
      </c>
      <c r="H161" s="139">
        <v>0.41044999999999998</v>
      </c>
      <c r="I161" s="139">
        <v>0.34693877551020408</v>
      </c>
      <c r="J161" s="139">
        <v>0.52083333333333337</v>
      </c>
      <c r="K161" s="139">
        <v>0.11904999999999999</v>
      </c>
    </row>
    <row r="162" spans="1:11" ht="12" x14ac:dyDescent="0.2">
      <c r="A162" s="9" t="s">
        <v>186</v>
      </c>
      <c r="B162" s="25" t="s">
        <v>564</v>
      </c>
      <c r="C162" s="137">
        <v>394</v>
      </c>
      <c r="D162" s="137">
        <v>293</v>
      </c>
      <c r="E162" s="137">
        <f t="shared" si="2"/>
        <v>687</v>
      </c>
      <c r="F162" s="139">
        <v>0.10414052697616061</v>
      </c>
      <c r="G162" s="139">
        <v>0.62986198243412794</v>
      </c>
      <c r="H162" s="139">
        <v>0.47422999999999998</v>
      </c>
      <c r="I162" s="139">
        <v>0.2982456140350877</v>
      </c>
      <c r="J162" s="139">
        <v>0.42105263157894735</v>
      </c>
      <c r="K162" s="139">
        <v>0.14876</v>
      </c>
    </row>
    <row r="163" spans="1:11" ht="12" x14ac:dyDescent="0.2">
      <c r="A163" s="9" t="s">
        <v>187</v>
      </c>
      <c r="B163" s="25" t="s">
        <v>566</v>
      </c>
      <c r="C163" s="137">
        <v>348</v>
      </c>
      <c r="D163" s="137">
        <v>191</v>
      </c>
      <c r="E163" s="137">
        <f t="shared" si="2"/>
        <v>539</v>
      </c>
      <c r="F163" s="139">
        <v>4.5075125208681135E-2</v>
      </c>
      <c r="G163" s="139">
        <v>0.29382303839732887</v>
      </c>
      <c r="H163" s="139">
        <v>0.28161999999999998</v>
      </c>
      <c r="I163" s="139">
        <v>0.15267175572519084</v>
      </c>
      <c r="J163" s="139">
        <v>0.22307692307692309</v>
      </c>
      <c r="K163" s="139">
        <v>3.6760000000000015E-2</v>
      </c>
    </row>
    <row r="164" spans="1:11" ht="12" x14ac:dyDescent="0.2">
      <c r="A164" s="9" t="s">
        <v>188</v>
      </c>
      <c r="B164" s="25" t="s">
        <v>568</v>
      </c>
      <c r="C164" s="137">
        <v>86</v>
      </c>
      <c r="D164" s="137">
        <v>63</v>
      </c>
      <c r="E164" s="137">
        <f t="shared" si="2"/>
        <v>149</v>
      </c>
      <c r="F164" s="139">
        <v>0.42639593908629442</v>
      </c>
      <c r="G164" s="139">
        <v>0.78680203045685282</v>
      </c>
      <c r="H164" s="139">
        <v>0.66947000000000001</v>
      </c>
      <c r="I164" s="139">
        <v>0.52</v>
      </c>
      <c r="J164" s="139">
        <v>0.4</v>
      </c>
      <c r="K164" s="139">
        <v>0.13043000000000005</v>
      </c>
    </row>
    <row r="165" spans="1:11" ht="12" x14ac:dyDescent="0.2">
      <c r="A165" s="9" t="s">
        <v>189</v>
      </c>
      <c r="B165" s="25" t="s">
        <v>541</v>
      </c>
      <c r="C165" s="137">
        <v>564</v>
      </c>
      <c r="D165" s="137">
        <v>583</v>
      </c>
      <c r="E165" s="137">
        <f t="shared" si="2"/>
        <v>1147</v>
      </c>
      <c r="F165" s="139">
        <v>3.7841625788367202E-2</v>
      </c>
      <c r="G165" s="139">
        <v>0.29011913104414855</v>
      </c>
      <c r="H165" s="139">
        <v>0.10589999999999999</v>
      </c>
      <c r="I165" s="139">
        <v>0.125</v>
      </c>
      <c r="J165" s="139">
        <v>0.21364985163204747</v>
      </c>
      <c r="K165" s="139">
        <v>2.8950000000000031E-2</v>
      </c>
    </row>
    <row r="166" spans="1:11" ht="12" x14ac:dyDescent="0.2">
      <c r="A166" s="9" t="s">
        <v>190</v>
      </c>
      <c r="B166" s="25" t="s">
        <v>538</v>
      </c>
      <c r="C166" s="137">
        <v>711</v>
      </c>
      <c r="D166" s="137">
        <v>699</v>
      </c>
      <c r="E166" s="137">
        <f t="shared" si="2"/>
        <v>1410</v>
      </c>
      <c r="F166" s="139">
        <v>0.14337568058076225</v>
      </c>
      <c r="G166" s="139">
        <v>0.5493042952208107</v>
      </c>
      <c r="H166" s="139">
        <v>0.47153</v>
      </c>
      <c r="I166" s="139">
        <v>0.36444444444444446</v>
      </c>
      <c r="J166" s="139">
        <v>0.29955947136563876</v>
      </c>
      <c r="K166" s="139">
        <v>7.9470000000000041E-2</v>
      </c>
    </row>
    <row r="167" spans="1:11" ht="12" x14ac:dyDescent="0.2">
      <c r="A167" s="9" t="s">
        <v>191</v>
      </c>
      <c r="B167" s="25" t="s">
        <v>542</v>
      </c>
      <c r="C167" s="137">
        <v>508</v>
      </c>
      <c r="D167" s="137">
        <v>265</v>
      </c>
      <c r="E167" s="137">
        <f t="shared" si="2"/>
        <v>773</v>
      </c>
      <c r="F167" s="139">
        <v>0.1291759465478842</v>
      </c>
      <c r="G167" s="139">
        <v>0.65590200445434299</v>
      </c>
      <c r="H167" s="139">
        <v>0.40165000000000001</v>
      </c>
      <c r="I167" s="139">
        <v>0.26241134751773049</v>
      </c>
      <c r="J167" s="139">
        <v>0.29078014184397161</v>
      </c>
      <c r="K167" s="139">
        <v>5.8819999999999983E-2</v>
      </c>
    </row>
    <row r="168" spans="1:11" ht="12" x14ac:dyDescent="0.2">
      <c r="A168" s="9" t="s">
        <v>192</v>
      </c>
      <c r="B168" s="25" t="s">
        <v>575</v>
      </c>
      <c r="C168" s="137">
        <v>719</v>
      </c>
      <c r="D168" s="137">
        <v>427</v>
      </c>
      <c r="E168" s="137">
        <f t="shared" si="2"/>
        <v>1146</v>
      </c>
      <c r="F168" s="139">
        <v>0.21462264150943397</v>
      </c>
      <c r="G168" s="139">
        <v>0.64858490566037741</v>
      </c>
      <c r="H168" s="139">
        <v>0.50590000000000002</v>
      </c>
      <c r="I168" s="139">
        <v>0.30042918454935624</v>
      </c>
      <c r="J168" s="139">
        <v>0.37179487179487181</v>
      </c>
      <c r="K168" s="139">
        <v>7.6269999999999949E-2</v>
      </c>
    </row>
    <row r="169" spans="1:11" ht="12" x14ac:dyDescent="0.2">
      <c r="A169" s="9" t="s">
        <v>193</v>
      </c>
      <c r="B169" s="25" t="s">
        <v>542</v>
      </c>
      <c r="C169" s="137">
        <v>382</v>
      </c>
      <c r="D169" s="137">
        <v>282</v>
      </c>
      <c r="E169" s="137">
        <f t="shared" si="2"/>
        <v>664</v>
      </c>
      <c r="F169" s="139">
        <v>0.32005312084993359</v>
      </c>
      <c r="G169" s="139">
        <v>0.84196547144754319</v>
      </c>
      <c r="H169" s="139">
        <v>0.51132999999999995</v>
      </c>
      <c r="I169" s="139">
        <v>0.25217391304347825</v>
      </c>
      <c r="J169" s="139">
        <v>0.25217391304347825</v>
      </c>
      <c r="K169" s="139">
        <v>8.0879999999999952E-2</v>
      </c>
    </row>
    <row r="170" spans="1:11" ht="12" x14ac:dyDescent="0.2">
      <c r="A170" s="9" t="s">
        <v>194</v>
      </c>
      <c r="B170" s="25" t="s">
        <v>587</v>
      </c>
      <c r="C170" s="137">
        <v>117</v>
      </c>
      <c r="D170" s="137">
        <v>126</v>
      </c>
      <c r="E170" s="137">
        <f t="shared" si="2"/>
        <v>243</v>
      </c>
      <c r="F170" s="139">
        <v>0.28030303030303028</v>
      </c>
      <c r="G170" s="139">
        <v>0.73863636363636365</v>
      </c>
      <c r="H170" s="139">
        <v>0.58816000000000002</v>
      </c>
      <c r="I170" s="139">
        <v>0.203125</v>
      </c>
      <c r="J170" s="139">
        <v>0.25</v>
      </c>
      <c r="K170" s="139">
        <v>7.0169999999999955E-2</v>
      </c>
    </row>
    <row r="171" spans="1:11" ht="12" x14ac:dyDescent="0.2">
      <c r="A171" s="9" t="s">
        <v>195</v>
      </c>
      <c r="B171" s="25" t="s">
        <v>551</v>
      </c>
      <c r="C171" s="137">
        <v>940</v>
      </c>
      <c r="D171" s="137">
        <v>630</v>
      </c>
      <c r="E171" s="137">
        <f t="shared" si="2"/>
        <v>1570</v>
      </c>
      <c r="F171" s="139">
        <v>7.3312236286919838E-2</v>
      </c>
      <c r="G171" s="139">
        <v>0.52056962025316456</v>
      </c>
      <c r="H171" s="139">
        <v>0.42254999999999998</v>
      </c>
      <c r="I171" s="139">
        <v>0.26771653543307089</v>
      </c>
      <c r="J171" s="139">
        <v>0.40392156862745099</v>
      </c>
      <c r="K171" s="139">
        <v>9.1799999999999993E-2</v>
      </c>
    </row>
    <row r="172" spans="1:11" ht="12" x14ac:dyDescent="0.2">
      <c r="A172" s="9" t="s">
        <v>196</v>
      </c>
      <c r="B172" s="25" t="s">
        <v>540</v>
      </c>
      <c r="C172" s="137">
        <v>648</v>
      </c>
      <c r="D172" s="137">
        <v>853</v>
      </c>
      <c r="E172" s="137">
        <f t="shared" si="2"/>
        <v>1501</v>
      </c>
      <c r="F172" s="139">
        <v>7.8590785907859076E-2</v>
      </c>
      <c r="G172" s="139">
        <v>0.24336043360433604</v>
      </c>
      <c r="H172" s="139">
        <v>0.13516</v>
      </c>
      <c r="I172" s="139">
        <v>0.156794425087108</v>
      </c>
      <c r="J172" s="139">
        <v>0.24475524475524477</v>
      </c>
      <c r="K172" s="139">
        <v>1.0600000000000054E-2</v>
      </c>
    </row>
    <row r="173" spans="1:11" ht="12" x14ac:dyDescent="0.2">
      <c r="A173" s="9" t="s">
        <v>197</v>
      </c>
      <c r="B173" s="25" t="s">
        <v>545</v>
      </c>
      <c r="C173" s="137">
        <v>862</v>
      </c>
      <c r="D173" s="137">
        <v>736</v>
      </c>
      <c r="E173" s="137">
        <f t="shared" si="2"/>
        <v>1598</v>
      </c>
      <c r="F173" s="139">
        <v>0.63136863136863142</v>
      </c>
      <c r="G173" s="139">
        <v>0.91608391608391604</v>
      </c>
      <c r="H173" s="139">
        <v>1</v>
      </c>
      <c r="I173" s="139">
        <v>0.61363636363636365</v>
      </c>
      <c r="J173" s="139">
        <v>0.69907407407407407</v>
      </c>
      <c r="K173" s="139">
        <v>0.16268000000000005</v>
      </c>
    </row>
    <row r="174" spans="1:11" ht="12" x14ac:dyDescent="0.2">
      <c r="A174" s="9" t="s">
        <v>198</v>
      </c>
      <c r="B174" s="25" t="s">
        <v>571</v>
      </c>
      <c r="C174" s="137">
        <v>751</v>
      </c>
      <c r="D174" s="137">
        <v>437</v>
      </c>
      <c r="E174" s="137">
        <f t="shared" si="2"/>
        <v>1188</v>
      </c>
      <c r="F174" s="139">
        <v>6.1294765840220387E-2</v>
      </c>
      <c r="G174" s="139">
        <v>0.41597796143250687</v>
      </c>
      <c r="H174" s="139">
        <v>0.31840000000000002</v>
      </c>
      <c r="I174" s="139">
        <v>0.15354330708661418</v>
      </c>
      <c r="J174" s="139">
        <v>0.30859375</v>
      </c>
      <c r="K174" s="139">
        <v>5.2289999999999948E-2</v>
      </c>
    </row>
    <row r="175" spans="1:11" ht="12" x14ac:dyDescent="0.2">
      <c r="A175" s="9" t="s">
        <v>199</v>
      </c>
      <c r="B175" s="25" t="s">
        <v>544</v>
      </c>
      <c r="C175" s="137">
        <v>391</v>
      </c>
      <c r="D175" s="137">
        <v>239</v>
      </c>
      <c r="E175" s="137">
        <f t="shared" si="2"/>
        <v>630</v>
      </c>
      <c r="F175" s="139">
        <v>0.40985732814526588</v>
      </c>
      <c r="G175" s="139">
        <v>0.78469520103761348</v>
      </c>
      <c r="H175" s="139">
        <v>0.62019000000000002</v>
      </c>
      <c r="I175" s="139">
        <v>0.55828220858895705</v>
      </c>
      <c r="J175" s="139">
        <v>0.79141104294478526</v>
      </c>
      <c r="K175" s="139">
        <v>0.11111000000000004</v>
      </c>
    </row>
    <row r="176" spans="1:11" ht="12" x14ac:dyDescent="0.2">
      <c r="A176" s="9" t="s">
        <v>200</v>
      </c>
      <c r="B176" s="25" t="s">
        <v>586</v>
      </c>
      <c r="C176" s="137">
        <v>459</v>
      </c>
      <c r="D176" s="137">
        <v>309</v>
      </c>
      <c r="E176" s="137">
        <f t="shared" si="2"/>
        <v>768</v>
      </c>
      <c r="F176" s="139">
        <v>1.2387387387387387E-2</v>
      </c>
      <c r="G176" s="139">
        <v>0.45045045045045046</v>
      </c>
      <c r="H176" s="139">
        <v>0.30215999999999998</v>
      </c>
      <c r="I176" s="139">
        <v>0.28270042194092826</v>
      </c>
      <c r="J176" s="139">
        <v>0.39662447257383965</v>
      </c>
      <c r="K176" s="139">
        <v>4.8000000000000043E-2</v>
      </c>
    </row>
    <row r="177" spans="1:11" ht="12" x14ac:dyDescent="0.2">
      <c r="A177" s="9" t="s">
        <v>201</v>
      </c>
      <c r="B177" s="25" t="s">
        <v>571</v>
      </c>
      <c r="C177" s="137">
        <v>710</v>
      </c>
      <c r="D177" s="137">
        <v>527</v>
      </c>
      <c r="E177" s="137">
        <f t="shared" si="2"/>
        <v>1237</v>
      </c>
      <c r="F177" s="139">
        <v>0.31432360742705573</v>
      </c>
      <c r="G177" s="139">
        <v>0.6870026525198939</v>
      </c>
      <c r="H177" s="139">
        <v>0.49018</v>
      </c>
      <c r="I177" s="139">
        <v>0.26976744186046514</v>
      </c>
      <c r="J177" s="139">
        <v>0.30841121495327101</v>
      </c>
      <c r="K177" s="139">
        <v>0.12683</v>
      </c>
    </row>
    <row r="178" spans="1:11" ht="12" x14ac:dyDescent="0.2">
      <c r="A178" s="9" t="s">
        <v>202</v>
      </c>
      <c r="B178" s="25" t="s">
        <v>588</v>
      </c>
      <c r="C178" s="137">
        <v>216</v>
      </c>
      <c r="D178" s="137">
        <v>186</v>
      </c>
      <c r="E178" s="137">
        <f t="shared" si="2"/>
        <v>402</v>
      </c>
      <c r="F178" s="139">
        <v>0.37351778656126483</v>
      </c>
      <c r="G178" s="139">
        <v>0.78260869565217395</v>
      </c>
      <c r="H178" s="139">
        <v>0.48709999999999998</v>
      </c>
      <c r="I178" s="139">
        <v>0.21</v>
      </c>
      <c r="J178" s="139">
        <v>0.46</v>
      </c>
      <c r="K178" s="139">
        <v>3.9220000000000033E-2</v>
      </c>
    </row>
    <row r="179" spans="1:11" ht="12" x14ac:dyDescent="0.2">
      <c r="A179" s="9" t="s">
        <v>203</v>
      </c>
      <c r="B179" s="25" t="s">
        <v>595</v>
      </c>
      <c r="C179" s="137">
        <v>152</v>
      </c>
      <c r="D179" s="137">
        <v>97</v>
      </c>
      <c r="E179" s="137">
        <f t="shared" si="2"/>
        <v>249</v>
      </c>
      <c r="F179" s="139">
        <v>0.1178343949044586</v>
      </c>
      <c r="G179" s="139">
        <v>0.50636942675159236</v>
      </c>
      <c r="H179" s="139">
        <v>0.30303000000000002</v>
      </c>
      <c r="I179" s="139">
        <v>0.27450980392156865</v>
      </c>
      <c r="J179" s="139">
        <v>0.37254901960784315</v>
      </c>
      <c r="K179" s="139">
        <v>4.2860000000000009E-2</v>
      </c>
    </row>
    <row r="180" spans="1:11" ht="12" x14ac:dyDescent="0.2">
      <c r="A180" s="9" t="s">
        <v>204</v>
      </c>
      <c r="B180" s="25" t="s">
        <v>588</v>
      </c>
      <c r="C180" s="137">
        <v>379</v>
      </c>
      <c r="D180" s="137">
        <v>294</v>
      </c>
      <c r="E180" s="137">
        <f t="shared" si="2"/>
        <v>673</v>
      </c>
      <c r="F180" s="139">
        <v>0.13771712158808933</v>
      </c>
      <c r="G180" s="139">
        <v>0.50868486352357323</v>
      </c>
      <c r="H180" s="139">
        <v>0.31558000000000003</v>
      </c>
      <c r="I180" s="139">
        <v>0.38815789473684209</v>
      </c>
      <c r="J180" s="139">
        <v>0.32894736842105265</v>
      </c>
      <c r="K180" s="139">
        <v>0.22277000000000002</v>
      </c>
    </row>
    <row r="181" spans="1:11" ht="12" x14ac:dyDescent="0.2">
      <c r="A181" s="9" t="s">
        <v>205</v>
      </c>
      <c r="B181" s="25" t="s">
        <v>543</v>
      </c>
      <c r="C181" s="137">
        <v>346</v>
      </c>
      <c r="D181" s="137">
        <v>138</v>
      </c>
      <c r="E181" s="137">
        <f t="shared" si="2"/>
        <v>484</v>
      </c>
      <c r="F181" s="139">
        <v>4.3554006968641118E-2</v>
      </c>
      <c r="G181" s="139">
        <v>0.68118466898954699</v>
      </c>
      <c r="H181" s="139">
        <v>0.3755</v>
      </c>
      <c r="I181" s="139">
        <v>0.33333333333333331</v>
      </c>
      <c r="J181" s="139">
        <v>0.5357142857142857</v>
      </c>
      <c r="K181" s="139">
        <v>0.125</v>
      </c>
    </row>
    <row r="182" spans="1:11" ht="12" x14ac:dyDescent="0.2">
      <c r="A182" s="9" t="s">
        <v>206</v>
      </c>
      <c r="B182" s="25" t="s">
        <v>551</v>
      </c>
      <c r="C182" s="137">
        <v>315</v>
      </c>
      <c r="D182" s="137">
        <v>402</v>
      </c>
      <c r="E182" s="137">
        <f t="shared" si="2"/>
        <v>717</v>
      </c>
      <c r="F182" s="139">
        <v>0.10675381263616558</v>
      </c>
      <c r="G182" s="139">
        <v>0.52941176470588236</v>
      </c>
      <c r="H182" s="139">
        <v>0.43679000000000001</v>
      </c>
      <c r="I182" s="139">
        <v>0.3443708609271523</v>
      </c>
      <c r="J182" s="139">
        <v>0.41447368421052633</v>
      </c>
      <c r="K182" s="139">
        <v>0.10982999999999998</v>
      </c>
    </row>
    <row r="183" spans="1:11" ht="12" x14ac:dyDescent="0.2">
      <c r="A183" s="9" t="s">
        <v>207</v>
      </c>
      <c r="B183" s="25" t="s">
        <v>538</v>
      </c>
      <c r="C183" s="137">
        <v>513</v>
      </c>
      <c r="D183" s="137">
        <v>533</v>
      </c>
      <c r="E183" s="137">
        <f t="shared" si="2"/>
        <v>1046</v>
      </c>
      <c r="F183" s="139">
        <v>4.4003451251078518E-2</v>
      </c>
      <c r="G183" s="139">
        <v>0.28213977566867987</v>
      </c>
      <c r="H183" s="139">
        <v>0.12418</v>
      </c>
      <c r="I183" s="139">
        <v>0.12121212121212122</v>
      </c>
      <c r="J183" s="139">
        <v>0.16086956521739129</v>
      </c>
      <c r="K183" s="139">
        <v>1.5090000000000048E-2</v>
      </c>
    </row>
    <row r="184" spans="1:11" ht="12" x14ac:dyDescent="0.2">
      <c r="A184" s="9" t="s">
        <v>208</v>
      </c>
      <c r="B184" s="25" t="s">
        <v>544</v>
      </c>
      <c r="C184" s="137">
        <v>318</v>
      </c>
      <c r="D184" s="137">
        <v>306</v>
      </c>
      <c r="E184" s="137">
        <f t="shared" si="2"/>
        <v>624</v>
      </c>
      <c r="F184" s="139">
        <v>0.3953168044077135</v>
      </c>
      <c r="G184" s="139">
        <v>0.70936639118457301</v>
      </c>
      <c r="H184" s="139">
        <v>0.72091000000000005</v>
      </c>
      <c r="I184" s="139">
        <v>0.50909090909090904</v>
      </c>
      <c r="J184" s="139">
        <v>0.67272727272727273</v>
      </c>
      <c r="K184" s="139">
        <v>0.12270000000000003</v>
      </c>
    </row>
    <row r="185" spans="1:11" ht="12" x14ac:dyDescent="0.2">
      <c r="A185" s="9" t="s">
        <v>209</v>
      </c>
      <c r="B185" s="25" t="s">
        <v>555</v>
      </c>
      <c r="C185" s="137">
        <v>793</v>
      </c>
      <c r="D185" s="137">
        <v>414</v>
      </c>
      <c r="E185" s="137">
        <f t="shared" si="2"/>
        <v>1207</v>
      </c>
      <c r="F185" s="139">
        <v>0.26925953627524307</v>
      </c>
      <c r="G185" s="139">
        <v>0.72326103216155568</v>
      </c>
      <c r="H185" s="139">
        <v>0.63805000000000001</v>
      </c>
      <c r="I185" s="139">
        <v>0.35616438356164382</v>
      </c>
      <c r="J185" s="139">
        <v>0.4589041095890411</v>
      </c>
      <c r="K185" s="139">
        <v>0.13558999999999999</v>
      </c>
    </row>
    <row r="186" spans="1:11" ht="12" x14ac:dyDescent="0.2">
      <c r="A186" s="9" t="s">
        <v>210</v>
      </c>
      <c r="B186" s="25" t="s">
        <v>542</v>
      </c>
      <c r="C186" s="137">
        <v>247</v>
      </c>
      <c r="D186" s="137">
        <v>253</v>
      </c>
      <c r="E186" s="137">
        <f t="shared" si="2"/>
        <v>500</v>
      </c>
      <c r="F186" s="139">
        <v>8.4388185654008432E-3</v>
      </c>
      <c r="G186" s="139">
        <v>0.34458509142053445</v>
      </c>
      <c r="H186" s="139">
        <v>0.35095999999999999</v>
      </c>
      <c r="I186" s="139">
        <v>0.1366906474820144</v>
      </c>
      <c r="J186" s="139">
        <v>0.21739130434782608</v>
      </c>
      <c r="K186" s="139">
        <v>7.1890000000000009E-2</v>
      </c>
    </row>
    <row r="187" spans="1:11" ht="12" x14ac:dyDescent="0.2">
      <c r="A187" s="9" t="s">
        <v>211</v>
      </c>
      <c r="B187" s="25" t="s">
        <v>587</v>
      </c>
      <c r="C187" s="137">
        <v>81</v>
      </c>
      <c r="D187" s="137">
        <v>59</v>
      </c>
      <c r="E187" s="137">
        <f t="shared" si="2"/>
        <v>140</v>
      </c>
      <c r="F187" s="139">
        <v>0.33552631578947367</v>
      </c>
      <c r="G187" s="139">
        <v>0.78947368421052633</v>
      </c>
      <c r="H187" s="139">
        <v>0.81605000000000005</v>
      </c>
      <c r="I187" s="139">
        <v>0.41176470588235292</v>
      </c>
      <c r="J187" s="139">
        <v>0.41176470588235292</v>
      </c>
      <c r="K187" s="139">
        <v>3.846000000000005E-2</v>
      </c>
    </row>
    <row r="188" spans="1:11" ht="12" x14ac:dyDescent="0.2">
      <c r="A188" s="9" t="s">
        <v>212</v>
      </c>
      <c r="B188" s="25" t="s">
        <v>543</v>
      </c>
      <c r="C188" s="137">
        <v>2650</v>
      </c>
      <c r="D188" s="137">
        <v>1773</v>
      </c>
      <c r="E188" s="137">
        <f t="shared" si="2"/>
        <v>4423</v>
      </c>
      <c r="F188" s="139">
        <v>0.47122026093630082</v>
      </c>
      <c r="G188" s="139">
        <v>0.88718342287029928</v>
      </c>
      <c r="H188" s="139">
        <v>1</v>
      </c>
      <c r="I188" s="139">
        <v>0.78685258964143423</v>
      </c>
      <c r="J188" s="139">
        <v>0.81262327416173574</v>
      </c>
      <c r="K188" s="139">
        <v>0.31123999999999996</v>
      </c>
    </row>
    <row r="189" spans="1:11" ht="12" x14ac:dyDescent="0.2">
      <c r="A189" s="9" t="s">
        <v>213</v>
      </c>
      <c r="B189" s="25" t="s">
        <v>549</v>
      </c>
      <c r="C189" s="137">
        <v>1008</v>
      </c>
      <c r="D189" s="137">
        <v>771</v>
      </c>
      <c r="E189" s="137">
        <f t="shared" si="2"/>
        <v>1779</v>
      </c>
      <c r="F189" s="139">
        <v>3.9923954372623575E-2</v>
      </c>
      <c r="G189" s="139">
        <v>0.28231939163498099</v>
      </c>
      <c r="H189" s="139">
        <v>0.24621999999999999</v>
      </c>
      <c r="I189" s="139">
        <v>0.1853932584269663</v>
      </c>
      <c r="J189" s="139">
        <v>0.3651685393258427</v>
      </c>
      <c r="K189" s="139">
        <v>1.7769999999999953E-2</v>
      </c>
    </row>
    <row r="190" spans="1:11" ht="12" x14ac:dyDescent="0.2">
      <c r="A190" s="9" t="s">
        <v>214</v>
      </c>
      <c r="B190" s="25" t="s">
        <v>541</v>
      </c>
      <c r="C190" s="137">
        <v>1912</v>
      </c>
      <c r="D190" s="137">
        <v>1189</v>
      </c>
      <c r="E190" s="137">
        <f t="shared" si="2"/>
        <v>3101</v>
      </c>
      <c r="F190" s="139">
        <v>9.2165898617511521E-3</v>
      </c>
      <c r="G190" s="139">
        <v>0.12984548658172945</v>
      </c>
      <c r="H190" s="139">
        <v>0.15165000000000001</v>
      </c>
      <c r="I190" s="139">
        <v>0.10239651416122005</v>
      </c>
      <c r="J190" s="139">
        <v>0.19347826086956521</v>
      </c>
      <c r="K190" s="139">
        <v>3.0950000000000033E-2</v>
      </c>
    </row>
    <row r="191" spans="1:11" ht="12" x14ac:dyDescent="0.2">
      <c r="A191" s="9" t="s">
        <v>215</v>
      </c>
      <c r="B191" s="25" t="s">
        <v>544</v>
      </c>
      <c r="C191" s="137">
        <v>2225</v>
      </c>
      <c r="D191" s="137">
        <v>2007</v>
      </c>
      <c r="E191" s="137">
        <f t="shared" si="2"/>
        <v>4232</v>
      </c>
      <c r="F191" s="139">
        <v>0.31048387096774194</v>
      </c>
      <c r="G191" s="139">
        <v>0.76036866359447008</v>
      </c>
      <c r="H191" s="139">
        <v>0.91903999999999997</v>
      </c>
      <c r="I191" s="139">
        <v>0.49760765550239233</v>
      </c>
      <c r="J191" s="139">
        <v>0.71889952153110048</v>
      </c>
      <c r="K191" s="139">
        <v>0.21733999999999998</v>
      </c>
    </row>
    <row r="192" spans="1:11" ht="12" x14ac:dyDescent="0.2">
      <c r="A192" s="9" t="s">
        <v>216</v>
      </c>
      <c r="B192" s="25" t="s">
        <v>571</v>
      </c>
      <c r="C192" s="137">
        <v>1413</v>
      </c>
      <c r="D192" s="137">
        <v>836</v>
      </c>
      <c r="E192" s="137">
        <f t="shared" si="2"/>
        <v>2249</v>
      </c>
      <c r="F192" s="139">
        <v>0.10606653620352251</v>
      </c>
      <c r="G192" s="139">
        <v>0.57651663405088061</v>
      </c>
      <c r="H192" s="139">
        <v>0.28194999999999998</v>
      </c>
      <c r="I192" s="139">
        <v>0.21140142517814728</v>
      </c>
      <c r="J192" s="139">
        <v>0.26666666666666666</v>
      </c>
      <c r="K192" s="139">
        <v>4.7719999999999985E-2</v>
      </c>
    </row>
    <row r="193" spans="1:11" ht="12" x14ac:dyDescent="0.2">
      <c r="A193" s="9" t="s">
        <v>217</v>
      </c>
      <c r="B193" s="25" t="s">
        <v>546</v>
      </c>
      <c r="C193" s="137">
        <v>1509</v>
      </c>
      <c r="D193" s="137">
        <v>890</v>
      </c>
      <c r="E193" s="137">
        <f t="shared" si="2"/>
        <v>2399</v>
      </c>
      <c r="F193" s="139">
        <v>0.1689666778862336</v>
      </c>
      <c r="G193" s="139">
        <v>0.56512958599798047</v>
      </c>
      <c r="H193" s="139">
        <v>0.34084999999999999</v>
      </c>
      <c r="I193" s="139">
        <v>0.3</v>
      </c>
      <c r="J193" s="139">
        <v>0.32745098039215687</v>
      </c>
      <c r="K193" s="139">
        <v>9.7339999999999982E-2</v>
      </c>
    </row>
    <row r="194" spans="1:11" ht="12" x14ac:dyDescent="0.2">
      <c r="A194" s="9" t="s">
        <v>218</v>
      </c>
      <c r="B194" s="25" t="s">
        <v>588</v>
      </c>
      <c r="C194" s="137">
        <v>496</v>
      </c>
      <c r="D194" s="137">
        <v>277</v>
      </c>
      <c r="E194" s="137">
        <f t="shared" si="2"/>
        <v>773</v>
      </c>
      <c r="F194" s="139">
        <v>0.20597652081109924</v>
      </c>
      <c r="G194" s="139">
        <v>0.51974386339381007</v>
      </c>
      <c r="H194" s="139">
        <v>0.36725999999999998</v>
      </c>
      <c r="I194" s="139">
        <v>0.19727891156462585</v>
      </c>
      <c r="J194" s="139">
        <v>0.23809523809523808</v>
      </c>
      <c r="K194" s="139">
        <v>5.6960000000000011E-2</v>
      </c>
    </row>
    <row r="195" spans="1:11" ht="12" x14ac:dyDescent="0.2">
      <c r="A195" s="9" t="s">
        <v>219</v>
      </c>
      <c r="B195" s="25" t="s">
        <v>538</v>
      </c>
      <c r="C195" s="137">
        <v>832</v>
      </c>
      <c r="D195" s="137">
        <v>386</v>
      </c>
      <c r="E195" s="137">
        <f t="shared" si="2"/>
        <v>1218</v>
      </c>
      <c r="F195" s="139">
        <v>0.23497267759562843</v>
      </c>
      <c r="G195" s="139">
        <v>0.6550546448087432</v>
      </c>
      <c r="H195" s="139">
        <v>0.84255999999999998</v>
      </c>
      <c r="I195" s="139">
        <v>0.45876288659793812</v>
      </c>
      <c r="J195" s="139">
        <v>0.48704663212435234</v>
      </c>
      <c r="K195" s="139">
        <v>0.12755000000000005</v>
      </c>
    </row>
    <row r="196" spans="1:11" ht="12" x14ac:dyDescent="0.2">
      <c r="A196" s="9" t="s">
        <v>220</v>
      </c>
      <c r="B196" s="25" t="s">
        <v>537</v>
      </c>
      <c r="C196" s="137">
        <v>508</v>
      </c>
      <c r="D196" s="137">
        <v>525</v>
      </c>
      <c r="E196" s="137">
        <f t="shared" si="2"/>
        <v>1033</v>
      </c>
      <c r="F196" s="139">
        <v>0.10154346060113728</v>
      </c>
      <c r="G196" s="139">
        <v>0.50365556458164096</v>
      </c>
      <c r="H196" s="139">
        <v>0.35270000000000001</v>
      </c>
      <c r="I196" s="139">
        <v>0.36842105263157893</v>
      </c>
      <c r="J196" s="139">
        <v>0.45901639344262296</v>
      </c>
      <c r="K196" s="139">
        <v>4.7789999999999999E-2</v>
      </c>
    </row>
    <row r="197" spans="1:11" ht="12" x14ac:dyDescent="0.2">
      <c r="A197" s="9" t="s">
        <v>221</v>
      </c>
      <c r="B197" s="25" t="s">
        <v>577</v>
      </c>
      <c r="C197" s="137">
        <v>72</v>
      </c>
      <c r="D197" s="137">
        <v>149</v>
      </c>
      <c r="E197" s="137">
        <f t="shared" ref="E197:E260" si="3">C197+D197</f>
        <v>221</v>
      </c>
      <c r="F197" s="139">
        <v>0.13617021276595745</v>
      </c>
      <c r="G197" s="139">
        <v>0.78297872340425534</v>
      </c>
      <c r="H197" s="139">
        <v>0.5</v>
      </c>
      <c r="I197" s="139">
        <v>0.265625</v>
      </c>
      <c r="J197" s="139">
        <v>0.34375</v>
      </c>
      <c r="K197" s="139">
        <v>0.10345000000000004</v>
      </c>
    </row>
    <row r="198" spans="1:11" ht="12" x14ac:dyDescent="0.2">
      <c r="A198" s="9" t="s">
        <v>222</v>
      </c>
      <c r="B198" s="25" t="s">
        <v>564</v>
      </c>
      <c r="C198" s="137">
        <v>523</v>
      </c>
      <c r="D198" s="137">
        <v>402</v>
      </c>
      <c r="E198" s="137">
        <f t="shared" si="3"/>
        <v>925</v>
      </c>
      <c r="F198" s="139">
        <v>8.2077051926298161E-2</v>
      </c>
      <c r="G198" s="139">
        <v>0.44221105527638194</v>
      </c>
      <c r="H198" s="139">
        <v>0.34127000000000002</v>
      </c>
      <c r="I198" s="139">
        <v>0.31736526946107785</v>
      </c>
      <c r="J198" s="139">
        <v>0.38323353293413176</v>
      </c>
      <c r="K198" s="139">
        <v>3.5349999999999993E-2</v>
      </c>
    </row>
    <row r="199" spans="1:11" ht="12" x14ac:dyDescent="0.2">
      <c r="A199" s="9" t="s">
        <v>223</v>
      </c>
      <c r="B199" s="25" t="s">
        <v>596</v>
      </c>
      <c r="C199" s="137">
        <v>526</v>
      </c>
      <c r="D199" s="137">
        <v>346</v>
      </c>
      <c r="E199" s="137">
        <f t="shared" si="3"/>
        <v>872</v>
      </c>
      <c r="F199" s="139">
        <v>0.24644549763033174</v>
      </c>
      <c r="G199" s="139">
        <v>0.71943127962085307</v>
      </c>
      <c r="H199" s="139">
        <v>0.49153000000000002</v>
      </c>
      <c r="I199" s="139">
        <v>0.34640522875816993</v>
      </c>
      <c r="J199" s="139">
        <v>0.49342105263157893</v>
      </c>
      <c r="K199" s="139">
        <v>5.0000000000000044E-2</v>
      </c>
    </row>
    <row r="200" spans="1:11" ht="12" x14ac:dyDescent="0.2">
      <c r="A200" s="9" t="s">
        <v>224</v>
      </c>
      <c r="B200" s="25" t="s">
        <v>577</v>
      </c>
      <c r="C200" s="137">
        <v>513</v>
      </c>
      <c r="D200" s="137">
        <v>466</v>
      </c>
      <c r="E200" s="137">
        <f t="shared" si="3"/>
        <v>979</v>
      </c>
      <c r="F200" s="139">
        <v>0.2055030094582975</v>
      </c>
      <c r="G200" s="139">
        <v>0.67325881341358551</v>
      </c>
      <c r="H200" s="139">
        <v>0.40708</v>
      </c>
      <c r="I200" s="139">
        <v>0.1890547263681592</v>
      </c>
      <c r="J200" s="139">
        <v>0.27860696517412936</v>
      </c>
      <c r="K200" s="139">
        <v>0.11675000000000002</v>
      </c>
    </row>
    <row r="201" spans="1:11" ht="12" x14ac:dyDescent="0.2">
      <c r="A201" s="9" t="s">
        <v>225</v>
      </c>
      <c r="B201" s="25" t="s">
        <v>541</v>
      </c>
      <c r="C201" s="137">
        <v>851</v>
      </c>
      <c r="D201" s="137">
        <v>367</v>
      </c>
      <c r="E201" s="137">
        <f t="shared" si="3"/>
        <v>1218</v>
      </c>
      <c r="F201" s="139">
        <v>0.21686746987951808</v>
      </c>
      <c r="G201" s="139">
        <v>0.64635010630758327</v>
      </c>
      <c r="H201" s="139">
        <v>0.47696</v>
      </c>
      <c r="I201" s="139">
        <v>0.31578947368421051</v>
      </c>
      <c r="J201" s="139">
        <v>0.38056680161943318</v>
      </c>
      <c r="K201" s="139">
        <v>8.5110000000000019E-2</v>
      </c>
    </row>
    <row r="202" spans="1:11" ht="12" x14ac:dyDescent="0.2">
      <c r="A202" s="9" t="s">
        <v>226</v>
      </c>
      <c r="B202" s="25" t="s">
        <v>542</v>
      </c>
      <c r="C202" s="137">
        <v>315</v>
      </c>
      <c r="D202" s="137">
        <v>88</v>
      </c>
      <c r="E202" s="137">
        <f t="shared" si="3"/>
        <v>403</v>
      </c>
      <c r="F202" s="139">
        <v>0.20399999999999999</v>
      </c>
      <c r="G202" s="139">
        <v>0.73399999999999999</v>
      </c>
      <c r="H202" s="139">
        <v>0.76893</v>
      </c>
      <c r="I202" s="139">
        <v>0.29032258064516131</v>
      </c>
      <c r="J202" s="139">
        <v>0.28723404255319152</v>
      </c>
      <c r="K202" s="139">
        <v>5.6339999999999946E-2</v>
      </c>
    </row>
    <row r="203" spans="1:11" ht="12" x14ac:dyDescent="0.2">
      <c r="A203" s="9" t="s">
        <v>227</v>
      </c>
      <c r="B203" s="25" t="s">
        <v>588</v>
      </c>
      <c r="C203" s="137">
        <v>115</v>
      </c>
      <c r="D203" s="137">
        <v>61</v>
      </c>
      <c r="E203" s="137">
        <f t="shared" si="3"/>
        <v>176</v>
      </c>
      <c r="F203" s="139">
        <v>0.42233009708737862</v>
      </c>
      <c r="G203" s="139">
        <v>0.85436893203883491</v>
      </c>
      <c r="H203" s="139">
        <v>0.49504999999999999</v>
      </c>
      <c r="I203" s="139">
        <v>0.38709677419354838</v>
      </c>
      <c r="J203" s="139">
        <v>0.32258064516129031</v>
      </c>
      <c r="K203" s="139">
        <v>5.2629999999999955E-2</v>
      </c>
    </row>
    <row r="204" spans="1:11" ht="12" x14ac:dyDescent="0.2">
      <c r="A204" s="9" t="s">
        <v>228</v>
      </c>
      <c r="B204" s="25" t="s">
        <v>571</v>
      </c>
      <c r="C204" s="137">
        <v>287</v>
      </c>
      <c r="D204" s="137">
        <v>94</v>
      </c>
      <c r="E204" s="137">
        <f t="shared" si="3"/>
        <v>381</v>
      </c>
      <c r="F204" s="139">
        <v>0.19548872180451127</v>
      </c>
      <c r="G204" s="139">
        <v>0.60401002506265666</v>
      </c>
      <c r="H204" s="139">
        <v>0.94318999999999997</v>
      </c>
      <c r="I204" s="139">
        <v>0.35802469135802467</v>
      </c>
      <c r="J204" s="139">
        <v>0.40243902439024393</v>
      </c>
      <c r="K204" s="139">
        <v>0.26983999999999997</v>
      </c>
    </row>
    <row r="205" spans="1:11" ht="12" x14ac:dyDescent="0.2">
      <c r="A205" s="9" t="s">
        <v>229</v>
      </c>
      <c r="B205" s="25" t="s">
        <v>584</v>
      </c>
      <c r="C205" s="137">
        <v>110</v>
      </c>
      <c r="D205" s="137">
        <v>143</v>
      </c>
      <c r="E205" s="137">
        <f t="shared" si="3"/>
        <v>253</v>
      </c>
      <c r="F205" s="139">
        <v>6.0402684563758392E-2</v>
      </c>
      <c r="G205" s="139">
        <v>0.57046979865771807</v>
      </c>
      <c r="H205" s="139">
        <v>0.53234000000000004</v>
      </c>
      <c r="I205" s="139">
        <v>0.43333333333333335</v>
      </c>
      <c r="J205" s="139">
        <v>0.33333333333333331</v>
      </c>
      <c r="K205" s="139">
        <v>0.16000000000000003</v>
      </c>
    </row>
    <row r="206" spans="1:11" ht="12" x14ac:dyDescent="0.2">
      <c r="A206" s="9" t="s">
        <v>230</v>
      </c>
      <c r="B206" s="25" t="s">
        <v>549</v>
      </c>
      <c r="C206" s="137">
        <v>99</v>
      </c>
      <c r="D206" s="137">
        <v>80</v>
      </c>
      <c r="E206" s="137">
        <f t="shared" si="3"/>
        <v>179</v>
      </c>
      <c r="F206" s="139">
        <v>0.26633165829145727</v>
      </c>
      <c r="G206" s="139">
        <v>0.37688442211055279</v>
      </c>
      <c r="H206" s="139">
        <v>0.17176</v>
      </c>
      <c r="I206" s="139">
        <v>7.8431372549019607E-2</v>
      </c>
      <c r="J206" s="139">
        <v>0.25490196078431371</v>
      </c>
      <c r="K206" s="139">
        <v>9.6149999999999958E-2</v>
      </c>
    </row>
    <row r="207" spans="1:11" ht="12" x14ac:dyDescent="0.2">
      <c r="A207" s="9" t="s">
        <v>231</v>
      </c>
      <c r="B207" s="25" t="s">
        <v>554</v>
      </c>
      <c r="C207" s="137">
        <v>610</v>
      </c>
      <c r="D207" s="137">
        <v>368</v>
      </c>
      <c r="E207" s="137">
        <f t="shared" si="3"/>
        <v>978</v>
      </c>
      <c r="F207" s="139">
        <v>0.20031545741324921</v>
      </c>
      <c r="G207" s="139">
        <v>0.71766561514195581</v>
      </c>
      <c r="H207" s="139">
        <v>0.51407000000000003</v>
      </c>
      <c r="I207" s="139">
        <v>0.34302325581395349</v>
      </c>
      <c r="J207" s="139">
        <v>0.43930635838150289</v>
      </c>
      <c r="K207" s="139">
        <v>0.14136000000000004</v>
      </c>
    </row>
    <row r="208" spans="1:11" ht="12" x14ac:dyDescent="0.2">
      <c r="A208" s="9" t="s">
        <v>232</v>
      </c>
      <c r="B208" s="25" t="s">
        <v>597</v>
      </c>
      <c r="C208" s="137">
        <v>484</v>
      </c>
      <c r="D208" s="137">
        <v>304</v>
      </c>
      <c r="E208" s="137">
        <f t="shared" si="3"/>
        <v>788</v>
      </c>
      <c r="F208" s="139">
        <v>0.21283422459893048</v>
      </c>
      <c r="G208" s="139">
        <v>0.6705882352941176</v>
      </c>
      <c r="H208" s="139">
        <v>0.49586000000000002</v>
      </c>
      <c r="I208" s="139">
        <v>0.29411764705882354</v>
      </c>
      <c r="J208" s="139">
        <v>0.46405228758169936</v>
      </c>
      <c r="K208" s="139">
        <v>0.12214000000000003</v>
      </c>
    </row>
    <row r="209" spans="1:11" ht="12" x14ac:dyDescent="0.2">
      <c r="A209" s="9" t="s">
        <v>233</v>
      </c>
      <c r="B209" s="25" t="s">
        <v>562</v>
      </c>
      <c r="C209" s="137">
        <v>89</v>
      </c>
      <c r="D209" s="137">
        <v>67</v>
      </c>
      <c r="E209" s="137">
        <f t="shared" si="3"/>
        <v>156</v>
      </c>
      <c r="F209" s="139">
        <v>0.17714285714285713</v>
      </c>
      <c r="G209" s="139">
        <v>0.67428571428571427</v>
      </c>
      <c r="H209" s="139">
        <v>0.50756000000000001</v>
      </c>
      <c r="I209" s="139">
        <v>0.23404255319148937</v>
      </c>
      <c r="J209" s="139">
        <v>0.42553191489361702</v>
      </c>
      <c r="K209" s="139">
        <v>9.3019999999999992E-2</v>
      </c>
    </row>
    <row r="210" spans="1:11" ht="12" x14ac:dyDescent="0.2">
      <c r="A210" s="9" t="s">
        <v>234</v>
      </c>
      <c r="B210" s="25" t="s">
        <v>598</v>
      </c>
      <c r="C210" s="137">
        <v>798</v>
      </c>
      <c r="D210" s="137">
        <v>540</v>
      </c>
      <c r="E210" s="137">
        <f t="shared" si="3"/>
        <v>1338</v>
      </c>
      <c r="F210" s="139">
        <v>0.18468731735827001</v>
      </c>
      <c r="G210" s="139">
        <v>0.71887784921098774</v>
      </c>
      <c r="H210" s="139">
        <v>0.45774999999999999</v>
      </c>
      <c r="I210" s="139">
        <v>0.41121495327102803</v>
      </c>
      <c r="J210" s="139">
        <v>0.43925233644859812</v>
      </c>
      <c r="K210" s="139">
        <v>9.6920000000000006E-2</v>
      </c>
    </row>
    <row r="211" spans="1:11" ht="12" x14ac:dyDescent="0.2">
      <c r="A211" s="9" t="s">
        <v>235</v>
      </c>
      <c r="B211" s="25" t="s">
        <v>596</v>
      </c>
      <c r="C211" s="137">
        <v>120</v>
      </c>
      <c r="D211" s="137">
        <v>121</v>
      </c>
      <c r="E211" s="137">
        <f t="shared" si="3"/>
        <v>241</v>
      </c>
      <c r="F211" s="139">
        <v>0.18965517241379309</v>
      </c>
      <c r="G211" s="139">
        <v>0.82068965517241377</v>
      </c>
      <c r="H211" s="139">
        <v>0.42335</v>
      </c>
      <c r="I211" s="139">
        <v>0.3888888888888889</v>
      </c>
      <c r="J211" s="139">
        <v>0.49090909090909091</v>
      </c>
      <c r="K211" s="139">
        <v>4.7619999999999996E-2</v>
      </c>
    </row>
    <row r="212" spans="1:11" ht="12" x14ac:dyDescent="0.2">
      <c r="A212" s="9" t="s">
        <v>236</v>
      </c>
      <c r="B212" s="25" t="s">
        <v>580</v>
      </c>
      <c r="C212" s="137">
        <v>263</v>
      </c>
      <c r="D212" s="137">
        <v>138</v>
      </c>
      <c r="E212" s="137">
        <f t="shared" si="3"/>
        <v>401</v>
      </c>
      <c r="F212" s="139">
        <v>0.29519450800915331</v>
      </c>
      <c r="G212" s="139">
        <v>0.70251716247139584</v>
      </c>
      <c r="H212" s="139">
        <v>0.54076999999999997</v>
      </c>
      <c r="I212" s="139">
        <v>0.34848484848484851</v>
      </c>
      <c r="J212" s="139">
        <v>0.47761194029850745</v>
      </c>
      <c r="K212" s="139">
        <v>7.7919999999999989E-2</v>
      </c>
    </row>
    <row r="213" spans="1:11" ht="12" x14ac:dyDescent="0.2">
      <c r="A213" s="9" t="s">
        <v>237</v>
      </c>
      <c r="B213" s="25" t="s">
        <v>582</v>
      </c>
      <c r="C213" s="137">
        <v>306</v>
      </c>
      <c r="D213" s="137">
        <v>236</v>
      </c>
      <c r="E213" s="137">
        <f t="shared" si="3"/>
        <v>542</v>
      </c>
      <c r="F213" s="139">
        <v>0.27170418006430869</v>
      </c>
      <c r="G213" s="139">
        <v>0.69935691318327975</v>
      </c>
      <c r="H213" s="139">
        <v>0.41711999999999999</v>
      </c>
      <c r="I213" s="139">
        <v>0.27586206896551724</v>
      </c>
      <c r="J213" s="139">
        <v>0.33620689655172414</v>
      </c>
      <c r="K213" s="139">
        <v>5.600000000000005E-2</v>
      </c>
    </row>
    <row r="214" spans="1:11" ht="12" x14ac:dyDescent="0.2">
      <c r="A214" s="9" t="s">
        <v>238</v>
      </c>
      <c r="B214" s="25" t="s">
        <v>540</v>
      </c>
      <c r="C214" s="137">
        <v>832</v>
      </c>
      <c r="D214" s="137">
        <v>731</v>
      </c>
      <c r="E214" s="137">
        <f t="shared" si="3"/>
        <v>1563</v>
      </c>
      <c r="F214" s="139">
        <v>0.13402061855670103</v>
      </c>
      <c r="G214" s="139">
        <v>0.39880629408572976</v>
      </c>
      <c r="H214" s="139">
        <v>0.41008</v>
      </c>
      <c r="I214" s="139">
        <v>0.31929824561403508</v>
      </c>
      <c r="J214" s="139">
        <v>0.43859649122807015</v>
      </c>
      <c r="K214" s="139">
        <v>6.2710000000000043E-2</v>
      </c>
    </row>
    <row r="215" spans="1:11" ht="12" x14ac:dyDescent="0.2">
      <c r="A215" s="9" t="s">
        <v>239</v>
      </c>
      <c r="B215" s="25" t="s">
        <v>599</v>
      </c>
      <c r="C215" s="137">
        <v>1252</v>
      </c>
      <c r="D215" s="137">
        <v>761</v>
      </c>
      <c r="E215" s="137">
        <f t="shared" si="3"/>
        <v>2013</v>
      </c>
      <c r="F215" s="139">
        <v>0.36412371134020621</v>
      </c>
      <c r="G215" s="139">
        <v>0.791340206185567</v>
      </c>
      <c r="H215" s="139">
        <v>0.56462000000000001</v>
      </c>
      <c r="I215" s="139">
        <v>0.42524916943521596</v>
      </c>
      <c r="J215" s="139">
        <v>0.51505016722408026</v>
      </c>
      <c r="K215" s="139">
        <v>4.544999999999999E-2</v>
      </c>
    </row>
    <row r="216" spans="1:11" ht="12" x14ac:dyDescent="0.2">
      <c r="A216" s="9" t="s">
        <v>240</v>
      </c>
      <c r="B216" s="25" t="s">
        <v>538</v>
      </c>
      <c r="C216" s="137">
        <v>721</v>
      </c>
      <c r="D216" s="137">
        <v>329</v>
      </c>
      <c r="E216" s="137">
        <f t="shared" si="3"/>
        <v>1050</v>
      </c>
      <c r="F216" s="139">
        <v>0.10033167495854063</v>
      </c>
      <c r="G216" s="139">
        <v>0.47263681592039802</v>
      </c>
      <c r="H216" s="139">
        <v>0.49120999999999998</v>
      </c>
      <c r="I216" s="139">
        <v>0.15748031496062992</v>
      </c>
      <c r="J216" s="139">
        <v>0.18110236220472442</v>
      </c>
      <c r="K216" s="139">
        <v>8.3330000000000015E-2</v>
      </c>
    </row>
    <row r="217" spans="1:11" ht="12" x14ac:dyDescent="0.2">
      <c r="A217" s="9" t="s">
        <v>241</v>
      </c>
      <c r="B217" s="25" t="s">
        <v>563</v>
      </c>
      <c r="C217" s="137">
        <v>259</v>
      </c>
      <c r="D217" s="137">
        <v>240</v>
      </c>
      <c r="E217" s="137">
        <f t="shared" si="3"/>
        <v>499</v>
      </c>
      <c r="F217" s="139">
        <v>0.14821124361158433</v>
      </c>
      <c r="G217" s="139">
        <v>0.82964224872231684</v>
      </c>
      <c r="H217" s="139">
        <v>0.45639999999999997</v>
      </c>
      <c r="I217" s="139">
        <v>0.26250000000000001</v>
      </c>
      <c r="J217" s="139">
        <v>0.36249999999999999</v>
      </c>
      <c r="K217" s="139">
        <v>0.10714000000000001</v>
      </c>
    </row>
    <row r="218" spans="1:11" ht="12" x14ac:dyDescent="0.2">
      <c r="A218" s="9" t="s">
        <v>242</v>
      </c>
      <c r="B218" s="25" t="s">
        <v>571</v>
      </c>
      <c r="C218" s="137">
        <v>987</v>
      </c>
      <c r="D218" s="137">
        <v>716</v>
      </c>
      <c r="E218" s="137">
        <f t="shared" si="3"/>
        <v>1703</v>
      </c>
      <c r="F218" s="139">
        <v>0.20195121951219513</v>
      </c>
      <c r="G218" s="139">
        <v>0.65073170731707319</v>
      </c>
      <c r="H218" s="139">
        <v>0.47048000000000001</v>
      </c>
      <c r="I218" s="139">
        <v>0.26855123674911663</v>
      </c>
      <c r="J218" s="139">
        <v>0.27915194346289751</v>
      </c>
      <c r="K218" s="139">
        <v>0.10736000000000001</v>
      </c>
    </row>
    <row r="219" spans="1:11" ht="12" x14ac:dyDescent="0.2">
      <c r="A219" s="9" t="s">
        <v>243</v>
      </c>
      <c r="B219" s="25" t="s">
        <v>551</v>
      </c>
      <c r="C219" s="137">
        <v>307</v>
      </c>
      <c r="D219" s="137">
        <v>239</v>
      </c>
      <c r="E219" s="137">
        <f t="shared" si="3"/>
        <v>546</v>
      </c>
      <c r="F219" s="139">
        <v>6.8389057750759874E-2</v>
      </c>
      <c r="G219" s="139">
        <v>0.5957446808510638</v>
      </c>
      <c r="H219" s="139">
        <v>0.26590999999999998</v>
      </c>
      <c r="I219" s="139">
        <v>0.33980582524271846</v>
      </c>
      <c r="J219" s="139">
        <v>0.4854368932038835</v>
      </c>
      <c r="K219" s="139">
        <v>6.6039999999999988E-2</v>
      </c>
    </row>
    <row r="220" spans="1:11" ht="12" x14ac:dyDescent="0.2">
      <c r="A220" s="9" t="s">
        <v>244</v>
      </c>
      <c r="B220" s="25" t="s">
        <v>600</v>
      </c>
      <c r="C220" s="137">
        <v>291</v>
      </c>
      <c r="D220" s="137">
        <v>168</v>
      </c>
      <c r="E220" s="137">
        <f t="shared" si="3"/>
        <v>459</v>
      </c>
      <c r="F220" s="139">
        <v>0.22222222222222221</v>
      </c>
      <c r="G220" s="139">
        <v>0.6425925925925926</v>
      </c>
      <c r="H220" s="139">
        <v>0.42080000000000001</v>
      </c>
      <c r="I220" s="139">
        <v>0.30158730158730157</v>
      </c>
      <c r="J220" s="139">
        <v>0.578125</v>
      </c>
      <c r="K220" s="139">
        <v>0.17720999999999998</v>
      </c>
    </row>
    <row r="221" spans="1:11" ht="12" x14ac:dyDescent="0.2">
      <c r="A221" s="9" t="s">
        <v>245</v>
      </c>
      <c r="B221" s="25" t="s">
        <v>552</v>
      </c>
      <c r="C221" s="137">
        <v>325</v>
      </c>
      <c r="D221" s="137">
        <v>250</v>
      </c>
      <c r="E221" s="137">
        <f t="shared" si="3"/>
        <v>575</v>
      </c>
      <c r="F221" s="139">
        <v>0.12776025236593061</v>
      </c>
      <c r="G221" s="139">
        <v>0.63406940063091488</v>
      </c>
      <c r="H221" s="139">
        <v>0.35724</v>
      </c>
      <c r="I221" s="139">
        <v>0.27826086956521739</v>
      </c>
      <c r="J221" s="139">
        <v>0.37391304347826088</v>
      </c>
      <c r="K221" s="139">
        <v>0.18803000000000003</v>
      </c>
    </row>
    <row r="222" spans="1:11" ht="12" x14ac:dyDescent="0.2">
      <c r="A222" s="9" t="s">
        <v>246</v>
      </c>
      <c r="B222" s="25" t="s">
        <v>544</v>
      </c>
      <c r="C222" s="137">
        <v>325</v>
      </c>
      <c r="D222" s="137">
        <v>271</v>
      </c>
      <c r="E222" s="137">
        <f t="shared" si="3"/>
        <v>596</v>
      </c>
      <c r="F222" s="139">
        <v>0.11929307805596466</v>
      </c>
      <c r="G222" s="139">
        <v>0.55522827687776144</v>
      </c>
      <c r="H222" s="139">
        <v>0.36284</v>
      </c>
      <c r="I222" s="139">
        <v>0.22222222222222221</v>
      </c>
      <c r="J222" s="139">
        <v>0.34965034965034963</v>
      </c>
      <c r="K222" s="139">
        <v>4.9640000000000017E-2</v>
      </c>
    </row>
    <row r="223" spans="1:11" ht="12" x14ac:dyDescent="0.2">
      <c r="A223" s="9" t="s">
        <v>247</v>
      </c>
      <c r="B223" s="25" t="s">
        <v>588</v>
      </c>
      <c r="C223" s="137">
        <v>243</v>
      </c>
      <c r="D223" s="137">
        <v>178</v>
      </c>
      <c r="E223" s="137">
        <f t="shared" si="3"/>
        <v>421</v>
      </c>
      <c r="F223" s="139">
        <v>0.25465838509316768</v>
      </c>
      <c r="G223" s="139">
        <v>0.76190476190476186</v>
      </c>
      <c r="H223" s="139">
        <v>0.38728000000000001</v>
      </c>
      <c r="I223" s="139">
        <v>0.25</v>
      </c>
      <c r="J223" s="139">
        <v>0.3235294117647059</v>
      </c>
      <c r="K223" s="139">
        <v>1.1360000000000037E-2</v>
      </c>
    </row>
    <row r="224" spans="1:11" ht="12" x14ac:dyDescent="0.2">
      <c r="A224" s="9" t="s">
        <v>248</v>
      </c>
      <c r="B224" s="25" t="s">
        <v>546</v>
      </c>
      <c r="C224" s="137">
        <v>909</v>
      </c>
      <c r="D224" s="137">
        <v>500</v>
      </c>
      <c r="E224" s="137">
        <f t="shared" si="3"/>
        <v>1409</v>
      </c>
      <c r="F224" s="139">
        <v>4.3312101910828023E-2</v>
      </c>
      <c r="G224" s="139">
        <v>0.52229299363057324</v>
      </c>
      <c r="H224" s="139">
        <v>0.22650999999999999</v>
      </c>
      <c r="I224" s="139">
        <v>0.14975845410628019</v>
      </c>
      <c r="J224" s="139">
        <v>0.22705314009661837</v>
      </c>
      <c r="K224" s="139">
        <v>7.569999999999999E-2</v>
      </c>
    </row>
    <row r="225" spans="1:11" ht="12" x14ac:dyDescent="0.2">
      <c r="A225" s="9" t="s">
        <v>249</v>
      </c>
      <c r="B225" s="25" t="s">
        <v>546</v>
      </c>
      <c r="C225" s="137">
        <v>3250</v>
      </c>
      <c r="D225" s="137">
        <v>2183</v>
      </c>
      <c r="E225" s="137">
        <f t="shared" si="3"/>
        <v>5433</v>
      </c>
      <c r="F225" s="139">
        <v>0.37958033197619795</v>
      </c>
      <c r="G225" s="139">
        <v>0.8051988725336674</v>
      </c>
      <c r="H225" s="139">
        <v>0.93484999999999996</v>
      </c>
      <c r="I225" s="139">
        <v>0.5608194622279129</v>
      </c>
      <c r="J225" s="139">
        <v>0.62868117797695267</v>
      </c>
      <c r="K225" s="139">
        <v>0.17662999999999995</v>
      </c>
    </row>
    <row r="226" spans="1:11" ht="12" x14ac:dyDescent="0.2">
      <c r="A226" s="9" t="s">
        <v>250</v>
      </c>
      <c r="B226" s="25" t="s">
        <v>565</v>
      </c>
      <c r="C226" s="137">
        <v>582</v>
      </c>
      <c r="D226" s="137">
        <v>387</v>
      </c>
      <c r="E226" s="137">
        <f t="shared" si="3"/>
        <v>969</v>
      </c>
      <c r="F226" s="139">
        <v>0.1938046068308181</v>
      </c>
      <c r="G226" s="139">
        <v>0.65051628276409845</v>
      </c>
      <c r="H226" s="139">
        <v>0.53113999999999995</v>
      </c>
      <c r="I226" s="139">
        <v>0.37878787878787878</v>
      </c>
      <c r="J226" s="139">
        <v>0.59595959595959591</v>
      </c>
      <c r="K226" s="139">
        <v>0.13392999999999999</v>
      </c>
    </row>
    <row r="227" spans="1:11" ht="12" x14ac:dyDescent="0.2">
      <c r="A227" s="9" t="s">
        <v>251</v>
      </c>
      <c r="B227" s="25" t="s">
        <v>548</v>
      </c>
      <c r="C227" s="137">
        <v>226</v>
      </c>
      <c r="D227" s="137">
        <v>169</v>
      </c>
      <c r="E227" s="137">
        <f t="shared" si="3"/>
        <v>395</v>
      </c>
      <c r="F227" s="139">
        <v>5.894736842105263E-2</v>
      </c>
      <c r="G227" s="139">
        <v>0.50105263157894742</v>
      </c>
      <c r="H227" s="139">
        <v>0.30479000000000001</v>
      </c>
      <c r="I227" s="139">
        <v>0.22695035460992907</v>
      </c>
      <c r="J227" s="139">
        <v>0.2696629213483146</v>
      </c>
      <c r="K227" s="139">
        <v>0</v>
      </c>
    </row>
    <row r="228" spans="1:11" ht="12" x14ac:dyDescent="0.2">
      <c r="A228" s="9" t="s">
        <v>252</v>
      </c>
      <c r="B228" s="25" t="s">
        <v>547</v>
      </c>
      <c r="C228" s="137">
        <v>1170</v>
      </c>
      <c r="D228" s="137">
        <v>713</v>
      </c>
      <c r="E228" s="137">
        <f t="shared" si="3"/>
        <v>1883</v>
      </c>
      <c r="F228" s="139">
        <v>0.37012987012987014</v>
      </c>
      <c r="G228" s="139">
        <v>0.89913419913419912</v>
      </c>
      <c r="H228" s="139">
        <v>1</v>
      </c>
      <c r="I228" s="139">
        <v>0.62616822429906538</v>
      </c>
      <c r="J228" s="139">
        <v>0.73993808049535603</v>
      </c>
      <c r="K228" s="139">
        <v>0.33435999999999999</v>
      </c>
    </row>
    <row r="229" spans="1:11" ht="12" x14ac:dyDescent="0.2">
      <c r="A229" s="9" t="s">
        <v>253</v>
      </c>
      <c r="B229" s="25" t="s">
        <v>566</v>
      </c>
      <c r="C229" s="137">
        <v>151</v>
      </c>
      <c r="D229" s="137">
        <v>125</v>
      </c>
      <c r="E229" s="137">
        <f t="shared" si="3"/>
        <v>276</v>
      </c>
      <c r="F229" s="139">
        <v>0.2138728323699422</v>
      </c>
      <c r="G229" s="139">
        <v>0.60115606936416188</v>
      </c>
      <c r="H229" s="139">
        <v>0.56969999999999998</v>
      </c>
      <c r="I229" s="139">
        <v>0.56000000000000005</v>
      </c>
      <c r="J229" s="139">
        <v>0.46153846153846156</v>
      </c>
      <c r="K229" s="139">
        <v>7.6919999999999988E-2</v>
      </c>
    </row>
    <row r="230" spans="1:11" ht="12" x14ac:dyDescent="0.2">
      <c r="A230" s="9" t="s">
        <v>254</v>
      </c>
      <c r="B230" s="25" t="s">
        <v>597</v>
      </c>
      <c r="C230" s="137">
        <v>313</v>
      </c>
      <c r="D230" s="137">
        <v>327</v>
      </c>
      <c r="E230" s="137">
        <f t="shared" si="3"/>
        <v>640</v>
      </c>
      <c r="F230" s="139">
        <v>0.23472222222222222</v>
      </c>
      <c r="G230" s="139">
        <v>0.58194444444444449</v>
      </c>
      <c r="H230" s="139">
        <v>0.44262000000000001</v>
      </c>
      <c r="I230" s="139">
        <v>0.3193717277486911</v>
      </c>
      <c r="J230" s="139">
        <v>0.36507936507936506</v>
      </c>
      <c r="K230" s="139">
        <v>5.325000000000002E-2</v>
      </c>
    </row>
    <row r="231" spans="1:11" ht="12" x14ac:dyDescent="0.2">
      <c r="A231" s="9" t="s">
        <v>255</v>
      </c>
      <c r="B231" s="25" t="s">
        <v>601</v>
      </c>
      <c r="C231" s="137">
        <v>430</v>
      </c>
      <c r="D231" s="137">
        <v>396</v>
      </c>
      <c r="E231" s="137">
        <f t="shared" si="3"/>
        <v>826</v>
      </c>
      <c r="F231" s="139">
        <v>0.20430107526881722</v>
      </c>
      <c r="G231" s="139">
        <v>0.60537634408602148</v>
      </c>
      <c r="H231" s="139">
        <v>0.28084999999999999</v>
      </c>
      <c r="I231" s="139">
        <v>0.18705035971223022</v>
      </c>
      <c r="J231" s="139">
        <v>0.19424460431654678</v>
      </c>
      <c r="K231" s="139">
        <v>3.571000000000002E-2</v>
      </c>
    </row>
    <row r="232" spans="1:11" ht="12" x14ac:dyDescent="0.2">
      <c r="A232" s="9" t="s">
        <v>256</v>
      </c>
      <c r="B232" s="25" t="s">
        <v>571</v>
      </c>
      <c r="C232" s="137">
        <v>407</v>
      </c>
      <c r="D232" s="137">
        <v>256</v>
      </c>
      <c r="E232" s="137">
        <f t="shared" si="3"/>
        <v>663</v>
      </c>
      <c r="F232" s="139">
        <v>0.14857881136950904</v>
      </c>
      <c r="G232" s="139">
        <v>0.77390180878552972</v>
      </c>
      <c r="H232" s="139">
        <v>0.37837999999999999</v>
      </c>
      <c r="I232" s="139">
        <v>0.30851063829787234</v>
      </c>
      <c r="J232" s="139">
        <v>0.43010752688172044</v>
      </c>
      <c r="K232" s="139">
        <v>2.898999999999996E-2</v>
      </c>
    </row>
    <row r="233" spans="1:11" ht="12" x14ac:dyDescent="0.2">
      <c r="A233" s="9" t="s">
        <v>257</v>
      </c>
      <c r="B233" s="25" t="s">
        <v>602</v>
      </c>
      <c r="C233" s="137">
        <v>240</v>
      </c>
      <c r="D233" s="137">
        <v>167</v>
      </c>
      <c r="E233" s="137">
        <f t="shared" si="3"/>
        <v>407</v>
      </c>
      <c r="F233" s="139">
        <v>0.14399999999999999</v>
      </c>
      <c r="G233" s="139">
        <v>0.75600000000000001</v>
      </c>
      <c r="H233" s="139">
        <v>0.40634999999999999</v>
      </c>
      <c r="I233" s="139">
        <v>0.19587628865979381</v>
      </c>
      <c r="J233" s="139">
        <v>0.25510204081632654</v>
      </c>
      <c r="K233" s="139">
        <v>5.8819999999999983E-2</v>
      </c>
    </row>
    <row r="234" spans="1:11" ht="12" x14ac:dyDescent="0.2">
      <c r="A234" s="9" t="s">
        <v>258</v>
      </c>
      <c r="B234" s="25" t="s">
        <v>575</v>
      </c>
      <c r="C234" s="137">
        <v>425</v>
      </c>
      <c r="D234" s="137">
        <v>399</v>
      </c>
      <c r="E234" s="137">
        <f t="shared" si="3"/>
        <v>824</v>
      </c>
      <c r="F234" s="139">
        <v>0.10521140609636184</v>
      </c>
      <c r="G234" s="139">
        <v>0.54572271386430682</v>
      </c>
      <c r="H234" s="139">
        <v>0.35674</v>
      </c>
      <c r="I234" s="139">
        <v>0.51282051282051277</v>
      </c>
      <c r="J234" s="139">
        <v>0.45299145299145299</v>
      </c>
      <c r="K234" s="139">
        <v>0.14764999999999995</v>
      </c>
    </row>
    <row r="235" spans="1:11" ht="12" x14ac:dyDescent="0.2">
      <c r="A235" s="9" t="s">
        <v>259</v>
      </c>
      <c r="B235" s="25" t="s">
        <v>543</v>
      </c>
      <c r="C235" s="137">
        <v>675</v>
      </c>
      <c r="D235" s="137">
        <v>755</v>
      </c>
      <c r="E235" s="137">
        <f t="shared" si="3"/>
        <v>1430</v>
      </c>
      <c r="F235" s="139">
        <v>0.13795217657878603</v>
      </c>
      <c r="G235" s="139">
        <v>0.54874310239117108</v>
      </c>
      <c r="H235" s="139">
        <v>0.24607000000000001</v>
      </c>
      <c r="I235" s="139">
        <v>0.21428571428571427</v>
      </c>
      <c r="J235" s="139">
        <v>0.29056603773584905</v>
      </c>
      <c r="K235" s="139">
        <v>2.5360000000000049E-2</v>
      </c>
    </row>
    <row r="236" spans="1:11" ht="12" x14ac:dyDescent="0.2">
      <c r="A236" s="9" t="s">
        <v>260</v>
      </c>
      <c r="B236" s="25" t="s">
        <v>549</v>
      </c>
      <c r="C236" s="137">
        <v>1806</v>
      </c>
      <c r="D236" s="137">
        <v>1463</v>
      </c>
      <c r="E236" s="137">
        <f t="shared" si="3"/>
        <v>3269</v>
      </c>
      <c r="F236" s="139">
        <v>2.359076235410976E-2</v>
      </c>
      <c r="G236" s="139">
        <v>0.19915569903153713</v>
      </c>
      <c r="H236" s="139">
        <v>9.2969999999999997E-2</v>
      </c>
      <c r="I236" s="139">
        <v>0.10186757215619695</v>
      </c>
      <c r="J236" s="139">
        <v>0.13073005093378609</v>
      </c>
      <c r="K236" s="139">
        <v>3.5819999999999963E-2</v>
      </c>
    </row>
    <row r="237" spans="1:11" ht="12" x14ac:dyDescent="0.2">
      <c r="A237" s="9" t="s">
        <v>261</v>
      </c>
      <c r="B237" s="25" t="s">
        <v>549</v>
      </c>
      <c r="C237" s="137">
        <v>345</v>
      </c>
      <c r="D237" s="137">
        <v>309</v>
      </c>
      <c r="E237" s="137">
        <f t="shared" si="3"/>
        <v>654</v>
      </c>
      <c r="F237" s="139">
        <v>1.8944519621109608E-2</v>
      </c>
      <c r="G237" s="139">
        <v>0.2557510148849797</v>
      </c>
      <c r="H237" s="139">
        <v>0.13188</v>
      </c>
      <c r="I237" s="139">
        <v>0.17532467532467533</v>
      </c>
      <c r="J237" s="139">
        <v>0.32467532467532467</v>
      </c>
      <c r="K237" s="139">
        <v>2.2100000000000009E-2</v>
      </c>
    </row>
    <row r="238" spans="1:11" ht="12" x14ac:dyDescent="0.2">
      <c r="A238" s="9" t="s">
        <v>262</v>
      </c>
      <c r="B238" s="25" t="s">
        <v>554</v>
      </c>
      <c r="C238" s="137">
        <v>435</v>
      </c>
      <c r="D238" s="137">
        <v>320</v>
      </c>
      <c r="E238" s="137">
        <f t="shared" si="3"/>
        <v>755</v>
      </c>
      <c r="F238" s="139">
        <v>0.4822954822954823</v>
      </c>
      <c r="G238" s="139">
        <v>0.71672771672771673</v>
      </c>
      <c r="H238" s="139">
        <v>0.38718000000000002</v>
      </c>
      <c r="I238" s="139">
        <v>0.32520325203252032</v>
      </c>
      <c r="J238" s="139">
        <v>0.40163934426229508</v>
      </c>
      <c r="K238" s="139">
        <v>5.4350000000000009E-2</v>
      </c>
    </row>
    <row r="239" spans="1:11" ht="12" x14ac:dyDescent="0.2">
      <c r="A239" s="9" t="s">
        <v>263</v>
      </c>
      <c r="B239" s="25" t="s">
        <v>578</v>
      </c>
      <c r="C239" s="137">
        <v>357</v>
      </c>
      <c r="D239" s="137">
        <v>192</v>
      </c>
      <c r="E239" s="137">
        <f t="shared" si="3"/>
        <v>549</v>
      </c>
      <c r="F239" s="139">
        <v>0.56086956521739129</v>
      </c>
      <c r="G239" s="139">
        <v>0.8144927536231884</v>
      </c>
      <c r="H239" s="139">
        <v>0.21</v>
      </c>
      <c r="I239" s="139">
        <v>0.44615384615384618</v>
      </c>
      <c r="J239" s="139">
        <v>0.52307692307692311</v>
      </c>
      <c r="K239" s="139">
        <v>9.5890000000000031E-2</v>
      </c>
    </row>
    <row r="240" spans="1:11" ht="12" x14ac:dyDescent="0.2">
      <c r="A240" s="9" t="s">
        <v>264</v>
      </c>
      <c r="B240" s="25" t="s">
        <v>546</v>
      </c>
      <c r="C240" s="137">
        <v>885</v>
      </c>
      <c r="D240" s="137">
        <v>700</v>
      </c>
      <c r="E240" s="137">
        <f t="shared" si="3"/>
        <v>1585</v>
      </c>
      <c r="F240" s="139">
        <v>1.9760479041916169E-2</v>
      </c>
      <c r="G240" s="139">
        <v>0.5125748502994012</v>
      </c>
      <c r="H240" s="139">
        <v>0.34336</v>
      </c>
      <c r="I240" s="139">
        <v>0.22897196261682243</v>
      </c>
      <c r="J240" s="139">
        <v>0.42523364485981308</v>
      </c>
      <c r="K240" s="139">
        <v>0.10287999999999997</v>
      </c>
    </row>
    <row r="241" spans="1:11" ht="12" x14ac:dyDescent="0.2">
      <c r="A241" s="9" t="s">
        <v>265</v>
      </c>
      <c r="B241" s="25" t="s">
        <v>546</v>
      </c>
      <c r="C241" s="137">
        <v>1288</v>
      </c>
      <c r="D241" s="137">
        <v>1005</v>
      </c>
      <c r="E241" s="137">
        <f t="shared" si="3"/>
        <v>2293</v>
      </c>
      <c r="F241" s="139">
        <v>6.6859414528370076E-2</v>
      </c>
      <c r="G241" s="139">
        <v>0.36682327430430067</v>
      </c>
      <c r="H241" s="139">
        <v>0.30569000000000002</v>
      </c>
      <c r="I241" s="139">
        <v>0.16784869976359337</v>
      </c>
      <c r="J241" s="139">
        <v>0.25</v>
      </c>
      <c r="K241" s="139">
        <v>7.4829999999999952E-2</v>
      </c>
    </row>
    <row r="242" spans="1:11" ht="12" x14ac:dyDescent="0.2">
      <c r="A242" s="9" t="s">
        <v>266</v>
      </c>
      <c r="B242" s="25" t="s">
        <v>577</v>
      </c>
      <c r="C242" s="137">
        <v>370</v>
      </c>
      <c r="D242" s="137">
        <v>249</v>
      </c>
      <c r="E242" s="137">
        <f t="shared" si="3"/>
        <v>619</v>
      </c>
      <c r="F242" s="139">
        <v>0.30298913043478259</v>
      </c>
      <c r="G242" s="139">
        <v>0.76222826086956519</v>
      </c>
      <c r="H242" s="139">
        <v>0.49385000000000001</v>
      </c>
      <c r="I242" s="139">
        <v>0.34042553191489361</v>
      </c>
      <c r="J242" s="139">
        <v>0.37234042553191488</v>
      </c>
      <c r="K242" s="139">
        <v>8.2470000000000043E-2</v>
      </c>
    </row>
    <row r="243" spans="1:11" ht="12" x14ac:dyDescent="0.2">
      <c r="A243" s="9" t="s">
        <v>267</v>
      </c>
      <c r="B243" s="25" t="s">
        <v>541</v>
      </c>
      <c r="C243" s="137">
        <v>944</v>
      </c>
      <c r="D243" s="137">
        <v>713</v>
      </c>
      <c r="E243" s="137">
        <f t="shared" si="3"/>
        <v>1657</v>
      </c>
      <c r="F243" s="139">
        <v>6.3631913852178174E-2</v>
      </c>
      <c r="G243" s="139">
        <v>0.28046989720998533</v>
      </c>
      <c r="H243" s="139">
        <v>0.21606</v>
      </c>
      <c r="I243" s="139">
        <v>0.1598360655737705</v>
      </c>
      <c r="J243" s="139">
        <v>0.24796747967479674</v>
      </c>
      <c r="K243" s="139">
        <v>4.0749999999999953E-2</v>
      </c>
    </row>
    <row r="244" spans="1:11" ht="12" x14ac:dyDescent="0.2">
      <c r="A244" s="9" t="s">
        <v>268</v>
      </c>
      <c r="B244" s="25" t="s">
        <v>582</v>
      </c>
      <c r="C244" s="137">
        <v>780</v>
      </c>
      <c r="D244" s="137">
        <v>411</v>
      </c>
      <c r="E244" s="137">
        <f t="shared" si="3"/>
        <v>1191</v>
      </c>
      <c r="F244" s="139">
        <v>9.0090090090090089E-3</v>
      </c>
      <c r="G244" s="139">
        <v>0.26447876447876451</v>
      </c>
      <c r="H244" s="139">
        <v>7.3270000000000002E-2</v>
      </c>
      <c r="I244" s="139">
        <v>0.12403100775193798</v>
      </c>
      <c r="J244" s="139">
        <v>0.15891472868217055</v>
      </c>
      <c r="K244" s="139">
        <v>6.415000000000004E-2</v>
      </c>
    </row>
    <row r="245" spans="1:11" ht="12" x14ac:dyDescent="0.2">
      <c r="A245" s="9" t="s">
        <v>269</v>
      </c>
      <c r="B245" s="25" t="s">
        <v>569</v>
      </c>
      <c r="C245" s="137">
        <v>352</v>
      </c>
      <c r="D245" s="137">
        <v>251</v>
      </c>
      <c r="E245" s="137">
        <f t="shared" si="3"/>
        <v>603</v>
      </c>
      <c r="F245" s="139">
        <v>0.14507042253521127</v>
      </c>
      <c r="G245" s="139">
        <v>0.50704225352112675</v>
      </c>
      <c r="H245" s="139">
        <v>0.40384999999999999</v>
      </c>
      <c r="I245" s="139">
        <v>0.30630630630630629</v>
      </c>
      <c r="J245" s="139">
        <v>0.43243243243243246</v>
      </c>
      <c r="K245" s="139">
        <v>6.4100000000000046E-2</v>
      </c>
    </row>
    <row r="246" spans="1:11" ht="12" x14ac:dyDescent="0.2">
      <c r="A246" s="9" t="s">
        <v>270</v>
      </c>
      <c r="B246" s="25" t="s">
        <v>538</v>
      </c>
      <c r="C246" s="137">
        <v>895</v>
      </c>
      <c r="D246" s="137">
        <v>549</v>
      </c>
      <c r="E246" s="137">
        <f t="shared" si="3"/>
        <v>1444</v>
      </c>
      <c r="F246" s="139">
        <v>0.39522700814901046</v>
      </c>
      <c r="G246" s="139">
        <v>0.69441210710128054</v>
      </c>
      <c r="H246" s="139">
        <v>0.98099999999999998</v>
      </c>
      <c r="I246" s="139">
        <v>0.66808510638297869</v>
      </c>
      <c r="J246" s="139">
        <v>0.72881355932203384</v>
      </c>
      <c r="K246" s="139">
        <v>0.12451000000000001</v>
      </c>
    </row>
    <row r="247" spans="1:11" ht="12" x14ac:dyDescent="0.2">
      <c r="A247" s="9" t="s">
        <v>271</v>
      </c>
      <c r="B247" s="25" t="s">
        <v>576</v>
      </c>
      <c r="C247" s="137">
        <v>1025</v>
      </c>
      <c r="D247" s="137">
        <v>627</v>
      </c>
      <c r="E247" s="137">
        <f t="shared" si="3"/>
        <v>1652</v>
      </c>
      <c r="F247" s="139">
        <v>9.3250901597114882E-2</v>
      </c>
      <c r="G247" s="139">
        <v>0.56156620298815041</v>
      </c>
      <c r="H247" s="139">
        <v>0.35454000000000002</v>
      </c>
      <c r="I247" s="139">
        <v>0.21142857142857144</v>
      </c>
      <c r="J247" s="139">
        <v>0.30857142857142855</v>
      </c>
      <c r="K247" s="139">
        <v>9.5999999999999974E-2</v>
      </c>
    </row>
    <row r="248" spans="1:11" ht="12" x14ac:dyDescent="0.2">
      <c r="A248" s="9" t="s">
        <v>272</v>
      </c>
      <c r="B248" s="25" t="s">
        <v>588</v>
      </c>
      <c r="C248" s="137">
        <v>227</v>
      </c>
      <c r="D248" s="137">
        <v>155</v>
      </c>
      <c r="E248" s="137">
        <f t="shared" si="3"/>
        <v>382</v>
      </c>
      <c r="F248" s="139">
        <v>0.25311203319502074</v>
      </c>
      <c r="G248" s="139">
        <v>0.63900414937759331</v>
      </c>
      <c r="H248" s="139">
        <v>0.43262</v>
      </c>
      <c r="I248" s="139">
        <v>0.21333333333333335</v>
      </c>
      <c r="J248" s="139">
        <v>0.32</v>
      </c>
      <c r="K248" s="139">
        <v>9.0910000000000046E-2</v>
      </c>
    </row>
    <row r="249" spans="1:11" ht="12" x14ac:dyDescent="0.2">
      <c r="A249" s="9" t="s">
        <v>273</v>
      </c>
      <c r="B249" s="25" t="s">
        <v>549</v>
      </c>
      <c r="C249" s="137">
        <v>1070</v>
      </c>
      <c r="D249" s="137">
        <v>894</v>
      </c>
      <c r="E249" s="137">
        <f t="shared" si="3"/>
        <v>1964</v>
      </c>
      <c r="F249" s="139">
        <v>1.3588110403397028E-2</v>
      </c>
      <c r="G249" s="139">
        <v>0.28450106157112526</v>
      </c>
      <c r="H249" s="139">
        <v>0.17535999999999999</v>
      </c>
      <c r="I249" s="139">
        <v>0.20338983050847459</v>
      </c>
      <c r="J249" s="139">
        <v>0.29859154929577464</v>
      </c>
      <c r="K249" s="139">
        <v>3.5349999999999993E-2</v>
      </c>
    </row>
    <row r="250" spans="1:11" ht="12" x14ac:dyDescent="0.2">
      <c r="A250" s="9" t="s">
        <v>274</v>
      </c>
      <c r="B250" s="25" t="s">
        <v>574</v>
      </c>
      <c r="C250" s="137">
        <v>132</v>
      </c>
      <c r="D250" s="137">
        <v>118</v>
      </c>
      <c r="E250" s="137">
        <f t="shared" si="3"/>
        <v>250</v>
      </c>
      <c r="F250" s="139">
        <v>0.22279792746113988</v>
      </c>
      <c r="G250" s="139">
        <v>0.75647668393782386</v>
      </c>
      <c r="H250" s="139">
        <v>0.49242999999999998</v>
      </c>
      <c r="I250" s="139">
        <v>0.38461538461538464</v>
      </c>
      <c r="J250" s="139">
        <v>0.55769230769230771</v>
      </c>
      <c r="K250" s="139">
        <v>8.3330000000000015E-2</v>
      </c>
    </row>
    <row r="251" spans="1:11" ht="12" x14ac:dyDescent="0.2">
      <c r="A251" s="9" t="s">
        <v>275</v>
      </c>
      <c r="B251" s="25" t="s">
        <v>552</v>
      </c>
      <c r="C251" s="137">
        <v>504</v>
      </c>
      <c r="D251" s="137">
        <v>451</v>
      </c>
      <c r="E251" s="137">
        <f t="shared" si="3"/>
        <v>955</v>
      </c>
      <c r="F251" s="139">
        <v>0.24017857142857144</v>
      </c>
      <c r="G251" s="139">
        <v>0.625</v>
      </c>
      <c r="H251" s="139">
        <v>0.45500000000000002</v>
      </c>
      <c r="I251" s="139">
        <v>0.37931034482758619</v>
      </c>
      <c r="J251" s="139">
        <v>0.5174825174825175</v>
      </c>
      <c r="K251" s="139">
        <v>0.11712</v>
      </c>
    </row>
    <row r="252" spans="1:11" ht="12" x14ac:dyDescent="0.2">
      <c r="A252" s="9" t="s">
        <v>276</v>
      </c>
      <c r="B252" s="25" t="s">
        <v>543</v>
      </c>
      <c r="C252" s="137">
        <v>719</v>
      </c>
      <c r="D252" s="137">
        <v>446</v>
      </c>
      <c r="E252" s="137">
        <f t="shared" si="3"/>
        <v>1165</v>
      </c>
      <c r="F252" s="139">
        <v>0.33135656041512229</v>
      </c>
      <c r="G252" s="139">
        <v>0.6908821349147517</v>
      </c>
      <c r="H252" s="139">
        <v>0.51671</v>
      </c>
      <c r="I252" s="139">
        <v>0.37096774193548387</v>
      </c>
      <c r="J252" s="139">
        <v>0.42780748663101603</v>
      </c>
      <c r="K252" s="139">
        <v>9.5809999999999951E-2</v>
      </c>
    </row>
    <row r="253" spans="1:11" ht="12" x14ac:dyDescent="0.2">
      <c r="A253" s="9" t="s">
        <v>277</v>
      </c>
      <c r="B253" s="25" t="s">
        <v>603</v>
      </c>
      <c r="C253" s="137">
        <v>579</v>
      </c>
      <c r="D253" s="137">
        <v>412</v>
      </c>
      <c r="E253" s="137">
        <f t="shared" si="3"/>
        <v>991</v>
      </c>
      <c r="F253" s="139">
        <v>0.2174959871589085</v>
      </c>
      <c r="G253" s="139">
        <v>0.7439807383627608</v>
      </c>
      <c r="H253" s="139">
        <v>0.47084999999999999</v>
      </c>
      <c r="I253" s="139">
        <v>0.28275862068965518</v>
      </c>
      <c r="J253" s="139">
        <v>0.34482758620689657</v>
      </c>
      <c r="K253" s="139">
        <v>0.14083999999999997</v>
      </c>
    </row>
    <row r="254" spans="1:11" ht="12" x14ac:dyDescent="0.2">
      <c r="A254" s="9" t="s">
        <v>278</v>
      </c>
      <c r="B254" s="25" t="s">
        <v>564</v>
      </c>
      <c r="C254" s="137">
        <v>56</v>
      </c>
      <c r="D254" s="137">
        <v>67</v>
      </c>
      <c r="E254" s="137">
        <f t="shared" si="3"/>
        <v>123</v>
      </c>
      <c r="F254" s="139">
        <v>0.28104575163398693</v>
      </c>
      <c r="G254" s="139">
        <v>0.95424836601307195</v>
      </c>
      <c r="H254" s="139">
        <v>0.5</v>
      </c>
      <c r="I254" s="139">
        <v>0.42424242424242425</v>
      </c>
      <c r="J254" s="139">
        <v>0.51515151515151514</v>
      </c>
      <c r="K254" s="139">
        <v>0</v>
      </c>
    </row>
    <row r="255" spans="1:11" ht="12" x14ac:dyDescent="0.2">
      <c r="A255" s="9" t="s">
        <v>279</v>
      </c>
      <c r="B255" s="25" t="s">
        <v>604</v>
      </c>
      <c r="C255" s="137">
        <v>1460</v>
      </c>
      <c r="D255" s="137">
        <v>1243</v>
      </c>
      <c r="E255" s="137">
        <f t="shared" si="3"/>
        <v>2703</v>
      </c>
      <c r="F255" s="139">
        <v>0.31605520026926959</v>
      </c>
      <c r="G255" s="139">
        <v>0.866374957926624</v>
      </c>
      <c r="H255" s="139">
        <v>0.53983999999999999</v>
      </c>
      <c r="I255" s="139">
        <v>0.41621621621621624</v>
      </c>
      <c r="J255" s="139">
        <v>0.55256064690026951</v>
      </c>
      <c r="K255" s="139">
        <v>8.3330000000000015E-2</v>
      </c>
    </row>
    <row r="256" spans="1:11" ht="12" x14ac:dyDescent="0.2">
      <c r="A256" s="9" t="s">
        <v>280</v>
      </c>
      <c r="B256" s="25" t="s">
        <v>601</v>
      </c>
      <c r="C256" s="137">
        <v>663</v>
      </c>
      <c r="D256" s="137">
        <v>448</v>
      </c>
      <c r="E256" s="137">
        <f t="shared" si="3"/>
        <v>1111</v>
      </c>
      <c r="F256" s="139">
        <v>0.13976083707025411</v>
      </c>
      <c r="G256" s="139">
        <v>0.67713004484304928</v>
      </c>
      <c r="H256" s="139">
        <v>0.40277000000000002</v>
      </c>
      <c r="I256" s="139">
        <v>0.31205673758865249</v>
      </c>
      <c r="J256" s="139">
        <v>0.3475177304964539</v>
      </c>
      <c r="K256" s="139">
        <v>8.6960000000000037E-2</v>
      </c>
    </row>
    <row r="257" spans="1:11" ht="12" x14ac:dyDescent="0.2">
      <c r="A257" s="9" t="s">
        <v>281</v>
      </c>
      <c r="B257" s="25" t="s">
        <v>542</v>
      </c>
      <c r="C257" s="137">
        <v>1567</v>
      </c>
      <c r="D257" s="137">
        <v>1344</v>
      </c>
      <c r="E257" s="137">
        <f t="shared" si="3"/>
        <v>2911</v>
      </c>
      <c r="F257" s="139">
        <v>0.19951923076923078</v>
      </c>
      <c r="G257" s="139">
        <v>0.49599358974358976</v>
      </c>
      <c r="H257" s="139">
        <v>0.39667000000000002</v>
      </c>
      <c r="I257" s="139">
        <v>0.23160173160173161</v>
      </c>
      <c r="J257" s="139">
        <v>0.26881720430107525</v>
      </c>
      <c r="K257" s="139">
        <v>6.2259999999999982E-2</v>
      </c>
    </row>
    <row r="258" spans="1:11" ht="12" x14ac:dyDescent="0.2">
      <c r="A258" s="9" t="s">
        <v>282</v>
      </c>
      <c r="B258" s="25" t="s">
        <v>543</v>
      </c>
      <c r="C258" s="137">
        <v>220</v>
      </c>
      <c r="D258" s="137">
        <v>87</v>
      </c>
      <c r="E258" s="137">
        <f t="shared" si="3"/>
        <v>307</v>
      </c>
      <c r="F258" s="139">
        <v>0.21857923497267759</v>
      </c>
      <c r="G258" s="139">
        <v>0.67486338797814205</v>
      </c>
      <c r="H258" s="139">
        <v>0.39974999999999999</v>
      </c>
      <c r="I258" s="139">
        <v>0.29230769230769232</v>
      </c>
      <c r="J258" s="139">
        <v>0.42424242424242425</v>
      </c>
      <c r="K258" s="139">
        <v>4.544999999999999E-2</v>
      </c>
    </row>
    <row r="259" spans="1:11" ht="12" x14ac:dyDescent="0.2">
      <c r="A259" s="9" t="s">
        <v>283</v>
      </c>
      <c r="B259" s="25" t="s">
        <v>573</v>
      </c>
      <c r="C259" s="137">
        <v>183</v>
      </c>
      <c r="D259" s="137">
        <v>139</v>
      </c>
      <c r="E259" s="137">
        <f t="shared" si="3"/>
        <v>322</v>
      </c>
      <c r="F259" s="139">
        <v>0.16489361702127658</v>
      </c>
      <c r="G259" s="139">
        <v>0.48404255319148937</v>
      </c>
      <c r="H259" s="139">
        <v>0.44202999999999998</v>
      </c>
      <c r="I259" s="139">
        <v>0.3</v>
      </c>
      <c r="J259" s="139">
        <v>0.51219512195121952</v>
      </c>
      <c r="K259" s="139">
        <v>0.13043000000000005</v>
      </c>
    </row>
    <row r="260" spans="1:11" ht="12" x14ac:dyDescent="0.2">
      <c r="A260" s="9" t="s">
        <v>284</v>
      </c>
      <c r="B260" s="25" t="s">
        <v>602</v>
      </c>
      <c r="C260" s="137">
        <v>344</v>
      </c>
      <c r="D260" s="137">
        <v>372</v>
      </c>
      <c r="E260" s="137">
        <f t="shared" si="3"/>
        <v>716</v>
      </c>
      <c r="F260" s="139">
        <v>0.32138979370249726</v>
      </c>
      <c r="G260" s="139">
        <v>0.76438653637350706</v>
      </c>
      <c r="H260" s="139">
        <v>0.56286000000000003</v>
      </c>
      <c r="I260" s="139">
        <v>0.34640522875816993</v>
      </c>
      <c r="J260" s="139">
        <v>0.40522875816993464</v>
      </c>
      <c r="K260" s="139">
        <v>0.10255999999999998</v>
      </c>
    </row>
    <row r="261" spans="1:11" ht="12" x14ac:dyDescent="0.2">
      <c r="A261" s="9" t="s">
        <v>285</v>
      </c>
      <c r="B261" s="25" t="s">
        <v>578</v>
      </c>
      <c r="C261" s="137">
        <v>311</v>
      </c>
      <c r="D261" s="137">
        <v>292</v>
      </c>
      <c r="E261" s="137">
        <f t="shared" ref="E261:E324" si="4">C261+D261</f>
        <v>603</v>
      </c>
      <c r="F261" s="139">
        <v>0.22981366459627328</v>
      </c>
      <c r="G261" s="139">
        <v>0.63198757763975155</v>
      </c>
      <c r="H261" s="139">
        <v>0.51937</v>
      </c>
      <c r="I261" s="139">
        <v>0.41414141414141414</v>
      </c>
      <c r="J261" s="139">
        <v>0.56122448979591832</v>
      </c>
      <c r="K261" s="139">
        <v>0.13043000000000005</v>
      </c>
    </row>
    <row r="262" spans="1:11" ht="12" x14ac:dyDescent="0.2">
      <c r="A262" s="9" t="s">
        <v>286</v>
      </c>
      <c r="B262" s="25" t="s">
        <v>548</v>
      </c>
      <c r="C262" s="137">
        <v>349</v>
      </c>
      <c r="D262" s="137">
        <v>196</v>
      </c>
      <c r="E262" s="137">
        <f t="shared" si="4"/>
        <v>545</v>
      </c>
      <c r="F262" s="139">
        <v>6.231003039513678E-2</v>
      </c>
      <c r="G262" s="139">
        <v>0.33130699088145898</v>
      </c>
      <c r="H262" s="139">
        <v>0.40628999999999998</v>
      </c>
      <c r="I262" s="139">
        <v>0.26126126126126126</v>
      </c>
      <c r="J262" s="139">
        <v>0.45045045045045046</v>
      </c>
      <c r="K262" s="139">
        <v>3.3610000000000029E-2</v>
      </c>
    </row>
    <row r="263" spans="1:11" ht="12" x14ac:dyDescent="0.2">
      <c r="A263" s="9" t="s">
        <v>287</v>
      </c>
      <c r="B263" s="25" t="s">
        <v>571</v>
      </c>
      <c r="C263" s="137">
        <v>259</v>
      </c>
      <c r="D263" s="137">
        <v>137</v>
      </c>
      <c r="E263" s="137">
        <f t="shared" si="4"/>
        <v>396</v>
      </c>
      <c r="F263" s="139">
        <v>0.45614035087719296</v>
      </c>
      <c r="G263" s="139">
        <v>0.71052631578947367</v>
      </c>
      <c r="H263" s="139">
        <v>1</v>
      </c>
      <c r="I263" s="139">
        <v>0.54838709677419351</v>
      </c>
      <c r="J263" s="139">
        <v>0.62903225806451613</v>
      </c>
      <c r="K263" s="139">
        <v>0.22414000000000001</v>
      </c>
    </row>
    <row r="264" spans="1:11" ht="12" x14ac:dyDescent="0.2">
      <c r="A264" s="9" t="s">
        <v>288</v>
      </c>
      <c r="B264" s="25" t="s">
        <v>582</v>
      </c>
      <c r="C264" s="137">
        <v>241</v>
      </c>
      <c r="D264" s="137">
        <v>152</v>
      </c>
      <c r="E264" s="137">
        <f t="shared" si="4"/>
        <v>393</v>
      </c>
      <c r="F264" s="139">
        <v>9.6280087527352301E-2</v>
      </c>
      <c r="G264" s="139">
        <v>0.76367614879649892</v>
      </c>
      <c r="H264" s="139">
        <v>0.46575</v>
      </c>
      <c r="I264" s="139">
        <v>0.30927835051546393</v>
      </c>
      <c r="J264" s="139">
        <v>0.29896907216494845</v>
      </c>
      <c r="K264" s="139">
        <v>0.125</v>
      </c>
    </row>
    <row r="265" spans="1:11" ht="12" x14ac:dyDescent="0.2">
      <c r="A265" s="9" t="s">
        <v>289</v>
      </c>
      <c r="B265" s="25" t="s">
        <v>554</v>
      </c>
      <c r="C265" s="137">
        <v>227</v>
      </c>
      <c r="D265" s="137">
        <v>176</v>
      </c>
      <c r="E265" s="137">
        <f t="shared" si="4"/>
        <v>403</v>
      </c>
      <c r="F265" s="139">
        <v>0.15317286652078774</v>
      </c>
      <c r="G265" s="139">
        <v>0.73085339168490149</v>
      </c>
      <c r="H265" s="139">
        <v>0.48815999999999998</v>
      </c>
      <c r="I265" s="139">
        <v>0.28048780487804881</v>
      </c>
      <c r="J265" s="139">
        <v>0.43037974683544306</v>
      </c>
      <c r="K265" s="139">
        <v>4.8390000000000044E-2</v>
      </c>
    </row>
    <row r="266" spans="1:11" ht="12" x14ac:dyDescent="0.2">
      <c r="A266" s="9" t="s">
        <v>290</v>
      </c>
      <c r="B266" s="25" t="s">
        <v>538</v>
      </c>
      <c r="C266" s="137">
        <v>840</v>
      </c>
      <c r="D266" s="137">
        <v>378</v>
      </c>
      <c r="E266" s="137">
        <f t="shared" si="4"/>
        <v>1218</v>
      </c>
      <c r="F266" s="139">
        <v>0.13231197771587744</v>
      </c>
      <c r="G266" s="139">
        <v>0.33983286908077992</v>
      </c>
      <c r="H266" s="139">
        <v>0.23155000000000001</v>
      </c>
      <c r="I266" s="139">
        <v>0.23113207547169812</v>
      </c>
      <c r="J266" s="139">
        <v>0.30805687203791471</v>
      </c>
      <c r="K266" s="139">
        <v>6.4930000000000043E-2</v>
      </c>
    </row>
    <row r="267" spans="1:11" ht="12" x14ac:dyDescent="0.2">
      <c r="A267" s="9" t="s">
        <v>291</v>
      </c>
      <c r="B267" s="25" t="s">
        <v>554</v>
      </c>
      <c r="C267" s="137">
        <v>335</v>
      </c>
      <c r="D267" s="137">
        <v>221</v>
      </c>
      <c r="E267" s="137">
        <f t="shared" si="4"/>
        <v>556</v>
      </c>
      <c r="F267" s="139">
        <v>0.12379642365887207</v>
      </c>
      <c r="G267" s="139">
        <v>0.50618982118294364</v>
      </c>
      <c r="H267" s="139">
        <v>0.26773999999999998</v>
      </c>
      <c r="I267" s="139">
        <v>0.16901408450704225</v>
      </c>
      <c r="J267" s="139">
        <v>0.15492957746478872</v>
      </c>
      <c r="K267" s="139">
        <v>7.1940000000000004E-2</v>
      </c>
    </row>
    <row r="268" spans="1:11" ht="12" x14ac:dyDescent="0.2">
      <c r="A268" s="9" t="s">
        <v>292</v>
      </c>
      <c r="B268" s="25" t="s">
        <v>579</v>
      </c>
      <c r="C268" s="137">
        <v>281</v>
      </c>
      <c r="D268" s="137">
        <v>232</v>
      </c>
      <c r="E268" s="137">
        <f t="shared" si="4"/>
        <v>513</v>
      </c>
      <c r="F268" s="139">
        <v>0.24655436447166923</v>
      </c>
      <c r="G268" s="139">
        <v>0.72281776416539045</v>
      </c>
      <c r="H268" s="139">
        <v>0.41576999999999997</v>
      </c>
      <c r="I268" s="139">
        <v>0.2413793103448276</v>
      </c>
      <c r="J268" s="139">
        <v>0.40229885057471265</v>
      </c>
      <c r="K268" s="139">
        <v>0.14815</v>
      </c>
    </row>
    <row r="269" spans="1:11" ht="12" x14ac:dyDescent="0.2">
      <c r="A269" s="9" t="s">
        <v>293</v>
      </c>
      <c r="B269" s="25" t="s">
        <v>538</v>
      </c>
      <c r="C269" s="137">
        <v>792</v>
      </c>
      <c r="D269" s="137">
        <v>743</v>
      </c>
      <c r="E269" s="137">
        <f t="shared" si="4"/>
        <v>1535</v>
      </c>
      <c r="F269" s="139">
        <v>0.11764705882352941</v>
      </c>
      <c r="G269" s="139">
        <v>0.30446623093681918</v>
      </c>
      <c r="H269" s="139">
        <v>0.20086999999999999</v>
      </c>
      <c r="I269" s="139">
        <v>0.17602996254681649</v>
      </c>
      <c r="J269" s="139">
        <v>0.24060150375939848</v>
      </c>
      <c r="K269" s="139">
        <v>3.3220000000000027E-2</v>
      </c>
    </row>
    <row r="270" spans="1:11" ht="12" x14ac:dyDescent="0.2">
      <c r="A270" s="9" t="s">
        <v>294</v>
      </c>
      <c r="B270" s="25" t="s">
        <v>572</v>
      </c>
      <c r="C270" s="137">
        <v>412</v>
      </c>
      <c r="D270" s="137">
        <v>237</v>
      </c>
      <c r="E270" s="137">
        <f t="shared" si="4"/>
        <v>649</v>
      </c>
      <c r="F270" s="139">
        <v>5.1351351351351354E-2</v>
      </c>
      <c r="G270" s="139">
        <v>0.55945945945945941</v>
      </c>
      <c r="H270" s="139">
        <v>0.67093000000000003</v>
      </c>
      <c r="I270" s="139">
        <v>0.43333333333333335</v>
      </c>
      <c r="J270" s="139">
        <v>0.65</v>
      </c>
      <c r="K270" s="139">
        <v>8.162999999999998E-2</v>
      </c>
    </row>
    <row r="271" spans="1:11" ht="12" x14ac:dyDescent="0.2">
      <c r="A271" s="9" t="s">
        <v>295</v>
      </c>
      <c r="B271" s="25" t="s">
        <v>587</v>
      </c>
      <c r="C271" s="137">
        <v>154</v>
      </c>
      <c r="D271" s="137">
        <v>104</v>
      </c>
      <c r="E271" s="137">
        <f t="shared" si="4"/>
        <v>258</v>
      </c>
      <c r="F271" s="139">
        <v>0.38390092879256965</v>
      </c>
      <c r="G271" s="139">
        <v>0.71207430340557276</v>
      </c>
      <c r="H271" s="139">
        <v>0.56072999999999995</v>
      </c>
      <c r="I271" s="139">
        <v>0.38805970149253732</v>
      </c>
      <c r="J271" s="139">
        <v>0.58208955223880599</v>
      </c>
      <c r="K271" s="139">
        <v>0.11429</v>
      </c>
    </row>
    <row r="272" spans="1:11" ht="12" x14ac:dyDescent="0.2">
      <c r="A272" s="9" t="s">
        <v>296</v>
      </c>
      <c r="B272" s="25" t="s">
        <v>602</v>
      </c>
      <c r="C272" s="137">
        <v>289</v>
      </c>
      <c r="D272" s="137">
        <v>252</v>
      </c>
      <c r="E272" s="137">
        <f t="shared" si="4"/>
        <v>541</v>
      </c>
      <c r="F272" s="139">
        <v>0.171875</v>
      </c>
      <c r="G272" s="139">
        <v>0.69034090909090906</v>
      </c>
      <c r="H272" s="139">
        <v>0.65295000000000003</v>
      </c>
      <c r="I272" s="139">
        <v>0.43137254901960786</v>
      </c>
      <c r="J272" s="139">
        <v>0.49019607843137253</v>
      </c>
      <c r="K272" s="139">
        <v>0.16364000000000001</v>
      </c>
    </row>
    <row r="273" spans="1:11" ht="12" x14ac:dyDescent="0.2">
      <c r="A273" s="9" t="s">
        <v>297</v>
      </c>
      <c r="B273" s="25" t="s">
        <v>571</v>
      </c>
      <c r="C273" s="137">
        <v>471</v>
      </c>
      <c r="D273" s="137">
        <v>353</v>
      </c>
      <c r="E273" s="137">
        <f t="shared" si="4"/>
        <v>824</v>
      </c>
      <c r="F273" s="139">
        <v>0.12584053794428435</v>
      </c>
      <c r="G273" s="139">
        <v>0.64841498559077815</v>
      </c>
      <c r="H273" s="139">
        <v>0.42313000000000001</v>
      </c>
      <c r="I273" s="139">
        <v>0.33333333333333331</v>
      </c>
      <c r="J273" s="139">
        <v>0.45283018867924529</v>
      </c>
      <c r="K273" s="139">
        <v>5.3690000000000015E-2</v>
      </c>
    </row>
    <row r="274" spans="1:11" ht="12" x14ac:dyDescent="0.2">
      <c r="A274" s="9" t="s">
        <v>298</v>
      </c>
      <c r="B274" s="25" t="s">
        <v>596</v>
      </c>
      <c r="C274" s="137">
        <v>315</v>
      </c>
      <c r="D274" s="137">
        <v>165</v>
      </c>
      <c r="E274" s="137">
        <f t="shared" si="4"/>
        <v>480</v>
      </c>
      <c r="F274" s="139">
        <v>0.26744186046511625</v>
      </c>
      <c r="G274" s="139">
        <v>0.78239202657807305</v>
      </c>
      <c r="H274" s="139">
        <v>0.71794999999999998</v>
      </c>
      <c r="I274" s="139">
        <v>0.56603773584905659</v>
      </c>
      <c r="J274" s="139">
        <v>0.55140186915887845</v>
      </c>
      <c r="K274" s="139">
        <v>9.3459999999999988E-2</v>
      </c>
    </row>
    <row r="275" spans="1:11" ht="12" x14ac:dyDescent="0.2">
      <c r="A275" s="9" t="s">
        <v>299</v>
      </c>
      <c r="B275" s="25" t="s">
        <v>579</v>
      </c>
      <c r="C275" s="137">
        <v>243</v>
      </c>
      <c r="D275" s="137">
        <v>126</v>
      </c>
      <c r="E275" s="137">
        <f t="shared" si="4"/>
        <v>369</v>
      </c>
      <c r="F275" s="139">
        <v>0.19464720194647203</v>
      </c>
      <c r="G275" s="139">
        <v>0.57907542579075422</v>
      </c>
      <c r="H275" s="139">
        <v>0.41585</v>
      </c>
      <c r="I275" s="139">
        <v>0.41176470588235292</v>
      </c>
      <c r="J275" s="139">
        <v>0.48484848484848486</v>
      </c>
      <c r="K275" s="139">
        <v>0.12244999999999995</v>
      </c>
    </row>
    <row r="276" spans="1:11" ht="12" x14ac:dyDescent="0.2">
      <c r="A276" s="9" t="s">
        <v>300</v>
      </c>
      <c r="B276" s="25" t="s">
        <v>538</v>
      </c>
      <c r="C276" s="137">
        <v>788</v>
      </c>
      <c r="D276" s="137">
        <v>512</v>
      </c>
      <c r="E276" s="137">
        <f t="shared" si="4"/>
        <v>1300</v>
      </c>
      <c r="F276" s="139">
        <v>4.7757716948165406E-2</v>
      </c>
      <c r="G276" s="139">
        <v>0.19743739079790332</v>
      </c>
      <c r="H276" s="139">
        <v>0.12286999999999999</v>
      </c>
      <c r="I276" s="139">
        <v>0.52857142857142858</v>
      </c>
      <c r="J276" s="139">
        <v>0.20725388601036268</v>
      </c>
      <c r="K276" s="139">
        <v>1.0639999999999983E-2</v>
      </c>
    </row>
    <row r="277" spans="1:11" ht="12" x14ac:dyDescent="0.2">
      <c r="A277" s="9" t="s">
        <v>301</v>
      </c>
      <c r="B277" s="25" t="s">
        <v>551</v>
      </c>
      <c r="C277" s="137">
        <v>919</v>
      </c>
      <c r="D277" s="137">
        <v>636</v>
      </c>
      <c r="E277" s="137">
        <f t="shared" si="4"/>
        <v>1555</v>
      </c>
      <c r="F277" s="139">
        <v>0.11075094543490005</v>
      </c>
      <c r="G277" s="139">
        <v>0.63101026472177202</v>
      </c>
      <c r="H277" s="139">
        <v>0.54876000000000003</v>
      </c>
      <c r="I277" s="139">
        <v>0.47191011235955055</v>
      </c>
      <c r="J277" s="139">
        <v>0.53383458646616544</v>
      </c>
      <c r="K277" s="139">
        <v>7.3089999999999988E-2</v>
      </c>
    </row>
    <row r="278" spans="1:11" ht="12" x14ac:dyDescent="0.2">
      <c r="A278" s="9" t="s">
        <v>302</v>
      </c>
      <c r="B278" s="25" t="s">
        <v>554</v>
      </c>
      <c r="C278" s="137">
        <v>230</v>
      </c>
      <c r="D278" s="137">
        <v>159</v>
      </c>
      <c r="E278" s="137">
        <f t="shared" si="4"/>
        <v>389</v>
      </c>
      <c r="F278" s="139">
        <v>0.1</v>
      </c>
      <c r="G278" s="139">
        <v>0.31086956521739129</v>
      </c>
      <c r="H278" s="139">
        <v>0.39134000000000002</v>
      </c>
      <c r="I278" s="139">
        <v>0.1875</v>
      </c>
      <c r="J278" s="139">
        <v>0.26250000000000001</v>
      </c>
      <c r="K278" s="139">
        <v>8.5709999999999953E-2</v>
      </c>
    </row>
    <row r="279" spans="1:11" ht="12" x14ac:dyDescent="0.2">
      <c r="A279" s="9" t="s">
        <v>303</v>
      </c>
      <c r="B279" s="25" t="s">
        <v>539</v>
      </c>
      <c r="C279" s="137">
        <v>854</v>
      </c>
      <c r="D279" s="137">
        <v>593</v>
      </c>
      <c r="E279" s="137">
        <f t="shared" si="4"/>
        <v>1447</v>
      </c>
      <c r="F279" s="139">
        <v>7.4825986078886311E-2</v>
      </c>
      <c r="G279" s="139">
        <v>0.27842227378190254</v>
      </c>
      <c r="H279" s="139">
        <v>0.20352000000000001</v>
      </c>
      <c r="I279" s="139">
        <v>0.24035608308605341</v>
      </c>
      <c r="J279" s="139">
        <v>0.34718100890207715</v>
      </c>
      <c r="K279" s="139">
        <v>8.9999999999999969E-2</v>
      </c>
    </row>
    <row r="280" spans="1:11" ht="12" x14ac:dyDescent="0.2">
      <c r="A280" s="9" t="s">
        <v>304</v>
      </c>
      <c r="B280" s="25" t="s">
        <v>572</v>
      </c>
      <c r="C280" s="137">
        <v>2500</v>
      </c>
      <c r="D280" s="137">
        <v>1369</v>
      </c>
      <c r="E280" s="137">
        <f t="shared" si="4"/>
        <v>3869</v>
      </c>
      <c r="F280" s="139">
        <v>7.1413568578029829E-2</v>
      </c>
      <c r="G280" s="139">
        <v>0.37324091577399704</v>
      </c>
      <c r="H280" s="139">
        <v>0.30759999999999998</v>
      </c>
      <c r="I280" s="139">
        <v>0.24801271860095389</v>
      </c>
      <c r="J280" s="139">
        <v>0.39109697933227344</v>
      </c>
      <c r="K280" s="139">
        <v>0.11207999999999996</v>
      </c>
    </row>
    <row r="281" spans="1:11" ht="12" x14ac:dyDescent="0.2">
      <c r="A281" s="9" t="s">
        <v>305</v>
      </c>
      <c r="B281" s="25" t="s">
        <v>548</v>
      </c>
      <c r="C281" s="137">
        <v>200</v>
      </c>
      <c r="D281" s="137">
        <v>142</v>
      </c>
      <c r="E281" s="137">
        <f t="shared" si="4"/>
        <v>342</v>
      </c>
      <c r="F281" s="139">
        <v>3.9800995024875621E-2</v>
      </c>
      <c r="G281" s="139">
        <v>0.24129353233830847</v>
      </c>
      <c r="H281" s="139">
        <v>0.18886</v>
      </c>
      <c r="I281" s="139">
        <v>0.25882352941176473</v>
      </c>
      <c r="J281" s="139">
        <v>0.45348837209302323</v>
      </c>
      <c r="K281" s="139">
        <v>2.4390000000000023E-2</v>
      </c>
    </row>
    <row r="282" spans="1:11" ht="12" x14ac:dyDescent="0.2">
      <c r="A282" s="9" t="s">
        <v>306</v>
      </c>
      <c r="B282" s="25" t="s">
        <v>564</v>
      </c>
      <c r="C282" s="137">
        <v>394</v>
      </c>
      <c r="D282" s="137">
        <v>238</v>
      </c>
      <c r="E282" s="137">
        <f t="shared" si="4"/>
        <v>632</v>
      </c>
      <c r="F282" s="139">
        <v>0.28635682158920539</v>
      </c>
      <c r="G282" s="139">
        <v>0.86656671664167917</v>
      </c>
      <c r="H282" s="139">
        <v>0.74145000000000005</v>
      </c>
      <c r="I282" s="139">
        <v>0.35922330097087379</v>
      </c>
      <c r="J282" s="139">
        <v>0.52941176470588236</v>
      </c>
      <c r="K282" s="139">
        <v>5.4540000000000033E-2</v>
      </c>
    </row>
    <row r="283" spans="1:11" ht="12" x14ac:dyDescent="0.2">
      <c r="A283" s="9" t="s">
        <v>307</v>
      </c>
      <c r="B283" s="25" t="s">
        <v>548</v>
      </c>
      <c r="C283" s="137">
        <v>890</v>
      </c>
      <c r="D283" s="137">
        <v>509</v>
      </c>
      <c r="E283" s="137">
        <f t="shared" si="4"/>
        <v>1399</v>
      </c>
      <c r="F283" s="139">
        <v>0.51207729468599039</v>
      </c>
      <c r="G283" s="139">
        <v>0.80434782608695654</v>
      </c>
      <c r="H283" s="139">
        <v>1</v>
      </c>
      <c r="I283" s="139">
        <v>0.48717948717948717</v>
      </c>
      <c r="J283" s="139">
        <v>0.6681034482758621</v>
      </c>
      <c r="K283" s="139">
        <v>0.15122000000000002</v>
      </c>
    </row>
    <row r="284" spans="1:11" ht="12" x14ac:dyDescent="0.2">
      <c r="A284" s="9" t="s">
        <v>308</v>
      </c>
      <c r="B284" s="25" t="s">
        <v>572</v>
      </c>
      <c r="C284" s="137">
        <v>187</v>
      </c>
      <c r="D284" s="137">
        <v>142</v>
      </c>
      <c r="E284" s="137">
        <f t="shared" si="4"/>
        <v>329</v>
      </c>
      <c r="F284" s="139">
        <v>0</v>
      </c>
      <c r="G284" s="139">
        <v>5.3763440860215055E-2</v>
      </c>
      <c r="H284" s="139">
        <v>7.3830000000000007E-2</v>
      </c>
      <c r="I284" s="139">
        <v>0.15625</v>
      </c>
      <c r="J284" s="139">
        <v>0.27083333333333331</v>
      </c>
      <c r="K284" s="139">
        <v>8.1300000000000039E-2</v>
      </c>
    </row>
    <row r="285" spans="1:11" ht="12" x14ac:dyDescent="0.2">
      <c r="A285" s="9" t="s">
        <v>309</v>
      </c>
      <c r="B285" s="25" t="s">
        <v>571</v>
      </c>
      <c r="C285" s="137">
        <v>621</v>
      </c>
      <c r="D285" s="137">
        <v>376</v>
      </c>
      <c r="E285" s="137">
        <f t="shared" si="4"/>
        <v>997</v>
      </c>
      <c r="F285" s="139">
        <v>0.50427350427350426</v>
      </c>
      <c r="G285" s="139">
        <v>0.78205128205128205</v>
      </c>
      <c r="H285" s="139">
        <v>1</v>
      </c>
      <c r="I285" s="139">
        <v>0.43712574850299402</v>
      </c>
      <c r="J285" s="139">
        <v>0.53012048192771088</v>
      </c>
      <c r="K285" s="139">
        <v>0.30657000000000001</v>
      </c>
    </row>
    <row r="286" spans="1:11" ht="12" x14ac:dyDescent="0.2">
      <c r="A286" s="9" t="s">
        <v>310</v>
      </c>
      <c r="B286" s="25" t="s">
        <v>595</v>
      </c>
      <c r="C286" s="137">
        <v>255</v>
      </c>
      <c r="D286" s="137">
        <v>190</v>
      </c>
      <c r="E286" s="137">
        <f t="shared" si="4"/>
        <v>445</v>
      </c>
      <c r="F286" s="139">
        <v>0.31844660194174756</v>
      </c>
      <c r="G286" s="139">
        <v>0.68349514563106795</v>
      </c>
      <c r="H286" s="139">
        <v>0.49156</v>
      </c>
      <c r="I286" s="139">
        <v>0.32857142857142857</v>
      </c>
      <c r="J286" s="139">
        <v>0.44927536231884058</v>
      </c>
      <c r="K286" s="139">
        <v>0.10936999999999997</v>
      </c>
    </row>
    <row r="287" spans="1:11" ht="12" x14ac:dyDescent="0.2">
      <c r="A287" s="9" t="s">
        <v>311</v>
      </c>
      <c r="B287" s="25" t="s">
        <v>549</v>
      </c>
      <c r="C287" s="137">
        <v>2428</v>
      </c>
      <c r="D287" s="137">
        <v>1755</v>
      </c>
      <c r="E287" s="137">
        <f t="shared" si="4"/>
        <v>4183</v>
      </c>
      <c r="F287" s="139">
        <v>0.17991967871485945</v>
      </c>
      <c r="G287" s="139">
        <v>0.63534136546184738</v>
      </c>
      <c r="H287" s="139">
        <v>1</v>
      </c>
      <c r="I287" s="139">
        <v>0.10441767068273092</v>
      </c>
      <c r="J287" s="139">
        <v>0.51443123938879454</v>
      </c>
      <c r="K287" s="139">
        <v>0.19777999999999996</v>
      </c>
    </row>
    <row r="288" spans="1:11" ht="12" x14ac:dyDescent="0.2">
      <c r="A288" s="9" t="s">
        <v>312</v>
      </c>
      <c r="B288" s="25" t="s">
        <v>538</v>
      </c>
      <c r="C288" s="137">
        <v>1832</v>
      </c>
      <c r="D288" s="137">
        <v>1152</v>
      </c>
      <c r="E288" s="137">
        <f t="shared" si="4"/>
        <v>2984</v>
      </c>
      <c r="F288" s="139">
        <v>1.4573010784027981E-2</v>
      </c>
      <c r="G288" s="139">
        <v>0.14631302827164092</v>
      </c>
      <c r="H288" s="139">
        <v>5.9130000000000002E-2</v>
      </c>
      <c r="I288" s="139">
        <v>0.11363636363636363</v>
      </c>
      <c r="J288" s="139">
        <v>0.19964973730297722</v>
      </c>
      <c r="K288" s="139">
        <v>5.217000000000005E-2</v>
      </c>
    </row>
    <row r="289" spans="1:11" ht="12" x14ac:dyDescent="0.2">
      <c r="A289" s="9" t="s">
        <v>313</v>
      </c>
      <c r="B289" s="25" t="s">
        <v>563</v>
      </c>
      <c r="C289" s="137">
        <v>194</v>
      </c>
      <c r="D289" s="137">
        <v>116</v>
      </c>
      <c r="E289" s="137">
        <f t="shared" si="4"/>
        <v>310</v>
      </c>
      <c r="F289" s="139">
        <v>0.29333333333333333</v>
      </c>
      <c r="G289" s="139">
        <v>0.78400000000000003</v>
      </c>
      <c r="H289" s="139">
        <v>0.50083</v>
      </c>
      <c r="I289" s="139">
        <v>0.34146341463414637</v>
      </c>
      <c r="J289" s="139">
        <v>0.36585365853658536</v>
      </c>
      <c r="K289" s="139">
        <v>4.3479999999999963E-2</v>
      </c>
    </row>
    <row r="290" spans="1:11" ht="12" x14ac:dyDescent="0.2">
      <c r="A290" s="9" t="s">
        <v>314</v>
      </c>
      <c r="B290" s="25" t="s">
        <v>542</v>
      </c>
      <c r="C290" s="137">
        <v>244</v>
      </c>
      <c r="D290" s="137">
        <v>215</v>
      </c>
      <c r="E290" s="137">
        <f t="shared" si="4"/>
        <v>459</v>
      </c>
      <c r="F290" s="139">
        <v>0.33895446880269814</v>
      </c>
      <c r="G290" s="139">
        <v>0.7099494097807757</v>
      </c>
      <c r="H290" s="139">
        <v>0.48089999999999999</v>
      </c>
      <c r="I290" s="139">
        <v>0.23255813953488372</v>
      </c>
      <c r="J290" s="139">
        <v>0.40310077519379844</v>
      </c>
      <c r="K290" s="139">
        <v>8.5709999999999953E-2</v>
      </c>
    </row>
    <row r="291" spans="1:11" ht="12" x14ac:dyDescent="0.2">
      <c r="A291" s="9" t="s">
        <v>315</v>
      </c>
      <c r="B291" s="25" t="s">
        <v>538</v>
      </c>
      <c r="C291" s="137">
        <v>1362</v>
      </c>
      <c r="D291" s="137">
        <v>908</v>
      </c>
      <c r="E291" s="137">
        <f t="shared" si="4"/>
        <v>2270</v>
      </c>
      <c r="F291" s="139">
        <v>3.371198241113961E-2</v>
      </c>
      <c r="G291" s="139">
        <v>0.32063026749725176</v>
      </c>
      <c r="H291" s="139">
        <v>0.24709</v>
      </c>
      <c r="I291" s="139">
        <v>0.1411042944785276</v>
      </c>
      <c r="J291" s="139">
        <v>0.24539877300613497</v>
      </c>
      <c r="K291" s="139">
        <v>3.5089999999999955E-2</v>
      </c>
    </row>
    <row r="292" spans="1:11" ht="12" x14ac:dyDescent="0.2">
      <c r="A292" s="9" t="s">
        <v>316</v>
      </c>
      <c r="B292" s="25" t="s">
        <v>549</v>
      </c>
      <c r="C292" s="137">
        <v>3270</v>
      </c>
      <c r="D292" s="137">
        <v>2410</v>
      </c>
      <c r="E292" s="137">
        <f t="shared" si="4"/>
        <v>5680</v>
      </c>
      <c r="F292" s="139">
        <v>5.7109386440181577E-2</v>
      </c>
      <c r="G292" s="139">
        <v>0.282618245716796</v>
      </c>
      <c r="H292" s="139">
        <v>0.27968999999999999</v>
      </c>
      <c r="I292" s="139">
        <v>0.23394994559303592</v>
      </c>
      <c r="J292" s="139">
        <v>0.34164859002169196</v>
      </c>
      <c r="K292" s="139">
        <v>5.589999999999995E-2</v>
      </c>
    </row>
    <row r="293" spans="1:11" ht="12" x14ac:dyDescent="0.2">
      <c r="A293" s="9" t="s">
        <v>317</v>
      </c>
      <c r="B293" s="25" t="s">
        <v>552</v>
      </c>
      <c r="C293" s="137">
        <v>551</v>
      </c>
      <c r="D293" s="137">
        <v>362</v>
      </c>
      <c r="E293" s="137">
        <f t="shared" si="4"/>
        <v>913</v>
      </c>
      <c r="F293" s="139">
        <v>8.525149190110827E-2</v>
      </c>
      <c r="G293" s="139">
        <v>0.54560954816709295</v>
      </c>
      <c r="H293" s="139">
        <v>0.31409999999999999</v>
      </c>
      <c r="I293" s="139">
        <v>0.14601769911504425</v>
      </c>
      <c r="J293" s="139">
        <v>0.25663716814159293</v>
      </c>
      <c r="K293" s="139">
        <v>4.2969999999999953E-2</v>
      </c>
    </row>
    <row r="294" spans="1:11" ht="12" x14ac:dyDescent="0.2">
      <c r="A294" s="9" t="s">
        <v>318</v>
      </c>
      <c r="B294" s="25" t="s">
        <v>578</v>
      </c>
      <c r="C294" s="137">
        <v>431</v>
      </c>
      <c r="D294" s="137">
        <v>280</v>
      </c>
      <c r="E294" s="137">
        <f t="shared" si="4"/>
        <v>711</v>
      </c>
      <c r="F294" s="139">
        <v>0.22248803827751196</v>
      </c>
      <c r="G294" s="139">
        <v>0.62559808612440193</v>
      </c>
      <c r="H294" s="139">
        <v>0.51770000000000005</v>
      </c>
      <c r="I294" s="139">
        <v>0.3032258064516129</v>
      </c>
      <c r="J294" s="139">
        <v>0.43870967741935485</v>
      </c>
      <c r="K294" s="139">
        <v>0.16463000000000005</v>
      </c>
    </row>
    <row r="295" spans="1:11" ht="12" x14ac:dyDescent="0.2">
      <c r="A295" s="9" t="s">
        <v>319</v>
      </c>
      <c r="B295" s="25" t="s">
        <v>574</v>
      </c>
      <c r="C295" s="137">
        <v>307</v>
      </c>
      <c r="D295" s="137">
        <v>174</v>
      </c>
      <c r="E295" s="137">
        <f t="shared" si="4"/>
        <v>481</v>
      </c>
      <c r="F295" s="139">
        <v>0.21339563862928349</v>
      </c>
      <c r="G295" s="139">
        <v>0.91744548286604366</v>
      </c>
      <c r="H295" s="139">
        <v>0.56652000000000002</v>
      </c>
      <c r="I295" s="139">
        <v>0.25609756097560976</v>
      </c>
      <c r="J295" s="139">
        <v>0.34146341463414637</v>
      </c>
      <c r="K295" s="139">
        <v>4.2100000000000026E-2</v>
      </c>
    </row>
    <row r="296" spans="1:11" ht="12" x14ac:dyDescent="0.2">
      <c r="A296" s="9" t="s">
        <v>320</v>
      </c>
      <c r="B296" s="25" t="s">
        <v>539</v>
      </c>
      <c r="C296" s="137">
        <v>1273</v>
      </c>
      <c r="D296" s="137">
        <v>731</v>
      </c>
      <c r="E296" s="137">
        <f t="shared" si="4"/>
        <v>2004</v>
      </c>
      <c r="F296" s="139">
        <v>0.14771347632537435</v>
      </c>
      <c r="G296" s="139">
        <v>0.53743423715095107</v>
      </c>
      <c r="H296" s="139">
        <v>0.29835</v>
      </c>
      <c r="I296" s="139">
        <v>0.28717948717948716</v>
      </c>
      <c r="J296" s="139">
        <v>0.38817480719794345</v>
      </c>
      <c r="K296" s="139">
        <v>7.4629999999999974E-2</v>
      </c>
    </row>
    <row r="297" spans="1:11" ht="12" x14ac:dyDescent="0.2">
      <c r="A297" s="9" t="s">
        <v>321</v>
      </c>
      <c r="B297" s="25" t="s">
        <v>567</v>
      </c>
      <c r="C297" s="137">
        <v>215</v>
      </c>
      <c r="D297" s="137">
        <v>184</v>
      </c>
      <c r="E297" s="137">
        <f t="shared" si="4"/>
        <v>399</v>
      </c>
      <c r="F297" s="139">
        <v>0.24637681159420291</v>
      </c>
      <c r="G297" s="139">
        <v>0.79089026915113869</v>
      </c>
      <c r="H297" s="139">
        <v>0.43802999999999997</v>
      </c>
      <c r="I297" s="139">
        <v>0.28813559322033899</v>
      </c>
      <c r="J297" s="139">
        <v>0.3559322033898305</v>
      </c>
      <c r="K297" s="139">
        <v>0.10714000000000001</v>
      </c>
    </row>
    <row r="298" spans="1:11" ht="12" x14ac:dyDescent="0.2">
      <c r="A298" s="9" t="s">
        <v>322</v>
      </c>
      <c r="B298" s="25" t="s">
        <v>555</v>
      </c>
      <c r="C298" s="137">
        <v>899</v>
      </c>
      <c r="D298" s="137">
        <v>527</v>
      </c>
      <c r="E298" s="137">
        <f t="shared" si="4"/>
        <v>1426</v>
      </c>
      <c r="F298" s="139">
        <v>7.5820895522388063E-2</v>
      </c>
      <c r="G298" s="139">
        <v>0.37194029850746269</v>
      </c>
      <c r="H298" s="139">
        <v>0.41071999999999997</v>
      </c>
      <c r="I298" s="139">
        <v>0.24390243902439024</v>
      </c>
      <c r="J298" s="139">
        <v>0.34146341463414637</v>
      </c>
      <c r="K298" s="139">
        <v>0.11965999999999999</v>
      </c>
    </row>
    <row r="299" spans="1:11" ht="12" x14ac:dyDescent="0.2">
      <c r="A299" s="9" t="s">
        <v>323</v>
      </c>
      <c r="B299" s="25" t="s">
        <v>570</v>
      </c>
      <c r="C299" s="137">
        <v>214</v>
      </c>
      <c r="D299" s="137">
        <v>180</v>
      </c>
      <c r="E299" s="137">
        <f t="shared" si="4"/>
        <v>394</v>
      </c>
      <c r="F299" s="139">
        <v>0.17938144329896907</v>
      </c>
      <c r="G299" s="139">
        <v>0.71340206185567012</v>
      </c>
      <c r="H299" s="139">
        <v>0.41925000000000001</v>
      </c>
      <c r="I299" s="139">
        <v>0.31481481481481483</v>
      </c>
      <c r="J299" s="139">
        <v>0.48148148148148145</v>
      </c>
      <c r="K299" s="139">
        <v>3.4479999999999955E-2</v>
      </c>
    </row>
    <row r="300" spans="1:11" ht="12" x14ac:dyDescent="0.2">
      <c r="A300" s="9" t="s">
        <v>324</v>
      </c>
      <c r="B300" s="25" t="s">
        <v>545</v>
      </c>
      <c r="C300" s="137">
        <v>268</v>
      </c>
      <c r="D300" s="137">
        <v>228</v>
      </c>
      <c r="E300" s="137">
        <f t="shared" si="4"/>
        <v>496</v>
      </c>
      <c r="F300" s="139">
        <v>0.29946524064171121</v>
      </c>
      <c r="G300" s="139">
        <v>0.72370766488413552</v>
      </c>
      <c r="H300" s="139">
        <v>0.5272</v>
      </c>
      <c r="I300" s="139">
        <v>0.32142857142857145</v>
      </c>
      <c r="J300" s="139">
        <v>0.4107142857142857</v>
      </c>
      <c r="K300" s="139">
        <v>5.4350000000000009E-2</v>
      </c>
    </row>
    <row r="301" spans="1:11" ht="12" x14ac:dyDescent="0.2">
      <c r="A301" s="9" t="s">
        <v>325</v>
      </c>
      <c r="B301" s="25" t="s">
        <v>547</v>
      </c>
      <c r="C301" s="137">
        <v>635</v>
      </c>
      <c r="D301" s="137">
        <v>434</v>
      </c>
      <c r="E301" s="137">
        <f t="shared" si="4"/>
        <v>1069</v>
      </c>
      <c r="F301" s="139">
        <v>9.2006033182503777E-2</v>
      </c>
      <c r="G301" s="139">
        <v>0.70135746606334837</v>
      </c>
      <c r="H301" s="139">
        <v>0.32768000000000003</v>
      </c>
      <c r="I301" s="139">
        <v>0.25142857142857145</v>
      </c>
      <c r="J301" s="139">
        <v>0.26857142857142857</v>
      </c>
      <c r="K301" s="139">
        <v>7.735000000000003E-2</v>
      </c>
    </row>
    <row r="302" spans="1:11" ht="12" x14ac:dyDescent="0.2">
      <c r="A302" s="9" t="s">
        <v>326</v>
      </c>
      <c r="B302" s="25" t="s">
        <v>536</v>
      </c>
      <c r="C302" s="137">
        <v>487</v>
      </c>
      <c r="D302" s="137">
        <v>209</v>
      </c>
      <c r="E302" s="137">
        <f t="shared" si="4"/>
        <v>696</v>
      </c>
      <c r="F302" s="139">
        <v>0.21219822109275729</v>
      </c>
      <c r="G302" s="139">
        <v>0.56925031766200762</v>
      </c>
      <c r="H302" s="139">
        <v>0.43961</v>
      </c>
      <c r="I302" s="139">
        <v>0.33333333333333331</v>
      </c>
      <c r="J302" s="139">
        <v>0.40170940170940173</v>
      </c>
      <c r="K302" s="139">
        <v>4.8610000000000042E-2</v>
      </c>
    </row>
    <row r="303" spans="1:11" ht="12" x14ac:dyDescent="0.2">
      <c r="A303" s="9" t="s">
        <v>327</v>
      </c>
      <c r="B303" s="25" t="s">
        <v>568</v>
      </c>
      <c r="C303" s="137">
        <v>166</v>
      </c>
      <c r="D303" s="137">
        <v>91</v>
      </c>
      <c r="E303" s="137">
        <f t="shared" si="4"/>
        <v>257</v>
      </c>
      <c r="F303" s="139">
        <v>0.250814332247557</v>
      </c>
      <c r="G303" s="139">
        <v>0.69381107491856675</v>
      </c>
      <c r="H303" s="139">
        <v>0.59231</v>
      </c>
      <c r="I303" s="139">
        <v>0.35483870967741937</v>
      </c>
      <c r="J303" s="139">
        <v>0.58064516129032262</v>
      </c>
      <c r="K303" s="139">
        <v>6.6670000000000007E-2</v>
      </c>
    </row>
    <row r="304" spans="1:11" ht="12" x14ac:dyDescent="0.2">
      <c r="A304" s="9" t="s">
        <v>328</v>
      </c>
      <c r="B304" s="25" t="s">
        <v>605</v>
      </c>
      <c r="C304" s="137">
        <v>394</v>
      </c>
      <c r="D304" s="137">
        <v>323</v>
      </c>
      <c r="E304" s="137">
        <f t="shared" si="4"/>
        <v>717</v>
      </c>
      <c r="F304" s="139">
        <v>0.29886363636363639</v>
      </c>
      <c r="G304" s="139">
        <v>0.7511363636363636</v>
      </c>
      <c r="H304" s="139">
        <v>0.57404999999999995</v>
      </c>
      <c r="I304" s="139">
        <v>0.3141025641025641</v>
      </c>
      <c r="J304" s="139">
        <v>0.46794871794871795</v>
      </c>
      <c r="K304" s="139">
        <v>8.8709999999999956E-2</v>
      </c>
    </row>
    <row r="305" spans="1:11" ht="12" x14ac:dyDescent="0.2">
      <c r="A305" s="9" t="s">
        <v>329</v>
      </c>
      <c r="B305" s="25" t="s">
        <v>555</v>
      </c>
      <c r="C305" s="137">
        <v>534</v>
      </c>
      <c r="D305" s="137">
        <v>509</v>
      </c>
      <c r="E305" s="137">
        <f t="shared" si="4"/>
        <v>1043</v>
      </c>
      <c r="F305" s="139">
        <v>9.2015209125475284E-2</v>
      </c>
      <c r="G305" s="139">
        <v>0.46539923954372625</v>
      </c>
      <c r="H305" s="139">
        <v>0.28999000000000003</v>
      </c>
      <c r="I305" s="139">
        <v>0.19204152249134948</v>
      </c>
      <c r="J305" s="139">
        <v>0.43801652892561982</v>
      </c>
      <c r="K305" s="139">
        <v>9.7280000000000033E-2</v>
      </c>
    </row>
    <row r="306" spans="1:11" ht="12" x14ac:dyDescent="0.2">
      <c r="A306" s="9" t="s">
        <v>330</v>
      </c>
      <c r="B306" s="25" t="s">
        <v>538</v>
      </c>
      <c r="C306" s="137">
        <v>498</v>
      </c>
      <c r="D306" s="137">
        <v>286</v>
      </c>
      <c r="E306" s="137">
        <f t="shared" si="4"/>
        <v>784</v>
      </c>
      <c r="F306" s="139">
        <v>0.14319248826291081</v>
      </c>
      <c r="G306" s="139">
        <v>0.613849765258216</v>
      </c>
      <c r="H306" s="139">
        <v>0.55564999999999998</v>
      </c>
      <c r="I306" s="139">
        <v>0.39759036144578314</v>
      </c>
      <c r="J306" s="139">
        <v>0.45121951219512196</v>
      </c>
      <c r="K306" s="139">
        <v>0.13953000000000004</v>
      </c>
    </row>
    <row r="307" spans="1:11" ht="12" x14ac:dyDescent="0.2">
      <c r="A307" s="9" t="s">
        <v>331</v>
      </c>
      <c r="B307" s="25" t="s">
        <v>544</v>
      </c>
      <c r="C307" s="137">
        <v>198</v>
      </c>
      <c r="D307" s="137">
        <v>190</v>
      </c>
      <c r="E307" s="137">
        <f t="shared" si="4"/>
        <v>388</v>
      </c>
      <c r="F307" s="139">
        <v>0.12200435729847495</v>
      </c>
      <c r="G307" s="139">
        <v>0.6775599128540305</v>
      </c>
      <c r="H307" s="139">
        <v>0.40255000000000002</v>
      </c>
      <c r="I307" s="139">
        <v>0.27272727272727271</v>
      </c>
      <c r="J307" s="139">
        <v>0.50909090909090904</v>
      </c>
      <c r="K307" s="139">
        <v>0.10465000000000002</v>
      </c>
    </row>
    <row r="308" spans="1:11" ht="12" x14ac:dyDescent="0.2">
      <c r="A308" s="9" t="s">
        <v>332</v>
      </c>
      <c r="B308" s="25" t="s">
        <v>536</v>
      </c>
      <c r="C308" s="137">
        <v>464</v>
      </c>
      <c r="D308" s="137">
        <v>307</v>
      </c>
      <c r="E308" s="137">
        <f t="shared" si="4"/>
        <v>771</v>
      </c>
      <c r="F308" s="139">
        <v>4.2826552462526764E-2</v>
      </c>
      <c r="G308" s="139">
        <v>0.39614561027837258</v>
      </c>
      <c r="H308" s="139">
        <v>0.17344999999999999</v>
      </c>
      <c r="I308" s="139">
        <v>0.22695035460992907</v>
      </c>
      <c r="J308" s="139">
        <v>0.33333333333333331</v>
      </c>
      <c r="K308" s="139">
        <v>3.8039999999999963E-2</v>
      </c>
    </row>
    <row r="309" spans="1:11" ht="12" x14ac:dyDescent="0.2">
      <c r="A309" s="9" t="s">
        <v>333</v>
      </c>
      <c r="B309" s="25" t="s">
        <v>542</v>
      </c>
      <c r="C309" s="137">
        <v>343</v>
      </c>
      <c r="D309" s="137">
        <v>216</v>
      </c>
      <c r="E309" s="137">
        <f t="shared" si="4"/>
        <v>559</v>
      </c>
      <c r="F309" s="139">
        <v>0.32258064516129031</v>
      </c>
      <c r="G309" s="139">
        <v>0.7357910906298003</v>
      </c>
      <c r="H309" s="139">
        <v>0.57842000000000005</v>
      </c>
      <c r="I309" s="139">
        <v>0.37614678899082571</v>
      </c>
      <c r="J309" s="139">
        <v>0.28440366972477066</v>
      </c>
      <c r="K309" s="139">
        <v>3.4479999999999955E-2</v>
      </c>
    </row>
    <row r="310" spans="1:11" ht="12" x14ac:dyDescent="0.2">
      <c r="A310" s="9" t="s">
        <v>334</v>
      </c>
      <c r="B310" s="25" t="s">
        <v>571</v>
      </c>
      <c r="C310" s="137">
        <v>829</v>
      </c>
      <c r="D310" s="137">
        <v>778</v>
      </c>
      <c r="E310" s="137">
        <f t="shared" si="4"/>
        <v>1607</v>
      </c>
      <c r="F310" s="139">
        <v>7.4527820316488011E-2</v>
      </c>
      <c r="G310" s="139">
        <v>0.35630423685553853</v>
      </c>
      <c r="H310" s="139">
        <v>0.22672999999999999</v>
      </c>
      <c r="I310" s="139">
        <v>0.11633663366336634</v>
      </c>
      <c r="J310" s="139">
        <v>0.22469135802469137</v>
      </c>
      <c r="K310" s="139">
        <v>3.1499999999999972E-2</v>
      </c>
    </row>
    <row r="311" spans="1:11" ht="12" x14ac:dyDescent="0.2">
      <c r="A311" s="9" t="s">
        <v>335</v>
      </c>
      <c r="B311" s="25" t="s">
        <v>540</v>
      </c>
      <c r="C311" s="137">
        <v>829</v>
      </c>
      <c r="D311" s="137">
        <v>507</v>
      </c>
      <c r="E311" s="137">
        <f t="shared" si="4"/>
        <v>1336</v>
      </c>
      <c r="F311" s="139">
        <v>0.12202753441802253</v>
      </c>
      <c r="G311" s="139">
        <v>0.65143929912390486</v>
      </c>
      <c r="H311" s="139">
        <v>0.38793</v>
      </c>
      <c r="I311" s="139">
        <v>0.25698324022346369</v>
      </c>
      <c r="J311" s="139">
        <v>0.46927374301675978</v>
      </c>
      <c r="K311" s="139">
        <v>0.14371</v>
      </c>
    </row>
    <row r="312" spans="1:11" ht="12" x14ac:dyDescent="0.2">
      <c r="A312" s="9" t="s">
        <v>336</v>
      </c>
      <c r="B312" s="25" t="s">
        <v>590</v>
      </c>
      <c r="C312" s="137">
        <v>465</v>
      </c>
      <c r="D312" s="137">
        <v>327</v>
      </c>
      <c r="E312" s="137">
        <f t="shared" si="4"/>
        <v>792</v>
      </c>
      <c r="F312" s="139">
        <v>0.46888888888888891</v>
      </c>
      <c r="G312" s="139">
        <v>0.90222222222222226</v>
      </c>
      <c r="H312" s="139">
        <v>0.85099999999999998</v>
      </c>
      <c r="I312" s="139">
        <v>0.38129496402877699</v>
      </c>
      <c r="J312" s="139">
        <v>0.50714285714285712</v>
      </c>
      <c r="K312" s="139">
        <v>0.10494000000000003</v>
      </c>
    </row>
    <row r="313" spans="1:11" ht="12" x14ac:dyDescent="0.2">
      <c r="A313" s="9" t="s">
        <v>337</v>
      </c>
      <c r="B313" s="25" t="s">
        <v>552</v>
      </c>
      <c r="C313" s="137">
        <v>230</v>
      </c>
      <c r="D313" s="137">
        <v>161</v>
      </c>
      <c r="E313" s="137">
        <f t="shared" si="4"/>
        <v>391</v>
      </c>
      <c r="F313" s="139">
        <v>0.26373626373626374</v>
      </c>
      <c r="G313" s="139">
        <v>0.62417582417582418</v>
      </c>
      <c r="H313" s="139">
        <v>0.47455999999999998</v>
      </c>
      <c r="I313" s="139">
        <v>0.27631578947368424</v>
      </c>
      <c r="J313" s="139">
        <v>0.35897435897435898</v>
      </c>
      <c r="K313" s="139">
        <v>4.6150000000000024E-2</v>
      </c>
    </row>
    <row r="314" spans="1:11" ht="12" x14ac:dyDescent="0.2">
      <c r="A314" s="9" t="s">
        <v>338</v>
      </c>
      <c r="B314" s="25" t="s">
        <v>551</v>
      </c>
      <c r="C314" s="137">
        <v>311</v>
      </c>
      <c r="D314" s="137">
        <v>145</v>
      </c>
      <c r="E314" s="137">
        <f t="shared" si="4"/>
        <v>456</v>
      </c>
      <c r="F314" s="139">
        <v>0.14864864864864866</v>
      </c>
      <c r="G314" s="139">
        <v>0.49420849420849422</v>
      </c>
      <c r="H314" s="139">
        <v>0.29342000000000001</v>
      </c>
      <c r="I314" s="139">
        <v>0.25203252032520324</v>
      </c>
      <c r="J314" s="139">
        <v>0.41463414634146339</v>
      </c>
      <c r="K314" s="139">
        <v>7.999999999999996E-2</v>
      </c>
    </row>
    <row r="315" spans="1:11" ht="12" x14ac:dyDescent="0.2">
      <c r="A315" s="9" t="s">
        <v>339</v>
      </c>
      <c r="B315" s="25" t="s">
        <v>568</v>
      </c>
      <c r="C315" s="137">
        <v>74</v>
      </c>
      <c r="D315" s="137">
        <v>37</v>
      </c>
      <c r="E315" s="137">
        <f t="shared" si="4"/>
        <v>111</v>
      </c>
      <c r="F315" s="139">
        <v>0.3724137931034483</v>
      </c>
      <c r="G315" s="139">
        <v>0.66896551724137931</v>
      </c>
      <c r="H315" s="139">
        <v>0.55659999999999998</v>
      </c>
      <c r="I315" s="139">
        <v>0.16666666666666666</v>
      </c>
      <c r="J315" s="139">
        <v>0.29166666666666669</v>
      </c>
      <c r="K315" s="139">
        <v>7.6919999999999988E-2</v>
      </c>
    </row>
    <row r="316" spans="1:11" ht="12" x14ac:dyDescent="0.2">
      <c r="A316" s="9" t="s">
        <v>340</v>
      </c>
      <c r="B316" s="25" t="s">
        <v>580</v>
      </c>
      <c r="C316" s="137">
        <v>126</v>
      </c>
      <c r="D316" s="137">
        <v>87</v>
      </c>
      <c r="E316" s="137">
        <f t="shared" si="4"/>
        <v>213</v>
      </c>
      <c r="F316" s="139">
        <v>0.20912547528517111</v>
      </c>
      <c r="G316" s="139">
        <v>0.72243346007604559</v>
      </c>
      <c r="H316" s="139">
        <v>0.54935999999999996</v>
      </c>
      <c r="I316" s="139">
        <v>0.35714285714285715</v>
      </c>
      <c r="J316" s="139">
        <v>0.51162790697674421</v>
      </c>
      <c r="K316" s="139">
        <v>9.6149999999999958E-2</v>
      </c>
    </row>
    <row r="317" spans="1:11" ht="12" x14ac:dyDescent="0.2">
      <c r="A317" s="9" t="s">
        <v>341</v>
      </c>
      <c r="B317" s="25" t="s">
        <v>540</v>
      </c>
      <c r="C317" s="137">
        <v>814</v>
      </c>
      <c r="D317" s="137">
        <v>760</v>
      </c>
      <c r="E317" s="137">
        <f t="shared" si="4"/>
        <v>1574</v>
      </c>
      <c r="F317" s="139">
        <v>6.8855932203389827E-2</v>
      </c>
      <c r="G317" s="139">
        <v>0.40201271186440679</v>
      </c>
      <c r="H317" s="139">
        <v>0.18260999999999999</v>
      </c>
      <c r="I317" s="139">
        <v>0.20833333333333334</v>
      </c>
      <c r="J317" s="139">
        <v>0.23708920187793428</v>
      </c>
      <c r="K317" s="139">
        <v>2.2900000000000031E-2</v>
      </c>
    </row>
    <row r="318" spans="1:11" ht="12" x14ac:dyDescent="0.2">
      <c r="A318" s="9" t="s">
        <v>342</v>
      </c>
      <c r="B318" s="25" t="s">
        <v>540</v>
      </c>
      <c r="C318" s="137">
        <v>879</v>
      </c>
      <c r="D318" s="137">
        <v>740</v>
      </c>
      <c r="E318" s="137">
        <f t="shared" si="4"/>
        <v>1619</v>
      </c>
      <c r="F318" s="139">
        <v>0.24918186068256196</v>
      </c>
      <c r="G318" s="139">
        <v>0.57176250584385224</v>
      </c>
      <c r="H318" s="139">
        <v>0.44971</v>
      </c>
      <c r="I318" s="139">
        <v>0.43773584905660379</v>
      </c>
      <c r="J318" s="139">
        <v>0.56060606060606055</v>
      </c>
      <c r="K318" s="139">
        <v>9.1799999999999993E-2</v>
      </c>
    </row>
    <row r="319" spans="1:11" ht="12" x14ac:dyDescent="0.2">
      <c r="A319" s="9" t="s">
        <v>343</v>
      </c>
      <c r="B319" s="25" t="s">
        <v>572</v>
      </c>
      <c r="C319" s="137">
        <v>242</v>
      </c>
      <c r="D319" s="137">
        <v>118</v>
      </c>
      <c r="E319" s="137">
        <f t="shared" si="4"/>
        <v>360</v>
      </c>
      <c r="F319" s="139">
        <v>0.12679425837320574</v>
      </c>
      <c r="G319" s="139">
        <v>0.30143540669856461</v>
      </c>
      <c r="H319" s="139">
        <v>0.22381999999999999</v>
      </c>
      <c r="I319" s="139">
        <v>0.10810810810810811</v>
      </c>
      <c r="J319" s="139">
        <v>0.15315315315315314</v>
      </c>
      <c r="K319" s="139">
        <v>0.12949999999999995</v>
      </c>
    </row>
    <row r="320" spans="1:11" ht="12" x14ac:dyDescent="0.2">
      <c r="A320" s="9" t="s">
        <v>344</v>
      </c>
      <c r="B320" s="25" t="s">
        <v>597</v>
      </c>
      <c r="C320" s="137">
        <v>277</v>
      </c>
      <c r="D320" s="137">
        <v>326</v>
      </c>
      <c r="E320" s="137">
        <f t="shared" si="4"/>
        <v>603</v>
      </c>
      <c r="F320" s="139">
        <v>0.23404255319148937</v>
      </c>
      <c r="G320" s="139">
        <v>0.65957446808510634</v>
      </c>
      <c r="H320" s="139">
        <v>0.41394999999999998</v>
      </c>
      <c r="I320" s="139">
        <v>0.29341317365269459</v>
      </c>
      <c r="J320" s="139">
        <v>0.53614457831325302</v>
      </c>
      <c r="K320" s="139">
        <v>4.2730000000000046E-2</v>
      </c>
    </row>
    <row r="321" spans="1:11" ht="12" x14ac:dyDescent="0.2">
      <c r="A321" s="9" t="s">
        <v>345</v>
      </c>
      <c r="B321" s="25" t="s">
        <v>547</v>
      </c>
      <c r="C321" s="137">
        <v>741</v>
      </c>
      <c r="D321" s="137">
        <v>539</v>
      </c>
      <c r="E321" s="137">
        <f t="shared" si="4"/>
        <v>1280</v>
      </c>
      <c r="F321" s="139">
        <v>8.7685364281108957E-2</v>
      </c>
      <c r="G321" s="139">
        <v>0.47969052224371372</v>
      </c>
      <c r="H321" s="139">
        <v>0.25146000000000002</v>
      </c>
      <c r="I321" s="139">
        <v>0.17338709677419356</v>
      </c>
      <c r="J321" s="139">
        <v>0.25301204819277107</v>
      </c>
      <c r="K321" s="139">
        <v>5.1590000000000025E-2</v>
      </c>
    </row>
    <row r="322" spans="1:11" ht="12" x14ac:dyDescent="0.2">
      <c r="A322" s="9" t="s">
        <v>346</v>
      </c>
      <c r="B322" s="25" t="s">
        <v>597</v>
      </c>
      <c r="C322" s="137">
        <v>498</v>
      </c>
      <c r="D322" s="137">
        <v>254</v>
      </c>
      <c r="E322" s="137">
        <f t="shared" si="4"/>
        <v>752</v>
      </c>
      <c r="F322" s="139">
        <v>0.35380835380835379</v>
      </c>
      <c r="G322" s="139">
        <v>0.80098280098280095</v>
      </c>
      <c r="H322" s="139">
        <v>0.92725999999999997</v>
      </c>
      <c r="I322" s="139">
        <v>0.48550724637681159</v>
      </c>
      <c r="J322" s="139">
        <v>0.69565217391304346</v>
      </c>
      <c r="K322" s="139">
        <v>0.21101000000000003</v>
      </c>
    </row>
    <row r="323" spans="1:11" ht="12" x14ac:dyDescent="0.2">
      <c r="A323" s="9" t="s">
        <v>347</v>
      </c>
      <c r="B323" s="25" t="s">
        <v>536</v>
      </c>
      <c r="C323" s="137">
        <v>1690</v>
      </c>
      <c r="D323" s="137">
        <v>1482</v>
      </c>
      <c r="E323" s="137">
        <f t="shared" si="4"/>
        <v>3172</v>
      </c>
      <c r="F323" s="139">
        <v>6.0614371914426771E-2</v>
      </c>
      <c r="G323" s="139">
        <v>0.35600658255622603</v>
      </c>
      <c r="H323" s="139">
        <v>0.20391999999999999</v>
      </c>
      <c r="I323" s="139">
        <v>0.17004680187207488</v>
      </c>
      <c r="J323" s="139">
        <v>0.19314641744548286</v>
      </c>
      <c r="K323" s="139">
        <v>4.3760000000000021E-2</v>
      </c>
    </row>
    <row r="324" spans="1:11" ht="12" x14ac:dyDescent="0.2">
      <c r="A324" s="9" t="s">
        <v>348</v>
      </c>
      <c r="B324" s="25" t="s">
        <v>539</v>
      </c>
      <c r="C324" s="137">
        <v>323</v>
      </c>
      <c r="D324" s="137">
        <v>175</v>
      </c>
      <c r="E324" s="137">
        <f t="shared" si="4"/>
        <v>498</v>
      </c>
      <c r="F324" s="139">
        <v>0.15232974910394265</v>
      </c>
      <c r="G324" s="139">
        <v>0.5161290322580645</v>
      </c>
      <c r="H324" s="139">
        <v>0.33712999999999999</v>
      </c>
      <c r="I324" s="139">
        <v>0.32786885245901637</v>
      </c>
      <c r="J324" s="139">
        <v>0.36885245901639346</v>
      </c>
      <c r="K324" s="139">
        <v>0.18803000000000003</v>
      </c>
    </row>
    <row r="325" spans="1:11" ht="12" x14ac:dyDescent="0.2">
      <c r="A325" s="9" t="s">
        <v>349</v>
      </c>
      <c r="B325" s="25" t="s">
        <v>545</v>
      </c>
      <c r="C325" s="137">
        <v>378</v>
      </c>
      <c r="D325" s="137">
        <v>314</v>
      </c>
      <c r="E325" s="137">
        <f t="shared" ref="E325:E388" si="5">C325+D325</f>
        <v>692</v>
      </c>
      <c r="F325" s="139">
        <v>0.1751740139211137</v>
      </c>
      <c r="G325" s="139">
        <v>0.56612529002320189</v>
      </c>
      <c r="H325" s="139">
        <v>0.4012</v>
      </c>
      <c r="I325" s="139">
        <v>0.27731092436974791</v>
      </c>
      <c r="J325" s="139">
        <v>0.31404958677685951</v>
      </c>
      <c r="K325" s="139">
        <v>5.8329999999999993E-2</v>
      </c>
    </row>
    <row r="326" spans="1:11" ht="12" x14ac:dyDescent="0.2">
      <c r="A326" s="9" t="s">
        <v>350</v>
      </c>
      <c r="B326" s="25" t="s">
        <v>538</v>
      </c>
      <c r="C326" s="137">
        <v>1170</v>
      </c>
      <c r="D326" s="137">
        <v>977</v>
      </c>
      <c r="E326" s="137">
        <f t="shared" si="5"/>
        <v>2147</v>
      </c>
      <c r="F326" s="139">
        <v>0.20461215932914045</v>
      </c>
      <c r="G326" s="139">
        <v>0.64109014675052411</v>
      </c>
      <c r="H326" s="139">
        <v>0.65588999999999997</v>
      </c>
      <c r="I326" s="139">
        <v>0.60082304526748975</v>
      </c>
      <c r="J326" s="139">
        <v>0.64609053497942381</v>
      </c>
      <c r="K326" s="139">
        <v>0.22340000000000004</v>
      </c>
    </row>
    <row r="327" spans="1:11" ht="12" x14ac:dyDescent="0.2">
      <c r="A327" s="9" t="s">
        <v>351</v>
      </c>
      <c r="B327" s="25" t="s">
        <v>546</v>
      </c>
      <c r="C327" s="137">
        <v>1295</v>
      </c>
      <c r="D327" s="137">
        <v>923</v>
      </c>
      <c r="E327" s="137">
        <f t="shared" si="5"/>
        <v>2218</v>
      </c>
      <c r="F327" s="139">
        <v>0.13638139898397811</v>
      </c>
      <c r="G327" s="139">
        <v>0.64556467370066428</v>
      </c>
      <c r="H327" s="139">
        <v>0.42509000000000002</v>
      </c>
      <c r="I327" s="139">
        <v>0.23978201634877383</v>
      </c>
      <c r="J327" s="139">
        <v>0.25945945945945947</v>
      </c>
      <c r="K327" s="139">
        <v>5.754999999999999E-2</v>
      </c>
    </row>
    <row r="328" spans="1:11" ht="12" x14ac:dyDescent="0.2">
      <c r="A328" s="9" t="s">
        <v>352</v>
      </c>
      <c r="B328" s="25" t="s">
        <v>589</v>
      </c>
      <c r="C328" s="137">
        <v>670</v>
      </c>
      <c r="D328" s="137">
        <v>521</v>
      </c>
      <c r="E328" s="137">
        <f t="shared" si="5"/>
        <v>1191</v>
      </c>
      <c r="F328" s="139">
        <v>0.23298245614035087</v>
      </c>
      <c r="G328" s="139">
        <v>0.67508771929824563</v>
      </c>
      <c r="H328" s="139">
        <v>0.41291</v>
      </c>
      <c r="I328" s="139">
        <v>0.51904761904761909</v>
      </c>
      <c r="J328" s="139">
        <v>0.56666666666666665</v>
      </c>
      <c r="K328" s="139">
        <v>8.3330000000000015E-2</v>
      </c>
    </row>
    <row r="329" spans="1:11" ht="12" x14ac:dyDescent="0.2">
      <c r="A329" s="9" t="s">
        <v>353</v>
      </c>
      <c r="B329" s="25" t="s">
        <v>541</v>
      </c>
      <c r="C329" s="137">
        <v>1147</v>
      </c>
      <c r="D329" s="137">
        <v>469</v>
      </c>
      <c r="E329" s="137">
        <f t="shared" si="5"/>
        <v>1616</v>
      </c>
      <c r="F329" s="139">
        <v>5.0945378151260504E-2</v>
      </c>
      <c r="G329" s="139">
        <v>0.30094537815126049</v>
      </c>
      <c r="H329" s="139">
        <v>0.25692999999999999</v>
      </c>
      <c r="I329" s="139">
        <v>0.23749999999999999</v>
      </c>
      <c r="J329" s="139">
        <v>0.35416666666666669</v>
      </c>
      <c r="K329" s="139">
        <v>3.3460000000000045E-2</v>
      </c>
    </row>
    <row r="330" spans="1:11" ht="12" x14ac:dyDescent="0.2">
      <c r="A330" s="9" t="s">
        <v>354</v>
      </c>
      <c r="B330" s="25" t="s">
        <v>572</v>
      </c>
      <c r="C330" s="137">
        <v>1297</v>
      </c>
      <c r="D330" s="137">
        <v>968</v>
      </c>
      <c r="E330" s="137">
        <f t="shared" si="5"/>
        <v>2265</v>
      </c>
      <c r="F330" s="139">
        <v>8.5724664002905918E-2</v>
      </c>
      <c r="G330" s="139">
        <v>0.38757718852161277</v>
      </c>
      <c r="H330" s="139">
        <v>0.23851</v>
      </c>
      <c r="I330" s="139">
        <v>0.24319419237749546</v>
      </c>
      <c r="J330" s="139">
        <v>0.28623188405797101</v>
      </c>
      <c r="K330" s="139">
        <v>6.305000000000005E-2</v>
      </c>
    </row>
    <row r="331" spans="1:11" ht="12" x14ac:dyDescent="0.2">
      <c r="A331" s="9" t="s">
        <v>355</v>
      </c>
      <c r="B331" s="25" t="s">
        <v>577</v>
      </c>
      <c r="C331" s="137">
        <v>151</v>
      </c>
      <c r="D331" s="137">
        <v>130</v>
      </c>
      <c r="E331" s="137">
        <f t="shared" si="5"/>
        <v>281</v>
      </c>
      <c r="F331" s="139">
        <v>0.33846153846153848</v>
      </c>
      <c r="G331" s="139">
        <v>0.81794871794871793</v>
      </c>
      <c r="H331" s="139">
        <v>0.53280000000000005</v>
      </c>
      <c r="I331" s="139">
        <v>0.55769230769230771</v>
      </c>
      <c r="J331" s="139">
        <v>0.53846153846153844</v>
      </c>
      <c r="K331" s="139">
        <v>5.4050000000000042E-2</v>
      </c>
    </row>
    <row r="332" spans="1:11" ht="12" x14ac:dyDescent="0.2">
      <c r="A332" s="9" t="s">
        <v>356</v>
      </c>
      <c r="B332" s="25" t="s">
        <v>553</v>
      </c>
      <c r="C332" s="137">
        <v>542</v>
      </c>
      <c r="D332" s="137">
        <v>221</v>
      </c>
      <c r="E332" s="137">
        <f t="shared" si="5"/>
        <v>763</v>
      </c>
      <c r="F332" s="139">
        <v>0.32901833872707659</v>
      </c>
      <c r="G332" s="139">
        <v>0.76483279395900761</v>
      </c>
      <c r="H332" s="139">
        <v>0.30870999999999998</v>
      </c>
      <c r="I332" s="139">
        <v>0.36538461538461536</v>
      </c>
      <c r="J332" s="139">
        <v>0.46666666666666667</v>
      </c>
      <c r="K332" s="139">
        <v>4.7059999999999991E-2</v>
      </c>
    </row>
    <row r="333" spans="1:11" ht="12" x14ac:dyDescent="0.2">
      <c r="A333" s="9" t="s">
        <v>357</v>
      </c>
      <c r="B333" s="25" t="s">
        <v>572</v>
      </c>
      <c r="C333" s="137">
        <v>1845</v>
      </c>
      <c r="D333" s="137">
        <v>1591</v>
      </c>
      <c r="E333" s="137">
        <f t="shared" si="5"/>
        <v>3436</v>
      </c>
      <c r="F333" s="139">
        <v>4.7192071731949031E-2</v>
      </c>
      <c r="G333" s="139">
        <v>0.2659273242095328</v>
      </c>
      <c r="H333" s="139">
        <v>0.22685</v>
      </c>
      <c r="I333" s="139">
        <v>0.20576131687242799</v>
      </c>
      <c r="J333" s="139">
        <v>0.31275720164609055</v>
      </c>
      <c r="K333" s="139">
        <v>3.0649999999999955E-2</v>
      </c>
    </row>
    <row r="334" spans="1:11" ht="12" x14ac:dyDescent="0.2">
      <c r="A334" s="9" t="s">
        <v>358</v>
      </c>
      <c r="B334" s="25" t="s">
        <v>571</v>
      </c>
      <c r="C334" s="137">
        <v>801</v>
      </c>
      <c r="D334" s="137">
        <v>608</v>
      </c>
      <c r="E334" s="137">
        <f t="shared" si="5"/>
        <v>1409</v>
      </c>
      <c r="F334" s="139">
        <v>0.16415094339622641</v>
      </c>
      <c r="G334" s="139">
        <v>0.44528301886792454</v>
      </c>
      <c r="H334" s="139">
        <v>0.20343</v>
      </c>
      <c r="I334" s="139">
        <v>0.10869565217391304</v>
      </c>
      <c r="J334" s="139">
        <v>0.11272727272727273</v>
      </c>
      <c r="K334" s="139">
        <v>5.4379999999999984E-2</v>
      </c>
    </row>
    <row r="335" spans="1:11" ht="12" x14ac:dyDescent="0.2">
      <c r="A335" s="9" t="s">
        <v>359</v>
      </c>
      <c r="B335" s="25" t="s">
        <v>546</v>
      </c>
      <c r="C335" s="137">
        <v>1270</v>
      </c>
      <c r="D335" s="137">
        <v>790</v>
      </c>
      <c r="E335" s="137">
        <f t="shared" si="5"/>
        <v>2060</v>
      </c>
      <c r="F335" s="139">
        <v>0.1558648111332008</v>
      </c>
      <c r="G335" s="139">
        <v>0.77574552683896625</v>
      </c>
      <c r="H335" s="139">
        <v>0.51822999999999997</v>
      </c>
      <c r="I335" s="139">
        <v>0.3515625</v>
      </c>
      <c r="J335" s="139">
        <v>0.50393700787401574</v>
      </c>
      <c r="K335" s="139">
        <v>0.10563</v>
      </c>
    </row>
    <row r="336" spans="1:11" ht="12" x14ac:dyDescent="0.2">
      <c r="A336" s="9" t="s">
        <v>360</v>
      </c>
      <c r="B336" s="25" t="s">
        <v>549</v>
      </c>
      <c r="C336" s="137">
        <v>1124</v>
      </c>
      <c r="D336" s="137">
        <v>852</v>
      </c>
      <c r="E336" s="137">
        <f t="shared" si="5"/>
        <v>1976</v>
      </c>
      <c r="F336" s="139">
        <v>5.7422373458102936E-2</v>
      </c>
      <c r="G336" s="139">
        <v>0.23011484474691621</v>
      </c>
      <c r="H336" s="139">
        <v>0.16417000000000001</v>
      </c>
      <c r="I336" s="139">
        <v>0.13466334164588528</v>
      </c>
      <c r="J336" s="139">
        <v>0.21695760598503741</v>
      </c>
      <c r="K336" s="139">
        <v>5.4699999999999971E-2</v>
      </c>
    </row>
    <row r="337" spans="1:11" ht="12" x14ac:dyDescent="0.2">
      <c r="A337" s="9" t="s">
        <v>361</v>
      </c>
      <c r="B337" s="25" t="s">
        <v>569</v>
      </c>
      <c r="C337" s="137">
        <v>650</v>
      </c>
      <c r="D337" s="137">
        <v>533</v>
      </c>
      <c r="E337" s="137">
        <f t="shared" si="5"/>
        <v>1183</v>
      </c>
      <c r="F337" s="139">
        <v>2.8627195836044242E-2</v>
      </c>
      <c r="G337" s="139">
        <v>0.16005204944697463</v>
      </c>
      <c r="H337" s="139">
        <v>6.8989999999999996E-2</v>
      </c>
      <c r="I337" s="139">
        <v>8.0701754385964913E-2</v>
      </c>
      <c r="J337" s="139">
        <v>8.0701754385964913E-2</v>
      </c>
      <c r="K337" s="139">
        <v>1.095999999999997E-2</v>
      </c>
    </row>
    <row r="338" spans="1:11" ht="12" x14ac:dyDescent="0.2">
      <c r="A338" s="9" t="s">
        <v>362</v>
      </c>
      <c r="B338" s="25" t="s">
        <v>550</v>
      </c>
      <c r="C338" s="137">
        <v>64267</v>
      </c>
      <c r="D338" s="137">
        <v>43607</v>
      </c>
      <c r="E338" s="137">
        <f t="shared" si="5"/>
        <v>107874</v>
      </c>
      <c r="F338" s="139">
        <v>0.37014274227575611</v>
      </c>
      <c r="G338" s="139">
        <v>0.76517980113206641</v>
      </c>
      <c r="H338" s="139">
        <v>1</v>
      </c>
      <c r="I338" s="139">
        <v>0.64833860759493667</v>
      </c>
      <c r="J338" s="139">
        <v>0.76434748427672961</v>
      </c>
      <c r="K338" s="139">
        <v>0.31420999999999999</v>
      </c>
    </row>
    <row r="339" spans="1:11" ht="12" x14ac:dyDescent="0.2">
      <c r="A339" s="9" t="s">
        <v>363</v>
      </c>
      <c r="B339" s="25" t="s">
        <v>587</v>
      </c>
      <c r="C339" s="137">
        <v>441</v>
      </c>
      <c r="D339" s="137">
        <v>240</v>
      </c>
      <c r="E339" s="137">
        <f t="shared" si="5"/>
        <v>681</v>
      </c>
      <c r="F339" s="139">
        <v>0.33198380566801622</v>
      </c>
      <c r="G339" s="139">
        <v>0.65047233468286103</v>
      </c>
      <c r="H339" s="139">
        <v>0.47671999999999998</v>
      </c>
      <c r="I339" s="139">
        <v>0.28082191780821919</v>
      </c>
      <c r="J339" s="139">
        <v>0.27397260273972601</v>
      </c>
      <c r="K339" s="139">
        <v>8.5940000000000016E-2</v>
      </c>
    </row>
    <row r="340" spans="1:11" ht="12" x14ac:dyDescent="0.2">
      <c r="A340" s="9" t="s">
        <v>364</v>
      </c>
      <c r="B340" s="25" t="s">
        <v>540</v>
      </c>
      <c r="C340" s="137">
        <v>1495</v>
      </c>
      <c r="D340" s="137">
        <v>811</v>
      </c>
      <c r="E340" s="137">
        <f t="shared" si="5"/>
        <v>2306</v>
      </c>
      <c r="F340" s="139">
        <v>5.7758952637658838E-2</v>
      </c>
      <c r="G340" s="139">
        <v>0.31728917982287252</v>
      </c>
      <c r="H340" s="139">
        <v>0.25885999999999998</v>
      </c>
      <c r="I340" s="139">
        <v>0.21305841924398625</v>
      </c>
      <c r="J340" s="139">
        <v>0.40549828178694158</v>
      </c>
      <c r="K340" s="139">
        <v>8.3330000000000015E-2</v>
      </c>
    </row>
    <row r="341" spans="1:11" ht="12" x14ac:dyDescent="0.2">
      <c r="A341" s="9" t="s">
        <v>365</v>
      </c>
      <c r="B341" s="25" t="s">
        <v>578</v>
      </c>
      <c r="C341" s="137">
        <v>335</v>
      </c>
      <c r="D341" s="137">
        <v>216</v>
      </c>
      <c r="E341" s="137">
        <f t="shared" si="5"/>
        <v>551</v>
      </c>
      <c r="F341" s="139">
        <v>0.24496124031007752</v>
      </c>
      <c r="G341" s="139">
        <v>0.62325581395348839</v>
      </c>
      <c r="H341" s="139">
        <v>0.39151999999999998</v>
      </c>
      <c r="I341" s="139">
        <v>0.36</v>
      </c>
      <c r="J341" s="139">
        <v>0.53543307086614178</v>
      </c>
      <c r="K341" s="139">
        <v>0.10680000000000001</v>
      </c>
    </row>
    <row r="342" spans="1:11" ht="12" x14ac:dyDescent="0.2">
      <c r="A342" s="9" t="s">
        <v>366</v>
      </c>
      <c r="B342" s="25" t="s">
        <v>538</v>
      </c>
      <c r="C342" s="137">
        <v>895</v>
      </c>
      <c r="D342" s="137">
        <v>577</v>
      </c>
      <c r="E342" s="137">
        <f t="shared" si="5"/>
        <v>1472</v>
      </c>
      <c r="F342" s="139">
        <v>7.3678590496529625E-2</v>
      </c>
      <c r="G342" s="139">
        <v>0.20341697810998399</v>
      </c>
      <c r="H342" s="139">
        <v>8.3129999999999996E-2</v>
      </c>
      <c r="I342" s="139">
        <v>7.407407407407407E-2</v>
      </c>
      <c r="J342" s="139">
        <v>0.11764705882352941</v>
      </c>
      <c r="K342" s="139">
        <v>1.8669999999999964E-2</v>
      </c>
    </row>
    <row r="343" spans="1:11" ht="12" x14ac:dyDescent="0.2">
      <c r="A343" s="9" t="s">
        <v>367</v>
      </c>
      <c r="B343" s="25" t="s">
        <v>538</v>
      </c>
      <c r="C343" s="137">
        <v>9393</v>
      </c>
      <c r="D343" s="137">
        <v>5979</v>
      </c>
      <c r="E343" s="137">
        <f t="shared" si="5"/>
        <v>15372</v>
      </c>
      <c r="F343" s="139">
        <v>0.31023065886767465</v>
      </c>
      <c r="G343" s="139">
        <v>0.66857962697274032</v>
      </c>
      <c r="H343" s="139">
        <v>0.91473000000000004</v>
      </c>
      <c r="I343" s="139">
        <v>0.44331742243436756</v>
      </c>
      <c r="J343" s="139">
        <v>0.5856287425149701</v>
      </c>
      <c r="K343" s="139">
        <v>0.20206000000000002</v>
      </c>
    </row>
    <row r="344" spans="1:11" ht="12" x14ac:dyDescent="0.2">
      <c r="A344" s="9" t="s">
        <v>368</v>
      </c>
      <c r="B344" s="25" t="s">
        <v>544</v>
      </c>
      <c r="C344" s="137">
        <v>760</v>
      </c>
      <c r="D344" s="137">
        <v>533</v>
      </c>
      <c r="E344" s="137">
        <f t="shared" si="5"/>
        <v>1293</v>
      </c>
      <c r="F344" s="139">
        <v>0.30871212121212122</v>
      </c>
      <c r="G344" s="139">
        <v>0.79356060606060608</v>
      </c>
      <c r="H344" s="139">
        <v>0.45712000000000003</v>
      </c>
      <c r="I344" s="139">
        <v>0.43609022556390975</v>
      </c>
      <c r="J344" s="139">
        <v>0.58364312267657992</v>
      </c>
      <c r="K344" s="139">
        <v>0.10853000000000002</v>
      </c>
    </row>
    <row r="345" spans="1:11" ht="12" x14ac:dyDescent="0.2">
      <c r="A345" s="9" t="s">
        <v>369</v>
      </c>
      <c r="B345" s="25" t="s">
        <v>593</v>
      </c>
      <c r="C345" s="137">
        <v>632</v>
      </c>
      <c r="D345" s="137">
        <v>538</v>
      </c>
      <c r="E345" s="137">
        <f t="shared" si="5"/>
        <v>1170</v>
      </c>
      <c r="F345" s="139">
        <v>0.10021786492374728</v>
      </c>
      <c r="G345" s="139">
        <v>0.49382716049382713</v>
      </c>
      <c r="H345" s="139">
        <v>0.43503999999999998</v>
      </c>
      <c r="I345" s="139">
        <v>0.29126213592233008</v>
      </c>
      <c r="J345" s="139">
        <v>0.3300970873786408</v>
      </c>
      <c r="K345" s="139">
        <v>8.5250000000000048E-2</v>
      </c>
    </row>
    <row r="346" spans="1:11" ht="12" x14ac:dyDescent="0.2">
      <c r="A346" s="9" t="s">
        <v>370</v>
      </c>
      <c r="B346" s="25" t="s">
        <v>538</v>
      </c>
      <c r="C346" s="137">
        <v>846</v>
      </c>
      <c r="D346" s="137">
        <v>590</v>
      </c>
      <c r="E346" s="137">
        <f t="shared" si="5"/>
        <v>1436</v>
      </c>
      <c r="F346" s="139">
        <v>6.1274509803921566E-2</v>
      </c>
      <c r="G346" s="139">
        <v>0.46752450980392157</v>
      </c>
      <c r="H346" s="139">
        <v>0.22362000000000001</v>
      </c>
      <c r="I346" s="139">
        <v>0.12786885245901639</v>
      </c>
      <c r="J346" s="139">
        <v>0.23278688524590163</v>
      </c>
      <c r="K346" s="139">
        <v>3.1749999999999945E-2</v>
      </c>
    </row>
    <row r="347" spans="1:11" ht="12" x14ac:dyDescent="0.2">
      <c r="A347" s="9" t="s">
        <v>371</v>
      </c>
      <c r="B347" s="25" t="s">
        <v>593</v>
      </c>
      <c r="C347" s="137">
        <v>1526</v>
      </c>
      <c r="D347" s="137">
        <v>1728</v>
      </c>
      <c r="E347" s="137">
        <f t="shared" si="5"/>
        <v>3254</v>
      </c>
      <c r="F347" s="139">
        <v>0.20753671377112773</v>
      </c>
      <c r="G347" s="139">
        <v>0.68994181213632588</v>
      </c>
      <c r="H347" s="139">
        <v>0.60868</v>
      </c>
      <c r="I347" s="139">
        <v>0.46116504854368934</v>
      </c>
      <c r="J347" s="139">
        <v>0.54267310789049916</v>
      </c>
      <c r="K347" s="139">
        <v>7.4699999999999989E-2</v>
      </c>
    </row>
    <row r="348" spans="1:11" ht="12" x14ac:dyDescent="0.2">
      <c r="A348" s="9" t="s">
        <v>372</v>
      </c>
      <c r="B348" s="25" t="s">
        <v>580</v>
      </c>
      <c r="C348" s="137">
        <v>111</v>
      </c>
      <c r="D348" s="137">
        <v>130</v>
      </c>
      <c r="E348" s="137">
        <f t="shared" si="5"/>
        <v>241</v>
      </c>
      <c r="F348" s="139">
        <v>0.41228070175438597</v>
      </c>
      <c r="G348" s="139">
        <v>0.84210526315789469</v>
      </c>
      <c r="H348" s="139">
        <v>0.53273999999999999</v>
      </c>
      <c r="I348" s="139">
        <v>0.3</v>
      </c>
      <c r="J348" s="139">
        <v>0.6</v>
      </c>
      <c r="K348" s="139">
        <v>6.8960000000000021E-2</v>
      </c>
    </row>
    <row r="349" spans="1:11" ht="12" x14ac:dyDescent="0.2">
      <c r="A349" s="9" t="s">
        <v>373</v>
      </c>
      <c r="B349" s="25" t="s">
        <v>545</v>
      </c>
      <c r="C349" s="137">
        <v>234</v>
      </c>
      <c r="D349" s="137">
        <v>109</v>
      </c>
      <c r="E349" s="137">
        <f t="shared" si="5"/>
        <v>343</v>
      </c>
      <c r="F349" s="139">
        <v>0.20971867007672634</v>
      </c>
      <c r="G349" s="139">
        <v>0.61125319693094626</v>
      </c>
      <c r="H349" s="139">
        <v>0.72216000000000002</v>
      </c>
      <c r="I349" s="139">
        <v>0.31746031746031744</v>
      </c>
      <c r="J349" s="139">
        <v>0.38095238095238093</v>
      </c>
      <c r="K349" s="139">
        <v>8.8230000000000031E-2</v>
      </c>
    </row>
    <row r="350" spans="1:11" ht="12" x14ac:dyDescent="0.2">
      <c r="A350" s="9" t="s">
        <v>374</v>
      </c>
      <c r="B350" s="25" t="s">
        <v>549</v>
      </c>
      <c r="C350" s="137">
        <v>745</v>
      </c>
      <c r="D350" s="137">
        <v>656</v>
      </c>
      <c r="E350" s="137">
        <f t="shared" si="5"/>
        <v>1401</v>
      </c>
      <c r="F350" s="139">
        <v>0.10833333333333334</v>
      </c>
      <c r="G350" s="139">
        <v>0.43511904761904763</v>
      </c>
      <c r="H350" s="139">
        <v>0.40912999999999999</v>
      </c>
      <c r="I350" s="139">
        <v>0.35416666666666669</v>
      </c>
      <c r="J350" s="139">
        <v>0.47083333333333333</v>
      </c>
      <c r="K350" s="139">
        <v>3.6579999999999946E-2</v>
      </c>
    </row>
    <row r="351" spans="1:11" ht="12" x14ac:dyDescent="0.2">
      <c r="A351" s="9" t="s">
        <v>375</v>
      </c>
      <c r="B351" s="25" t="s">
        <v>549</v>
      </c>
      <c r="C351" s="137">
        <v>1196</v>
      </c>
      <c r="D351" s="137">
        <v>784</v>
      </c>
      <c r="E351" s="137">
        <f t="shared" si="5"/>
        <v>1980</v>
      </c>
      <c r="F351" s="139">
        <v>0.31280246370435549</v>
      </c>
      <c r="G351" s="139">
        <v>0.78750549934007918</v>
      </c>
      <c r="H351" s="139">
        <v>0.94977</v>
      </c>
      <c r="I351" s="139">
        <v>0.41106719367588934</v>
      </c>
      <c r="J351" s="139">
        <v>0.55952380952380953</v>
      </c>
      <c r="K351" s="139">
        <v>0.21387</v>
      </c>
    </row>
    <row r="352" spans="1:11" ht="12" x14ac:dyDescent="0.2">
      <c r="A352" s="9" t="s">
        <v>376</v>
      </c>
      <c r="B352" s="25" t="s">
        <v>578</v>
      </c>
      <c r="C352" s="137">
        <v>518</v>
      </c>
      <c r="D352" s="137">
        <v>296</v>
      </c>
      <c r="E352" s="137">
        <f t="shared" si="5"/>
        <v>814</v>
      </c>
      <c r="F352" s="139">
        <v>0.24257932446264074</v>
      </c>
      <c r="G352" s="139">
        <v>0.80040941658137155</v>
      </c>
      <c r="H352" s="139">
        <v>0.65156999999999998</v>
      </c>
      <c r="I352" s="139">
        <v>0.37185929648241206</v>
      </c>
      <c r="J352" s="139">
        <v>0.49748743718592964</v>
      </c>
      <c r="K352" s="139">
        <v>0.13983000000000001</v>
      </c>
    </row>
    <row r="353" spans="1:11" ht="12" x14ac:dyDescent="0.2">
      <c r="A353" s="9" t="s">
        <v>377</v>
      </c>
      <c r="B353" s="25" t="s">
        <v>581</v>
      </c>
      <c r="C353" s="137">
        <v>824</v>
      </c>
      <c r="D353" s="137">
        <v>615</v>
      </c>
      <c r="E353" s="137">
        <f t="shared" si="5"/>
        <v>1439</v>
      </c>
      <c r="F353" s="139">
        <v>0.27278037383177572</v>
      </c>
      <c r="G353" s="139">
        <v>0.79322429906542058</v>
      </c>
      <c r="H353" s="139">
        <v>0.62138000000000004</v>
      </c>
      <c r="I353" s="139">
        <v>0.20779220779220781</v>
      </c>
      <c r="J353" s="139">
        <v>0.26797385620915032</v>
      </c>
      <c r="K353" s="139">
        <v>6.2069999999999959E-2</v>
      </c>
    </row>
    <row r="354" spans="1:11" ht="12" x14ac:dyDescent="0.2">
      <c r="A354" s="9" t="s">
        <v>378</v>
      </c>
      <c r="B354" s="25" t="s">
        <v>577</v>
      </c>
      <c r="C354" s="137">
        <v>177</v>
      </c>
      <c r="D354" s="137">
        <v>196</v>
      </c>
      <c r="E354" s="137">
        <f t="shared" si="5"/>
        <v>373</v>
      </c>
      <c r="F354" s="139">
        <v>0.25267665952890794</v>
      </c>
      <c r="G354" s="139">
        <v>0.87366167023554608</v>
      </c>
      <c r="H354" s="139">
        <v>0.59753000000000001</v>
      </c>
      <c r="I354" s="139">
        <v>0.41666666666666669</v>
      </c>
      <c r="J354" s="139">
        <v>0.55555555555555558</v>
      </c>
      <c r="K354" s="139">
        <v>3.125E-2</v>
      </c>
    </row>
    <row r="355" spans="1:11" ht="12" x14ac:dyDescent="0.2">
      <c r="A355" s="9" t="s">
        <v>379</v>
      </c>
      <c r="B355" s="25" t="s">
        <v>538</v>
      </c>
      <c r="C355" s="137">
        <v>396</v>
      </c>
      <c r="D355" s="137">
        <v>384</v>
      </c>
      <c r="E355" s="137">
        <f t="shared" si="5"/>
        <v>780</v>
      </c>
      <c r="F355" s="139">
        <v>4.8370136698212406E-2</v>
      </c>
      <c r="G355" s="139">
        <v>0.20084121976866456</v>
      </c>
      <c r="H355" s="139">
        <v>0.17835999999999999</v>
      </c>
      <c r="I355" s="139">
        <v>0.11971830985915492</v>
      </c>
      <c r="J355" s="139">
        <v>0.15277777777777779</v>
      </c>
      <c r="K355" s="139">
        <v>2.6850000000000041E-2</v>
      </c>
    </row>
    <row r="356" spans="1:11" ht="12" x14ac:dyDescent="0.2">
      <c r="A356" s="9" t="s">
        <v>380</v>
      </c>
      <c r="B356" s="25" t="s">
        <v>572</v>
      </c>
      <c r="C356" s="137">
        <v>1120</v>
      </c>
      <c r="D356" s="137">
        <v>893</v>
      </c>
      <c r="E356" s="137">
        <f t="shared" si="5"/>
        <v>2013</v>
      </c>
      <c r="F356" s="139">
        <v>0.10382293762575452</v>
      </c>
      <c r="G356" s="139">
        <v>0.46961770623742455</v>
      </c>
      <c r="H356" s="139">
        <v>0.29283999999999999</v>
      </c>
      <c r="I356" s="139">
        <v>0.26865671641791045</v>
      </c>
      <c r="J356" s="139">
        <v>0.32581453634085211</v>
      </c>
      <c r="K356" s="139">
        <v>7.0710000000000051E-2</v>
      </c>
    </row>
    <row r="357" spans="1:11" ht="12" x14ac:dyDescent="0.2">
      <c r="A357" s="9" t="s">
        <v>381</v>
      </c>
      <c r="B357" s="25" t="s">
        <v>541</v>
      </c>
      <c r="C357" s="137">
        <v>680</v>
      </c>
      <c r="D357" s="137">
        <v>801</v>
      </c>
      <c r="E357" s="137">
        <f t="shared" si="5"/>
        <v>1481</v>
      </c>
      <c r="F357" s="139">
        <v>0.12210648148148148</v>
      </c>
      <c r="G357" s="139">
        <v>0.26967592592592593</v>
      </c>
      <c r="H357" s="139">
        <v>9.9409999999999998E-2</v>
      </c>
      <c r="I357" s="139">
        <v>0.10548523206751055</v>
      </c>
      <c r="J357" s="139">
        <v>0.13080168776371309</v>
      </c>
      <c r="K357" s="139">
        <v>2.3490000000000011E-2</v>
      </c>
    </row>
    <row r="358" spans="1:11" ht="12" x14ac:dyDescent="0.2">
      <c r="A358" s="9" t="s">
        <v>382</v>
      </c>
      <c r="B358" s="25" t="s">
        <v>551</v>
      </c>
      <c r="C358" s="137">
        <v>4577</v>
      </c>
      <c r="D358" s="137">
        <v>2938</v>
      </c>
      <c r="E358" s="137">
        <f t="shared" si="5"/>
        <v>7515</v>
      </c>
      <c r="F358" s="139">
        <v>0.53180690277464471</v>
      </c>
      <c r="G358" s="139">
        <v>0.94495826753891266</v>
      </c>
      <c r="H358" s="139">
        <v>1</v>
      </c>
      <c r="I358" s="139">
        <v>0.71326449563145355</v>
      </c>
      <c r="J358" s="139">
        <v>0.7933227344992051</v>
      </c>
      <c r="K358" s="139">
        <v>0.30069999999999997</v>
      </c>
    </row>
    <row r="359" spans="1:11" ht="12" x14ac:dyDescent="0.2">
      <c r="A359" s="9" t="s">
        <v>383</v>
      </c>
      <c r="B359" s="25" t="s">
        <v>555</v>
      </c>
      <c r="C359" s="137">
        <v>1472</v>
      </c>
      <c r="D359" s="137">
        <v>867</v>
      </c>
      <c r="E359" s="137">
        <f t="shared" si="5"/>
        <v>2339</v>
      </c>
      <c r="F359" s="139">
        <v>0.11617391304347827</v>
      </c>
      <c r="G359" s="139">
        <v>0.62817391304347825</v>
      </c>
      <c r="H359" s="139">
        <v>0.45090000000000002</v>
      </c>
      <c r="I359" s="139">
        <v>0.32539682539682541</v>
      </c>
      <c r="J359" s="139">
        <v>0.37400530503978779</v>
      </c>
      <c r="K359" s="139">
        <v>9.0260000000000007E-2</v>
      </c>
    </row>
    <row r="360" spans="1:11" ht="12" x14ac:dyDescent="0.2">
      <c r="A360" s="9" t="s">
        <v>384</v>
      </c>
      <c r="B360" s="25" t="s">
        <v>563</v>
      </c>
      <c r="C360" s="137">
        <v>253</v>
      </c>
      <c r="D360" s="137">
        <v>227</v>
      </c>
      <c r="E360" s="137">
        <f t="shared" si="5"/>
        <v>480</v>
      </c>
      <c r="F360" s="139">
        <v>0.20646319569120286</v>
      </c>
      <c r="G360" s="139">
        <v>0.62836624775583483</v>
      </c>
      <c r="H360" s="139">
        <v>0.41431000000000001</v>
      </c>
      <c r="I360" s="139">
        <v>0.25</v>
      </c>
      <c r="J360" s="139">
        <v>0.46875</v>
      </c>
      <c r="K360" s="139">
        <v>8.0459999999999976E-2</v>
      </c>
    </row>
    <row r="361" spans="1:11" ht="12" x14ac:dyDescent="0.2">
      <c r="A361" s="9" t="s">
        <v>385</v>
      </c>
      <c r="B361" s="25" t="s">
        <v>588</v>
      </c>
      <c r="C361" s="137">
        <v>340</v>
      </c>
      <c r="D361" s="137">
        <v>229</v>
      </c>
      <c r="E361" s="137">
        <f t="shared" si="5"/>
        <v>569</v>
      </c>
      <c r="F361" s="139">
        <v>0.33565217391304347</v>
      </c>
      <c r="G361" s="139">
        <v>0.72869565217391308</v>
      </c>
      <c r="H361" s="139">
        <v>0.64958000000000005</v>
      </c>
      <c r="I361" s="139">
        <v>0.41538461538461541</v>
      </c>
      <c r="J361" s="139">
        <v>0.50769230769230766</v>
      </c>
      <c r="K361" s="139">
        <v>0</v>
      </c>
    </row>
    <row r="362" spans="1:11" ht="12" x14ac:dyDescent="0.2">
      <c r="A362" s="9" t="s">
        <v>386</v>
      </c>
      <c r="B362" s="25" t="s">
        <v>545</v>
      </c>
      <c r="C362" s="137">
        <v>312</v>
      </c>
      <c r="D362" s="137">
        <v>160</v>
      </c>
      <c r="E362" s="137">
        <f t="shared" si="5"/>
        <v>472</v>
      </c>
      <c r="F362" s="139">
        <v>5.9113300492610835E-2</v>
      </c>
      <c r="G362" s="139">
        <v>0.50903119868637114</v>
      </c>
      <c r="H362" s="139">
        <v>0.27805000000000002</v>
      </c>
      <c r="I362" s="139">
        <v>0.29032258064516131</v>
      </c>
      <c r="J362" s="139">
        <v>0.27642276422764228</v>
      </c>
      <c r="K362" s="139">
        <v>3.2519999999999993E-2</v>
      </c>
    </row>
    <row r="363" spans="1:11" ht="12" x14ac:dyDescent="0.2">
      <c r="A363" s="9" t="s">
        <v>387</v>
      </c>
      <c r="B363" s="25" t="s">
        <v>562</v>
      </c>
      <c r="C363" s="137">
        <v>195</v>
      </c>
      <c r="D363" s="137">
        <v>103</v>
      </c>
      <c r="E363" s="137">
        <f t="shared" si="5"/>
        <v>298</v>
      </c>
      <c r="F363" s="139">
        <v>0.11576354679802955</v>
      </c>
      <c r="G363" s="139">
        <v>0.66748768472906406</v>
      </c>
      <c r="H363" s="139">
        <v>0.44486999999999999</v>
      </c>
      <c r="I363" s="139">
        <v>0.38775510204081631</v>
      </c>
      <c r="J363" s="139">
        <v>0.34</v>
      </c>
      <c r="K363" s="139">
        <v>5.6180000000000008E-2</v>
      </c>
    </row>
    <row r="364" spans="1:11" ht="12" x14ac:dyDescent="0.2">
      <c r="A364" s="9" t="s">
        <v>388</v>
      </c>
      <c r="B364" s="25" t="s">
        <v>541</v>
      </c>
      <c r="C364" s="137">
        <v>1546</v>
      </c>
      <c r="D364" s="137">
        <v>807</v>
      </c>
      <c r="E364" s="137">
        <f t="shared" si="5"/>
        <v>2353</v>
      </c>
      <c r="F364" s="139">
        <v>0.10789283128167994</v>
      </c>
      <c r="G364" s="139">
        <v>0.49746560463432293</v>
      </c>
      <c r="H364" s="139">
        <v>0.45062000000000002</v>
      </c>
      <c r="I364" s="139">
        <v>0.33333333333333331</v>
      </c>
      <c r="J364" s="139">
        <v>0.50617283950617287</v>
      </c>
      <c r="K364" s="139">
        <v>0.10287000000000002</v>
      </c>
    </row>
    <row r="365" spans="1:11" ht="12" x14ac:dyDescent="0.2">
      <c r="A365" s="9" t="s">
        <v>389</v>
      </c>
      <c r="B365" s="25" t="s">
        <v>569</v>
      </c>
      <c r="C365" s="137">
        <v>660</v>
      </c>
      <c r="D365" s="137">
        <v>560</v>
      </c>
      <c r="E365" s="137">
        <f t="shared" si="5"/>
        <v>1220</v>
      </c>
      <c r="F365" s="139">
        <v>0.16631578947368422</v>
      </c>
      <c r="G365" s="139">
        <v>0.55929824561403507</v>
      </c>
      <c r="H365" s="139">
        <v>0.58260000000000001</v>
      </c>
      <c r="I365" s="139">
        <v>0.34112149532710279</v>
      </c>
      <c r="J365" s="139">
        <v>0.460093896713615</v>
      </c>
      <c r="K365" s="139">
        <v>6.8829999999999947E-2</v>
      </c>
    </row>
    <row r="366" spans="1:11" ht="12" x14ac:dyDescent="0.2">
      <c r="A366" s="9" t="s">
        <v>390</v>
      </c>
      <c r="B366" s="25" t="s">
        <v>564</v>
      </c>
      <c r="C366" s="137">
        <v>301</v>
      </c>
      <c r="D366" s="137">
        <v>282</v>
      </c>
      <c r="E366" s="137">
        <f t="shared" si="5"/>
        <v>583</v>
      </c>
      <c r="F366" s="139">
        <v>0.25105782792665726</v>
      </c>
      <c r="G366" s="139">
        <v>0.50493653032440056</v>
      </c>
      <c r="H366" s="139">
        <v>0.37874000000000002</v>
      </c>
      <c r="I366" s="139">
        <v>0.38709677419354838</v>
      </c>
      <c r="J366" s="139">
        <v>0.38709677419354838</v>
      </c>
      <c r="K366" s="139">
        <v>7.5470000000000037E-2</v>
      </c>
    </row>
    <row r="367" spans="1:11" ht="12" x14ac:dyDescent="0.2">
      <c r="A367" s="9" t="s">
        <v>391</v>
      </c>
      <c r="B367" s="25" t="s">
        <v>552</v>
      </c>
      <c r="C367" s="137">
        <v>334</v>
      </c>
      <c r="D367" s="137">
        <v>217</v>
      </c>
      <c r="E367" s="137">
        <f t="shared" si="5"/>
        <v>551</v>
      </c>
      <c r="F367" s="139">
        <v>7.9250720461095103E-2</v>
      </c>
      <c r="G367" s="139">
        <v>0.68155619596541783</v>
      </c>
      <c r="H367" s="139">
        <v>0.53200999999999998</v>
      </c>
      <c r="I367" s="139">
        <v>0.28999999999999998</v>
      </c>
      <c r="J367" s="139">
        <v>0.56000000000000005</v>
      </c>
      <c r="K367" s="139">
        <v>0.1129</v>
      </c>
    </row>
    <row r="368" spans="1:11" ht="12" x14ac:dyDescent="0.2">
      <c r="A368" s="9" t="s">
        <v>392</v>
      </c>
      <c r="B368" s="25" t="s">
        <v>538</v>
      </c>
      <c r="C368" s="137">
        <v>308</v>
      </c>
      <c r="D368" s="137">
        <v>79</v>
      </c>
      <c r="E368" s="137">
        <f t="shared" si="5"/>
        <v>387</v>
      </c>
      <c r="F368" s="139">
        <v>0.25</v>
      </c>
      <c r="G368" s="139">
        <v>0.64035087719298245</v>
      </c>
      <c r="H368" s="139">
        <v>0.3805</v>
      </c>
      <c r="I368" s="139">
        <v>8.8235294117647065E-2</v>
      </c>
      <c r="J368" s="139">
        <v>0.23529411764705882</v>
      </c>
      <c r="K368" s="139">
        <v>0.17332999999999998</v>
      </c>
    </row>
    <row r="369" spans="1:11" ht="12" x14ac:dyDescent="0.2">
      <c r="A369" s="9" t="s">
        <v>393</v>
      </c>
      <c r="B369" s="25" t="s">
        <v>564</v>
      </c>
      <c r="C369" s="137">
        <v>135</v>
      </c>
      <c r="D369" s="137">
        <v>102</v>
      </c>
      <c r="E369" s="137">
        <f t="shared" si="5"/>
        <v>237</v>
      </c>
      <c r="F369" s="139">
        <v>0.15686274509803921</v>
      </c>
      <c r="G369" s="139">
        <v>0.73856209150326801</v>
      </c>
      <c r="H369" s="139">
        <v>0.85109000000000001</v>
      </c>
      <c r="I369" s="139">
        <v>0.45238095238095238</v>
      </c>
      <c r="J369" s="139">
        <v>0.51162790697674421</v>
      </c>
      <c r="K369" s="139">
        <v>0.21052999999999999</v>
      </c>
    </row>
    <row r="370" spans="1:11" ht="12" x14ac:dyDescent="0.2">
      <c r="A370" s="9" t="s">
        <v>394</v>
      </c>
      <c r="B370" s="25" t="s">
        <v>574</v>
      </c>
      <c r="C370" s="137">
        <v>98</v>
      </c>
      <c r="D370" s="137">
        <v>75</v>
      </c>
      <c r="E370" s="137">
        <f t="shared" si="5"/>
        <v>173</v>
      </c>
      <c r="F370" s="139">
        <v>0.13725490196078433</v>
      </c>
      <c r="G370" s="139">
        <v>0.58333333333333337</v>
      </c>
      <c r="H370" s="139">
        <v>0.38333</v>
      </c>
      <c r="I370" s="139">
        <v>0.32432432432432434</v>
      </c>
      <c r="J370" s="139">
        <v>0.35135135135135137</v>
      </c>
      <c r="K370" s="139">
        <v>7.4069999999999969E-2</v>
      </c>
    </row>
    <row r="371" spans="1:11" ht="12" x14ac:dyDescent="0.2">
      <c r="A371" s="9" t="s">
        <v>395</v>
      </c>
      <c r="B371" s="25" t="s">
        <v>541</v>
      </c>
      <c r="C371" s="137">
        <v>907</v>
      </c>
      <c r="D371" s="137">
        <v>842</v>
      </c>
      <c r="E371" s="137">
        <f t="shared" si="5"/>
        <v>1749</v>
      </c>
      <c r="F371" s="139">
        <v>3.0996661897949453E-2</v>
      </c>
      <c r="G371" s="139">
        <v>0.14973772055317119</v>
      </c>
      <c r="H371" s="139">
        <v>0.15123</v>
      </c>
      <c r="I371" s="139">
        <v>0.10948905109489052</v>
      </c>
      <c r="J371" s="139">
        <v>0.21818181818181817</v>
      </c>
      <c r="K371" s="139">
        <v>6.4899999999999958E-3</v>
      </c>
    </row>
    <row r="372" spans="1:11" ht="12" x14ac:dyDescent="0.2">
      <c r="A372" s="9" t="s">
        <v>396</v>
      </c>
      <c r="B372" s="25" t="s">
        <v>578</v>
      </c>
      <c r="C372" s="137">
        <v>150</v>
      </c>
      <c r="D372" s="137">
        <v>143</v>
      </c>
      <c r="E372" s="137">
        <f t="shared" si="5"/>
        <v>293</v>
      </c>
      <c r="F372" s="139">
        <v>8.5798816568047331E-2</v>
      </c>
      <c r="G372" s="139">
        <v>0.70414201183431957</v>
      </c>
      <c r="H372" s="139">
        <v>0.65415000000000001</v>
      </c>
      <c r="I372" s="139">
        <v>0.3888888888888889</v>
      </c>
      <c r="J372" s="139">
        <v>0.57407407407407407</v>
      </c>
      <c r="K372" s="139"/>
    </row>
    <row r="373" spans="1:11" ht="12" x14ac:dyDescent="0.2">
      <c r="A373" s="9" t="s">
        <v>397</v>
      </c>
      <c r="B373" s="25" t="s">
        <v>536</v>
      </c>
      <c r="C373" s="137">
        <v>332</v>
      </c>
      <c r="D373" s="137">
        <v>278</v>
      </c>
      <c r="E373" s="137">
        <f t="shared" si="5"/>
        <v>610</v>
      </c>
      <c r="F373" s="139">
        <v>9.4555873925501438E-2</v>
      </c>
      <c r="G373" s="139">
        <v>0.43266475644699143</v>
      </c>
      <c r="H373" s="139">
        <v>0.35263</v>
      </c>
      <c r="I373" s="139">
        <v>0.23529411764705882</v>
      </c>
      <c r="J373" s="139">
        <v>0.34653465346534651</v>
      </c>
      <c r="K373" s="139">
        <v>4.054000000000002E-2</v>
      </c>
    </row>
    <row r="374" spans="1:11" ht="12" x14ac:dyDescent="0.2">
      <c r="A374" s="9" t="s">
        <v>398</v>
      </c>
      <c r="B374" s="25" t="s">
        <v>574</v>
      </c>
      <c r="C374" s="137">
        <v>117</v>
      </c>
      <c r="D374" s="137">
        <v>93</v>
      </c>
      <c r="E374" s="137">
        <f t="shared" si="5"/>
        <v>210</v>
      </c>
      <c r="F374" s="139">
        <v>0.24369747899159663</v>
      </c>
      <c r="G374" s="139">
        <v>0.67647058823529416</v>
      </c>
      <c r="H374" s="139">
        <v>0.54513999999999996</v>
      </c>
      <c r="I374" s="139">
        <v>0.2857142857142857</v>
      </c>
      <c r="J374" s="139">
        <v>0.19047619047619047</v>
      </c>
      <c r="K374" s="139">
        <v>0</v>
      </c>
    </row>
    <row r="375" spans="1:11" ht="12" x14ac:dyDescent="0.2">
      <c r="A375" s="9" t="s">
        <v>399</v>
      </c>
      <c r="B375" s="25" t="s">
        <v>539</v>
      </c>
      <c r="C375" s="137">
        <v>523</v>
      </c>
      <c r="D375" s="137">
        <v>261</v>
      </c>
      <c r="E375" s="137">
        <f t="shared" si="5"/>
        <v>784</v>
      </c>
      <c r="F375" s="139">
        <v>2.387774594078319E-2</v>
      </c>
      <c r="G375" s="139">
        <v>0.27411652340019105</v>
      </c>
      <c r="H375" s="139">
        <v>0.25712000000000002</v>
      </c>
      <c r="I375" s="139">
        <v>0.26056338028169013</v>
      </c>
      <c r="J375" s="139">
        <v>0.42957746478873238</v>
      </c>
      <c r="K375" s="139">
        <v>0.11538000000000004</v>
      </c>
    </row>
    <row r="376" spans="1:11" ht="12" x14ac:dyDescent="0.2">
      <c r="A376" s="9" t="s">
        <v>400</v>
      </c>
      <c r="B376" s="25" t="s">
        <v>567</v>
      </c>
      <c r="C376" s="137">
        <v>204</v>
      </c>
      <c r="D376" s="137">
        <v>71</v>
      </c>
      <c r="E376" s="137">
        <f t="shared" si="5"/>
        <v>275</v>
      </c>
      <c r="F376" s="139">
        <v>0.20949720670391062</v>
      </c>
      <c r="G376" s="139">
        <v>0.86033519553072624</v>
      </c>
      <c r="H376" s="139">
        <v>0.56486000000000003</v>
      </c>
      <c r="I376" s="139">
        <v>0.54255319148936165</v>
      </c>
      <c r="J376" s="139">
        <v>0.65591397849462363</v>
      </c>
      <c r="K376" s="139">
        <v>0.10606000000000004</v>
      </c>
    </row>
    <row r="377" spans="1:11" ht="12" x14ac:dyDescent="0.2">
      <c r="A377" s="9" t="s">
        <v>401</v>
      </c>
      <c r="B377" s="25" t="s">
        <v>578</v>
      </c>
      <c r="C377" s="137">
        <v>125</v>
      </c>
      <c r="D377" s="137">
        <v>277</v>
      </c>
      <c r="E377" s="137">
        <f t="shared" si="5"/>
        <v>402</v>
      </c>
      <c r="F377" s="139">
        <v>0.15212527964205816</v>
      </c>
      <c r="G377" s="139">
        <v>0.48098434004474272</v>
      </c>
      <c r="H377" s="139">
        <v>0.40109</v>
      </c>
      <c r="I377" s="139">
        <v>0.17777777777777778</v>
      </c>
      <c r="J377" s="139">
        <v>0.31868131868131866</v>
      </c>
      <c r="K377" s="139">
        <v>2.8569999999999984E-2</v>
      </c>
    </row>
    <row r="378" spans="1:11" ht="12" x14ac:dyDescent="0.2">
      <c r="A378" s="9" t="s">
        <v>402</v>
      </c>
      <c r="B378" s="25" t="s">
        <v>551</v>
      </c>
      <c r="C378" s="137">
        <v>507</v>
      </c>
      <c r="D378" s="137">
        <v>299</v>
      </c>
      <c r="E378" s="137">
        <f t="shared" si="5"/>
        <v>806</v>
      </c>
      <c r="F378" s="139">
        <v>7.6666666666666661E-2</v>
      </c>
      <c r="G378" s="139">
        <v>0.56444444444444442</v>
      </c>
      <c r="H378" s="139">
        <v>0.34227000000000002</v>
      </c>
      <c r="I378" s="139">
        <v>0.25641025641025639</v>
      </c>
      <c r="J378" s="139">
        <v>0.44230769230769229</v>
      </c>
      <c r="K378" s="139">
        <v>5.2629999999999955E-2</v>
      </c>
    </row>
    <row r="379" spans="1:11" ht="12" x14ac:dyDescent="0.2">
      <c r="A379" s="9" t="s">
        <v>403</v>
      </c>
      <c r="B379" s="25" t="s">
        <v>552</v>
      </c>
      <c r="C379" s="137">
        <v>2744</v>
      </c>
      <c r="D379" s="137">
        <v>1847</v>
      </c>
      <c r="E379" s="137">
        <f t="shared" si="5"/>
        <v>4591</v>
      </c>
      <c r="F379" s="139">
        <v>0.34052662839041775</v>
      </c>
      <c r="G379" s="139">
        <v>0.81350227677687592</v>
      </c>
      <c r="H379" s="139">
        <v>0.94369000000000003</v>
      </c>
      <c r="I379" s="139">
        <v>0.54305555555555551</v>
      </c>
      <c r="J379" s="139">
        <v>0.62222222222222223</v>
      </c>
      <c r="K379" s="139">
        <v>0.27244999999999997</v>
      </c>
    </row>
    <row r="380" spans="1:11" ht="12" x14ac:dyDescent="0.2">
      <c r="A380" s="9" t="s">
        <v>404</v>
      </c>
      <c r="B380" s="25" t="s">
        <v>603</v>
      </c>
      <c r="C380" s="137">
        <v>845</v>
      </c>
      <c r="D380" s="137">
        <v>408</v>
      </c>
      <c r="E380" s="137">
        <f t="shared" si="5"/>
        <v>1253</v>
      </c>
      <c r="F380" s="139">
        <v>0.16862170087976538</v>
      </c>
      <c r="G380" s="139">
        <v>0.75146627565982405</v>
      </c>
      <c r="H380" s="139">
        <v>0.43430999999999997</v>
      </c>
      <c r="I380" s="139">
        <v>0.30219780219780218</v>
      </c>
      <c r="J380" s="139">
        <v>0.28021978021978022</v>
      </c>
      <c r="K380" s="139">
        <v>0.13793</v>
      </c>
    </row>
    <row r="381" spans="1:11" ht="12" x14ac:dyDescent="0.2">
      <c r="A381" s="9" t="s">
        <v>405</v>
      </c>
      <c r="B381" s="25" t="s">
        <v>582</v>
      </c>
      <c r="C381" s="137">
        <v>1707</v>
      </c>
      <c r="D381" s="137">
        <v>1139</v>
      </c>
      <c r="E381" s="137">
        <f t="shared" si="5"/>
        <v>2846</v>
      </c>
      <c r="F381" s="139">
        <v>3.2087135707977631E-2</v>
      </c>
      <c r="G381" s="139">
        <v>0.32734765969973506</v>
      </c>
      <c r="H381" s="139">
        <v>0.13341</v>
      </c>
      <c r="I381" s="139">
        <v>0.17407407407407408</v>
      </c>
      <c r="J381" s="139">
        <v>0.25698324022346369</v>
      </c>
      <c r="K381" s="139">
        <v>3.237000000000001E-2</v>
      </c>
    </row>
    <row r="382" spans="1:11" ht="12" x14ac:dyDescent="0.2">
      <c r="A382" s="9" t="s">
        <v>406</v>
      </c>
      <c r="B382" s="25" t="s">
        <v>574</v>
      </c>
      <c r="C382" s="137">
        <v>85</v>
      </c>
      <c r="D382" s="137">
        <v>25</v>
      </c>
      <c r="E382" s="137">
        <f t="shared" si="5"/>
        <v>110</v>
      </c>
      <c r="F382" s="139">
        <v>0.17557251908396945</v>
      </c>
      <c r="G382" s="139">
        <v>0.85496183206106868</v>
      </c>
      <c r="H382" s="139">
        <v>0.56137000000000004</v>
      </c>
      <c r="I382" s="139">
        <v>0.24</v>
      </c>
      <c r="J382" s="139">
        <v>0.28000000000000003</v>
      </c>
      <c r="K382" s="139">
        <v>5.0000000000000044E-2</v>
      </c>
    </row>
    <row r="383" spans="1:11" ht="12" x14ac:dyDescent="0.2">
      <c r="A383" s="9" t="s">
        <v>407</v>
      </c>
      <c r="B383" s="25" t="s">
        <v>538</v>
      </c>
      <c r="C383" s="137">
        <v>1146</v>
      </c>
      <c r="D383" s="137">
        <v>821</v>
      </c>
      <c r="E383" s="137">
        <f t="shared" si="5"/>
        <v>1967</v>
      </c>
      <c r="F383" s="139">
        <v>3.7201062887511072E-2</v>
      </c>
      <c r="G383" s="139">
        <v>0.37112488928255094</v>
      </c>
      <c r="H383" s="139">
        <v>0.38344</v>
      </c>
      <c r="I383" s="139">
        <v>0.16716417910447762</v>
      </c>
      <c r="J383" s="139">
        <v>0.19402985074626866</v>
      </c>
      <c r="K383" s="139">
        <v>4.7860000000000014E-2</v>
      </c>
    </row>
    <row r="384" spans="1:11" ht="12" x14ac:dyDescent="0.2">
      <c r="A384" s="9" t="s">
        <v>408</v>
      </c>
      <c r="B384" s="25" t="s">
        <v>602</v>
      </c>
      <c r="C384" s="137">
        <v>524</v>
      </c>
      <c r="D384" s="137">
        <v>458</v>
      </c>
      <c r="E384" s="137">
        <f t="shared" si="5"/>
        <v>982</v>
      </c>
      <c r="F384" s="139">
        <v>0.32661628883291349</v>
      </c>
      <c r="G384" s="139">
        <v>0.82619647355163728</v>
      </c>
      <c r="H384" s="139">
        <v>0.69918999999999998</v>
      </c>
      <c r="I384" s="139">
        <v>0.49006622516556292</v>
      </c>
      <c r="J384" s="139">
        <v>0.6</v>
      </c>
      <c r="K384" s="139">
        <v>0.24443999999999999</v>
      </c>
    </row>
    <row r="385" spans="1:11" ht="12" x14ac:dyDescent="0.2">
      <c r="A385" s="9" t="s">
        <v>409</v>
      </c>
      <c r="B385" s="25" t="s">
        <v>574</v>
      </c>
      <c r="C385" s="137">
        <v>127</v>
      </c>
      <c r="D385" s="137">
        <v>62</v>
      </c>
      <c r="E385" s="137">
        <f t="shared" si="5"/>
        <v>189</v>
      </c>
      <c r="F385" s="139">
        <v>0.28205128205128205</v>
      </c>
      <c r="G385" s="139">
        <v>0.67521367521367526</v>
      </c>
      <c r="H385" s="139">
        <v>0.38413000000000003</v>
      </c>
      <c r="I385" s="139">
        <v>0.21052631578947367</v>
      </c>
      <c r="J385" s="139">
        <v>0.36842105263157893</v>
      </c>
      <c r="K385" s="139">
        <v>6.8960000000000021E-2</v>
      </c>
    </row>
    <row r="386" spans="1:11" ht="12" x14ac:dyDescent="0.2">
      <c r="A386" s="9" t="s">
        <v>410</v>
      </c>
      <c r="B386" s="25" t="s">
        <v>588</v>
      </c>
      <c r="C386" s="137">
        <v>461</v>
      </c>
      <c r="D386" s="137">
        <v>372</v>
      </c>
      <c r="E386" s="137">
        <f t="shared" si="5"/>
        <v>833</v>
      </c>
      <c r="F386" s="139">
        <v>0.40791896869244937</v>
      </c>
      <c r="G386" s="139">
        <v>0.72744014732965012</v>
      </c>
      <c r="H386" s="139">
        <v>0.75061</v>
      </c>
      <c r="I386" s="139">
        <v>0.59146341463414631</v>
      </c>
      <c r="J386" s="139">
        <v>0.66871165644171782</v>
      </c>
      <c r="K386" s="139">
        <v>0.49309000000000003</v>
      </c>
    </row>
    <row r="387" spans="1:11" ht="12" x14ac:dyDescent="0.2">
      <c r="A387" s="9" t="s">
        <v>411</v>
      </c>
      <c r="B387" s="25" t="s">
        <v>588</v>
      </c>
      <c r="C387" s="137">
        <v>219</v>
      </c>
      <c r="D387" s="137">
        <v>229</v>
      </c>
      <c r="E387" s="137">
        <f t="shared" si="5"/>
        <v>448</v>
      </c>
      <c r="F387" s="139">
        <v>0.10661764705882353</v>
      </c>
      <c r="G387" s="139">
        <v>0.72610294117647056</v>
      </c>
      <c r="H387" s="139">
        <v>0.47188999999999998</v>
      </c>
      <c r="I387" s="139">
        <v>0.29545454545454547</v>
      </c>
      <c r="J387" s="139">
        <v>0.23076923076923078</v>
      </c>
      <c r="K387" s="139">
        <v>2.7780000000000027E-2</v>
      </c>
    </row>
    <row r="388" spans="1:11" ht="12" x14ac:dyDescent="0.2">
      <c r="A388" s="9" t="s">
        <v>412</v>
      </c>
      <c r="B388" s="25" t="s">
        <v>578</v>
      </c>
      <c r="C388" s="137">
        <v>260</v>
      </c>
      <c r="D388" s="137">
        <v>107</v>
      </c>
      <c r="E388" s="137">
        <f t="shared" si="5"/>
        <v>367</v>
      </c>
      <c r="F388" s="139">
        <v>0.43568464730290457</v>
      </c>
      <c r="G388" s="139">
        <v>0.82157676348547715</v>
      </c>
      <c r="H388" s="139">
        <v>1</v>
      </c>
      <c r="I388" s="139">
        <v>0.52857142857142858</v>
      </c>
      <c r="J388" s="139">
        <v>0.56338028169014087</v>
      </c>
      <c r="K388" s="139">
        <v>0.15713999999999995</v>
      </c>
    </row>
    <row r="389" spans="1:11" ht="12" x14ac:dyDescent="0.2">
      <c r="A389" s="9" t="s">
        <v>413</v>
      </c>
      <c r="B389" s="25" t="s">
        <v>548</v>
      </c>
      <c r="C389" s="137">
        <v>233</v>
      </c>
      <c r="D389" s="137">
        <v>176</v>
      </c>
      <c r="E389" s="137">
        <f t="shared" ref="E389:E452" si="6">C389+D389</f>
        <v>409</v>
      </c>
      <c r="F389" s="139">
        <v>0.22868217054263565</v>
      </c>
      <c r="G389" s="139">
        <v>0.51937984496124034</v>
      </c>
      <c r="H389" s="139">
        <v>0.36298000000000002</v>
      </c>
      <c r="I389" s="139">
        <v>0.33684210526315789</v>
      </c>
      <c r="J389" s="139">
        <v>0.41052631578947368</v>
      </c>
      <c r="K389" s="139">
        <v>0</v>
      </c>
    </row>
    <row r="390" spans="1:11" ht="12" x14ac:dyDescent="0.2">
      <c r="A390" s="9" t="s">
        <v>414</v>
      </c>
      <c r="B390" s="25" t="s">
        <v>602</v>
      </c>
      <c r="C390" s="137">
        <v>730</v>
      </c>
      <c r="D390" s="137">
        <v>628</v>
      </c>
      <c r="E390" s="137">
        <f t="shared" si="6"/>
        <v>1358</v>
      </c>
      <c r="F390" s="139">
        <v>0.29475015812776723</v>
      </c>
      <c r="G390" s="139">
        <v>0.74699557242251735</v>
      </c>
      <c r="H390" s="139">
        <v>0.50843000000000005</v>
      </c>
      <c r="I390" s="139">
        <v>0.35526315789473684</v>
      </c>
      <c r="J390" s="139">
        <v>0.45614035087719296</v>
      </c>
      <c r="K390" s="139">
        <v>0.16908000000000001</v>
      </c>
    </row>
    <row r="391" spans="1:11" ht="12" x14ac:dyDescent="0.2">
      <c r="A391" s="9" t="s">
        <v>415</v>
      </c>
      <c r="B391" s="25" t="s">
        <v>576</v>
      </c>
      <c r="C391" s="137">
        <v>1096</v>
      </c>
      <c r="D391" s="137">
        <v>775</v>
      </c>
      <c r="E391" s="137">
        <f t="shared" si="6"/>
        <v>1871</v>
      </c>
      <c r="F391" s="139">
        <v>0.29487179487179488</v>
      </c>
      <c r="G391" s="139">
        <v>0.78868258178603001</v>
      </c>
      <c r="H391" s="139">
        <v>0.41104000000000002</v>
      </c>
      <c r="I391" s="139">
        <v>0.29166666666666669</v>
      </c>
      <c r="J391" s="139">
        <v>0.36882129277566539</v>
      </c>
      <c r="K391" s="139">
        <v>6.8829999999999947E-2</v>
      </c>
    </row>
    <row r="392" spans="1:11" ht="12" x14ac:dyDescent="0.2">
      <c r="A392" s="9" t="s">
        <v>416</v>
      </c>
      <c r="B392" s="25" t="s">
        <v>582</v>
      </c>
      <c r="C392" s="137">
        <v>447</v>
      </c>
      <c r="D392" s="137">
        <v>338</v>
      </c>
      <c r="E392" s="137">
        <f t="shared" si="6"/>
        <v>785</v>
      </c>
      <c r="F392" s="139">
        <v>0.11226611226611227</v>
      </c>
      <c r="G392" s="139">
        <v>0.52702702702702697</v>
      </c>
      <c r="H392" s="139">
        <v>0.36054000000000003</v>
      </c>
      <c r="I392" s="139">
        <v>0.26845637583892618</v>
      </c>
      <c r="J392" s="139">
        <v>0.35135135135135137</v>
      </c>
      <c r="K392" s="139">
        <v>0.11321000000000003</v>
      </c>
    </row>
    <row r="393" spans="1:11" ht="12" x14ac:dyDescent="0.2">
      <c r="A393" s="9" t="s">
        <v>417</v>
      </c>
      <c r="B393" s="25" t="s">
        <v>580</v>
      </c>
      <c r="C393" s="137">
        <v>160</v>
      </c>
      <c r="D393" s="137">
        <v>50</v>
      </c>
      <c r="E393" s="137">
        <f t="shared" si="6"/>
        <v>210</v>
      </c>
      <c r="F393" s="139">
        <v>0.27272727272727271</v>
      </c>
      <c r="G393" s="139">
        <v>0.67272727272727273</v>
      </c>
      <c r="H393" s="139">
        <v>0.46276</v>
      </c>
      <c r="I393" s="139">
        <v>0.47540983606557374</v>
      </c>
      <c r="J393" s="139">
        <v>0.49180327868852458</v>
      </c>
      <c r="K393" s="139">
        <v>7.2459999999999969E-2</v>
      </c>
    </row>
    <row r="394" spans="1:11" ht="12" x14ac:dyDescent="0.2">
      <c r="A394" s="9" t="s">
        <v>418</v>
      </c>
      <c r="B394" s="25" t="s">
        <v>546</v>
      </c>
      <c r="C394" s="137">
        <v>1335</v>
      </c>
      <c r="D394" s="137">
        <v>1068</v>
      </c>
      <c r="E394" s="137">
        <f t="shared" si="6"/>
        <v>2403</v>
      </c>
      <c r="F394" s="139">
        <v>0.17203957867858283</v>
      </c>
      <c r="G394" s="139">
        <v>0.73635493137567831</v>
      </c>
      <c r="H394" s="139">
        <v>0.47849999999999998</v>
      </c>
      <c r="I394" s="139">
        <v>0.31746031746031744</v>
      </c>
      <c r="J394" s="139">
        <v>0.45454545454545453</v>
      </c>
      <c r="K394" s="139">
        <v>0.17313999999999996</v>
      </c>
    </row>
    <row r="395" spans="1:11" ht="12" x14ac:dyDescent="0.2">
      <c r="A395" s="9" t="s">
        <v>419</v>
      </c>
      <c r="B395" s="25" t="s">
        <v>574</v>
      </c>
      <c r="C395" s="137">
        <v>593</v>
      </c>
      <c r="D395" s="137">
        <v>330</v>
      </c>
      <c r="E395" s="137">
        <f t="shared" si="6"/>
        <v>923</v>
      </c>
      <c r="F395" s="139">
        <v>0.24028906955736223</v>
      </c>
      <c r="G395" s="139">
        <v>0.68473351400180671</v>
      </c>
      <c r="H395" s="139">
        <v>0.43702999999999997</v>
      </c>
      <c r="I395" s="139">
        <v>0.24444444444444444</v>
      </c>
      <c r="J395" s="139">
        <v>0.32592592592592595</v>
      </c>
      <c r="K395" s="139">
        <v>8.4659999999999958E-2</v>
      </c>
    </row>
    <row r="396" spans="1:11" ht="12" x14ac:dyDescent="0.2">
      <c r="A396" s="9" t="s">
        <v>420</v>
      </c>
      <c r="B396" s="25" t="s">
        <v>549</v>
      </c>
      <c r="C396" s="137">
        <v>1385</v>
      </c>
      <c r="D396" s="137">
        <v>979</v>
      </c>
      <c r="E396" s="137">
        <f t="shared" si="6"/>
        <v>2364</v>
      </c>
      <c r="F396" s="139">
        <v>6.8867589634362791E-2</v>
      </c>
      <c r="G396" s="139">
        <v>0.362087326943557</v>
      </c>
      <c r="H396" s="139">
        <v>0.2445</v>
      </c>
      <c r="I396" s="139">
        <v>0.23678646934460887</v>
      </c>
      <c r="J396" s="139">
        <v>0.30232558139534882</v>
      </c>
      <c r="K396" s="139">
        <v>5.2019999999999955E-2</v>
      </c>
    </row>
    <row r="397" spans="1:11" ht="12" x14ac:dyDescent="0.2">
      <c r="A397" s="9" t="s">
        <v>421</v>
      </c>
      <c r="B397" s="25" t="s">
        <v>538</v>
      </c>
      <c r="C397" s="137">
        <v>388</v>
      </c>
      <c r="D397" s="137">
        <v>436</v>
      </c>
      <c r="E397" s="137">
        <f t="shared" si="6"/>
        <v>824</v>
      </c>
      <c r="F397" s="139">
        <v>0.13029989658738367</v>
      </c>
      <c r="G397" s="139">
        <v>0.6814891416752844</v>
      </c>
      <c r="H397" s="139">
        <v>0.62609000000000004</v>
      </c>
      <c r="I397" s="139">
        <v>0.26881720430107525</v>
      </c>
      <c r="J397" s="139">
        <v>0.5161290322580645</v>
      </c>
      <c r="K397" s="139">
        <v>7.9359999999999986E-2</v>
      </c>
    </row>
    <row r="398" spans="1:11" ht="12" x14ac:dyDescent="0.2">
      <c r="A398" s="9" t="s">
        <v>422</v>
      </c>
      <c r="B398" s="25" t="s">
        <v>582</v>
      </c>
      <c r="C398" s="137">
        <v>361</v>
      </c>
      <c r="D398" s="137">
        <v>289</v>
      </c>
      <c r="E398" s="137">
        <f t="shared" si="6"/>
        <v>650</v>
      </c>
      <c r="F398" s="139">
        <v>3.8018433179723504E-2</v>
      </c>
      <c r="G398" s="139">
        <v>0.30760368663594467</v>
      </c>
      <c r="H398" s="139">
        <v>0.26340000000000002</v>
      </c>
      <c r="I398" s="139">
        <v>0.31446540880503143</v>
      </c>
      <c r="J398" s="139">
        <v>0.4</v>
      </c>
      <c r="K398" s="139">
        <v>3.2000000000000028E-2</v>
      </c>
    </row>
    <row r="399" spans="1:11" ht="12" x14ac:dyDescent="0.2">
      <c r="A399" s="9" t="s">
        <v>423</v>
      </c>
      <c r="B399" s="25" t="s">
        <v>555</v>
      </c>
      <c r="C399" s="137">
        <v>628</v>
      </c>
      <c r="D399" s="137">
        <v>459</v>
      </c>
      <c r="E399" s="137">
        <f t="shared" si="6"/>
        <v>1087</v>
      </c>
      <c r="F399" s="139">
        <v>0.10993485342019543</v>
      </c>
      <c r="G399" s="139">
        <v>0.35097719869706839</v>
      </c>
      <c r="H399" s="139">
        <v>0.25580000000000003</v>
      </c>
      <c r="I399" s="139">
        <v>0.28877005347593582</v>
      </c>
      <c r="J399" s="139">
        <v>0.37433155080213903</v>
      </c>
      <c r="K399" s="139">
        <v>7.1039999999999992E-2</v>
      </c>
    </row>
    <row r="400" spans="1:11" ht="12" x14ac:dyDescent="0.2">
      <c r="A400" s="9" t="s">
        <v>424</v>
      </c>
      <c r="B400" s="25" t="s">
        <v>538</v>
      </c>
      <c r="C400" s="137">
        <v>438</v>
      </c>
      <c r="D400" s="137">
        <v>549</v>
      </c>
      <c r="E400" s="137">
        <f t="shared" si="6"/>
        <v>987</v>
      </c>
      <c r="F400" s="139">
        <v>2.6872964169381109E-2</v>
      </c>
      <c r="G400" s="139">
        <v>0.18078175895765472</v>
      </c>
      <c r="H400" s="139">
        <v>0.12465</v>
      </c>
      <c r="I400" s="139">
        <v>0.10441767068273092</v>
      </c>
      <c r="J400" s="139">
        <v>0.16800000000000001</v>
      </c>
      <c r="K400" s="139">
        <v>2.3700000000000054E-2</v>
      </c>
    </row>
    <row r="401" spans="1:11" ht="12" x14ac:dyDescent="0.2">
      <c r="A401" s="9" t="s">
        <v>425</v>
      </c>
      <c r="B401" s="25" t="s">
        <v>576</v>
      </c>
      <c r="C401" s="137">
        <v>447</v>
      </c>
      <c r="D401" s="137">
        <v>308</v>
      </c>
      <c r="E401" s="137">
        <f t="shared" si="6"/>
        <v>755</v>
      </c>
      <c r="F401" s="139">
        <v>0.10426008968609865</v>
      </c>
      <c r="G401" s="139">
        <v>0.4103139013452915</v>
      </c>
      <c r="H401" s="139">
        <v>0.22378999999999999</v>
      </c>
      <c r="I401" s="139">
        <v>0.23655913978494625</v>
      </c>
      <c r="J401" s="139">
        <v>0.31914893617021278</v>
      </c>
      <c r="K401" s="139">
        <v>0.12</v>
      </c>
    </row>
    <row r="402" spans="1:11" ht="12" x14ac:dyDescent="0.2">
      <c r="A402" s="9" t="s">
        <v>426</v>
      </c>
      <c r="B402" s="25" t="s">
        <v>538</v>
      </c>
      <c r="C402" s="137">
        <v>399</v>
      </c>
      <c r="D402" s="137">
        <v>174</v>
      </c>
      <c r="E402" s="137">
        <f t="shared" si="6"/>
        <v>573</v>
      </c>
      <c r="F402" s="139">
        <v>8.98876404494382E-2</v>
      </c>
      <c r="G402" s="139">
        <v>0.3890449438202247</v>
      </c>
      <c r="H402" s="139">
        <v>0.24451000000000001</v>
      </c>
      <c r="I402" s="139">
        <v>0.20714285714285716</v>
      </c>
      <c r="J402" s="139">
        <v>0.36690647482014388</v>
      </c>
      <c r="K402" s="139">
        <v>7.4529999999999985E-2</v>
      </c>
    </row>
    <row r="403" spans="1:11" ht="12" x14ac:dyDescent="0.2">
      <c r="A403" s="9" t="s">
        <v>427</v>
      </c>
      <c r="B403" s="25" t="s">
        <v>564</v>
      </c>
      <c r="C403" s="137">
        <v>163</v>
      </c>
      <c r="D403" s="137">
        <v>153</v>
      </c>
      <c r="E403" s="137">
        <f t="shared" si="6"/>
        <v>316</v>
      </c>
      <c r="F403" s="139">
        <v>9.0185676392572939E-2</v>
      </c>
      <c r="G403" s="139">
        <v>0.69230769230769229</v>
      </c>
      <c r="H403" s="139">
        <v>0.30513000000000001</v>
      </c>
      <c r="I403" s="139">
        <v>0.22222222222222221</v>
      </c>
      <c r="J403" s="139">
        <v>0.34920634920634919</v>
      </c>
      <c r="K403" s="139">
        <v>0.13829999999999998</v>
      </c>
    </row>
    <row r="404" spans="1:11" ht="12" x14ac:dyDescent="0.2">
      <c r="A404" s="9" t="s">
        <v>428</v>
      </c>
      <c r="B404" s="25" t="s">
        <v>555</v>
      </c>
      <c r="C404" s="137">
        <v>991</v>
      </c>
      <c r="D404" s="137">
        <v>656</v>
      </c>
      <c r="E404" s="137">
        <f t="shared" si="6"/>
        <v>1647</v>
      </c>
      <c r="F404" s="139">
        <v>5.2785923753665691E-2</v>
      </c>
      <c r="G404" s="139">
        <v>0.47458455522971654</v>
      </c>
      <c r="H404" s="139">
        <v>0.30739</v>
      </c>
      <c r="I404" s="139">
        <v>0.36065573770491804</v>
      </c>
      <c r="J404" s="139">
        <v>0.5</v>
      </c>
      <c r="K404" s="139">
        <v>7.9110000000000014E-2</v>
      </c>
    </row>
    <row r="405" spans="1:11" ht="12" x14ac:dyDescent="0.2">
      <c r="A405" s="9" t="s">
        <v>429</v>
      </c>
      <c r="B405" s="25" t="s">
        <v>554</v>
      </c>
      <c r="C405" s="137">
        <v>360</v>
      </c>
      <c r="D405" s="137">
        <v>198</v>
      </c>
      <c r="E405" s="137">
        <f t="shared" si="6"/>
        <v>558</v>
      </c>
      <c r="F405" s="139">
        <v>0.11127819548872181</v>
      </c>
      <c r="G405" s="139">
        <v>0.58195488721804511</v>
      </c>
      <c r="H405" s="139">
        <v>0.4385</v>
      </c>
      <c r="I405" s="139">
        <v>0.28409090909090912</v>
      </c>
      <c r="J405" s="139">
        <v>0.36363636363636365</v>
      </c>
      <c r="K405" s="139">
        <v>0.10255999999999998</v>
      </c>
    </row>
    <row r="406" spans="1:11" ht="12" x14ac:dyDescent="0.2">
      <c r="A406" s="9" t="s">
        <v>430</v>
      </c>
      <c r="B406" s="25" t="s">
        <v>541</v>
      </c>
      <c r="C406" s="137">
        <v>1374</v>
      </c>
      <c r="D406" s="137">
        <v>1098</v>
      </c>
      <c r="E406" s="137">
        <f t="shared" si="6"/>
        <v>2472</v>
      </c>
      <c r="F406" s="139">
        <v>0.26761049723756908</v>
      </c>
      <c r="G406" s="139">
        <v>0.64813535911602205</v>
      </c>
      <c r="H406" s="139">
        <v>1</v>
      </c>
      <c r="I406" s="139">
        <v>0.45738636363636365</v>
      </c>
      <c r="J406" s="139">
        <v>0.7350427350427351</v>
      </c>
      <c r="K406" s="139">
        <v>0.14983000000000002</v>
      </c>
    </row>
    <row r="407" spans="1:11" ht="12" x14ac:dyDescent="0.2">
      <c r="A407" s="9" t="s">
        <v>431</v>
      </c>
      <c r="B407" s="25" t="s">
        <v>584</v>
      </c>
      <c r="C407" s="137">
        <v>125</v>
      </c>
      <c r="D407" s="137">
        <v>102</v>
      </c>
      <c r="E407" s="137">
        <f t="shared" si="6"/>
        <v>227</v>
      </c>
      <c r="F407" s="139">
        <v>0.43911439114391143</v>
      </c>
      <c r="G407" s="139">
        <v>0.64206642066420661</v>
      </c>
      <c r="H407" s="139">
        <v>0.58757999999999999</v>
      </c>
      <c r="I407" s="139">
        <v>0.38461538461538464</v>
      </c>
      <c r="J407" s="139">
        <v>0.51923076923076927</v>
      </c>
      <c r="K407" s="139">
        <v>0.15217000000000003</v>
      </c>
    </row>
    <row r="408" spans="1:11" ht="12" x14ac:dyDescent="0.2">
      <c r="A408" s="9" t="s">
        <v>432</v>
      </c>
      <c r="B408" s="25" t="s">
        <v>573</v>
      </c>
      <c r="C408" s="137">
        <v>227</v>
      </c>
      <c r="D408" s="137">
        <v>162</v>
      </c>
      <c r="E408" s="137">
        <f t="shared" si="6"/>
        <v>389</v>
      </c>
      <c r="F408" s="139">
        <v>0.10022779043280182</v>
      </c>
      <c r="G408" s="139">
        <v>0.51252847380410027</v>
      </c>
      <c r="H408" s="139">
        <v>0.28270000000000001</v>
      </c>
      <c r="I408" s="139">
        <v>0.23584905660377359</v>
      </c>
      <c r="J408" s="139">
        <v>0.31132075471698112</v>
      </c>
      <c r="K408" s="139">
        <v>3.1749999999999945E-2</v>
      </c>
    </row>
    <row r="409" spans="1:11" ht="12" x14ac:dyDescent="0.2">
      <c r="A409" s="9" t="s">
        <v>433</v>
      </c>
      <c r="B409" s="25" t="s">
        <v>585</v>
      </c>
      <c r="C409" s="137">
        <v>127</v>
      </c>
      <c r="D409" s="137">
        <v>90</v>
      </c>
      <c r="E409" s="137">
        <f t="shared" si="6"/>
        <v>217</v>
      </c>
      <c r="F409" s="139">
        <v>0.128</v>
      </c>
      <c r="G409" s="139">
        <v>0.59199999999999997</v>
      </c>
      <c r="H409" s="139">
        <v>0.47036</v>
      </c>
      <c r="I409" s="139">
        <v>0.44444444444444442</v>
      </c>
      <c r="J409" s="139">
        <v>0.31481481481481483</v>
      </c>
      <c r="K409" s="139">
        <v>0.125</v>
      </c>
    </row>
    <row r="410" spans="1:11" ht="12" x14ac:dyDescent="0.2">
      <c r="A410" s="9" t="s">
        <v>434</v>
      </c>
      <c r="B410" s="25" t="s">
        <v>596</v>
      </c>
      <c r="C410" s="137">
        <v>257</v>
      </c>
      <c r="D410" s="137">
        <v>210</v>
      </c>
      <c r="E410" s="137">
        <f t="shared" si="6"/>
        <v>467</v>
      </c>
      <c r="F410" s="139">
        <v>0.16867469879518071</v>
      </c>
      <c r="G410" s="139">
        <v>0.58519793459552494</v>
      </c>
      <c r="H410" s="139">
        <v>0.46594999999999998</v>
      </c>
      <c r="I410" s="139">
        <v>0.46875</v>
      </c>
      <c r="J410" s="139">
        <v>0.53125</v>
      </c>
      <c r="K410" s="139">
        <v>0.11363999999999996</v>
      </c>
    </row>
    <row r="411" spans="1:11" ht="12" x14ac:dyDescent="0.2">
      <c r="A411" s="9" t="s">
        <v>435</v>
      </c>
      <c r="B411" s="25" t="s">
        <v>536</v>
      </c>
      <c r="C411" s="137">
        <v>389</v>
      </c>
      <c r="D411" s="137">
        <v>565</v>
      </c>
      <c r="E411" s="137">
        <f t="shared" si="6"/>
        <v>954</v>
      </c>
      <c r="F411" s="139">
        <v>9.6960926193921854E-2</v>
      </c>
      <c r="G411" s="139">
        <v>0.29450072358900142</v>
      </c>
      <c r="H411" s="139">
        <v>0.14268</v>
      </c>
      <c r="I411" s="139">
        <v>0.17479674796747968</v>
      </c>
      <c r="J411" s="139">
        <v>0.27530364372469635</v>
      </c>
      <c r="K411" s="139">
        <v>2.8000000000000025E-2</v>
      </c>
    </row>
    <row r="412" spans="1:11" ht="12" x14ac:dyDescent="0.2">
      <c r="A412" s="9" t="s">
        <v>436</v>
      </c>
      <c r="B412" s="25" t="s">
        <v>605</v>
      </c>
      <c r="C412" s="137">
        <v>490</v>
      </c>
      <c r="D412" s="137">
        <v>352</v>
      </c>
      <c r="E412" s="137">
        <f t="shared" si="6"/>
        <v>842</v>
      </c>
      <c r="F412" s="139">
        <v>0.26783968719452589</v>
      </c>
      <c r="G412" s="139">
        <v>0.76441837732160312</v>
      </c>
      <c r="H412" s="139">
        <v>0.47059000000000001</v>
      </c>
      <c r="I412" s="139">
        <v>0.51006711409395977</v>
      </c>
      <c r="J412" s="139">
        <v>0.64429530201342278</v>
      </c>
      <c r="K412" s="139">
        <v>7.5470000000000037E-2</v>
      </c>
    </row>
    <row r="413" spans="1:11" ht="12" x14ac:dyDescent="0.2">
      <c r="A413" s="9" t="s">
        <v>437</v>
      </c>
      <c r="B413" s="25" t="s">
        <v>555</v>
      </c>
      <c r="C413" s="137">
        <v>594</v>
      </c>
      <c r="D413" s="137">
        <v>511</v>
      </c>
      <c r="E413" s="137">
        <f t="shared" si="6"/>
        <v>1105</v>
      </c>
      <c r="F413" s="139">
        <v>6.2835249042145588E-2</v>
      </c>
      <c r="G413" s="139">
        <v>0.32796934865900385</v>
      </c>
      <c r="H413" s="139">
        <v>0.22953000000000001</v>
      </c>
      <c r="I413" s="139">
        <v>0.24657534246575341</v>
      </c>
      <c r="J413" s="139">
        <v>0.39726027397260272</v>
      </c>
      <c r="K413" s="139">
        <v>4.5640000000000014E-2</v>
      </c>
    </row>
    <row r="414" spans="1:11" ht="12" x14ac:dyDescent="0.2">
      <c r="A414" s="9" t="s">
        <v>438</v>
      </c>
      <c r="B414" s="25" t="s">
        <v>571</v>
      </c>
      <c r="C414" s="137">
        <v>360</v>
      </c>
      <c r="D414" s="137">
        <v>227</v>
      </c>
      <c r="E414" s="137">
        <f t="shared" si="6"/>
        <v>587</v>
      </c>
      <c r="F414" s="139">
        <v>0.21997105643994211</v>
      </c>
      <c r="G414" s="139">
        <v>0.75976845151953687</v>
      </c>
      <c r="H414" s="139">
        <v>0.50451999999999997</v>
      </c>
      <c r="I414" s="139">
        <v>0.23870967741935484</v>
      </c>
      <c r="J414" s="139">
        <v>0.2709677419354839</v>
      </c>
      <c r="K414" s="139">
        <v>8.2189999999999985E-2</v>
      </c>
    </row>
    <row r="415" spans="1:11" ht="12" x14ac:dyDescent="0.2">
      <c r="A415" s="9" t="s">
        <v>439</v>
      </c>
      <c r="B415" s="25" t="s">
        <v>537</v>
      </c>
      <c r="C415" s="137">
        <v>531</v>
      </c>
      <c r="D415" s="137">
        <v>456</v>
      </c>
      <c r="E415" s="137">
        <f t="shared" si="6"/>
        <v>987</v>
      </c>
      <c r="F415" s="139">
        <v>0.22111913357400723</v>
      </c>
      <c r="G415" s="139">
        <v>0.61732851985559567</v>
      </c>
      <c r="H415" s="139">
        <v>0.41291</v>
      </c>
      <c r="I415" s="139">
        <v>0.44927536231884058</v>
      </c>
      <c r="J415" s="139">
        <v>0.52898550724637683</v>
      </c>
      <c r="K415" s="139">
        <v>7.4770000000000003E-2</v>
      </c>
    </row>
    <row r="416" spans="1:11" ht="12" x14ac:dyDescent="0.2">
      <c r="A416" s="9" t="s">
        <v>440</v>
      </c>
      <c r="B416" s="25" t="s">
        <v>555</v>
      </c>
      <c r="C416" s="137">
        <v>944</v>
      </c>
      <c r="D416" s="137">
        <v>475</v>
      </c>
      <c r="E416" s="137">
        <f t="shared" si="6"/>
        <v>1419</v>
      </c>
      <c r="F416" s="139">
        <v>6.1200923787528866E-2</v>
      </c>
      <c r="G416" s="139">
        <v>0.44976905311778292</v>
      </c>
      <c r="H416" s="139">
        <v>0.36359000000000002</v>
      </c>
      <c r="I416" s="139">
        <v>0.15357142857142858</v>
      </c>
      <c r="J416" s="139">
        <v>0.2</v>
      </c>
      <c r="K416" s="139">
        <v>5.4150000000000031E-2</v>
      </c>
    </row>
    <row r="417" spans="1:11" ht="12" x14ac:dyDescent="0.2">
      <c r="A417" s="9" t="s">
        <v>441</v>
      </c>
      <c r="B417" s="25" t="s">
        <v>541</v>
      </c>
      <c r="C417" s="137">
        <v>881</v>
      </c>
      <c r="D417" s="137">
        <v>570</v>
      </c>
      <c r="E417" s="137">
        <f t="shared" si="6"/>
        <v>1451</v>
      </c>
      <c r="F417" s="139">
        <v>2.5685931115002919E-2</v>
      </c>
      <c r="G417" s="139">
        <v>0.20140105078809106</v>
      </c>
      <c r="H417" s="139">
        <v>0.17175000000000001</v>
      </c>
      <c r="I417" s="139">
        <v>0.10508474576271186</v>
      </c>
      <c r="J417" s="139">
        <v>0.16216216216216217</v>
      </c>
      <c r="K417" s="139">
        <v>2.1580000000000044E-2</v>
      </c>
    </row>
    <row r="418" spans="1:11" ht="12" x14ac:dyDescent="0.2">
      <c r="A418" s="9" t="s">
        <v>442</v>
      </c>
      <c r="B418" s="25" t="s">
        <v>549</v>
      </c>
      <c r="C418" s="137">
        <v>721</v>
      </c>
      <c r="D418" s="137">
        <v>488</v>
      </c>
      <c r="E418" s="137">
        <f t="shared" si="6"/>
        <v>1209</v>
      </c>
      <c r="F418" s="139">
        <v>3.6853295535081501E-2</v>
      </c>
      <c r="G418" s="139">
        <v>0.17505315379163713</v>
      </c>
      <c r="H418" s="139">
        <v>0.19902</v>
      </c>
      <c r="I418" s="139">
        <v>0.16494845360824742</v>
      </c>
      <c r="J418" s="139">
        <v>0.36597938144329895</v>
      </c>
      <c r="K418" s="139">
        <v>5.806E-2</v>
      </c>
    </row>
    <row r="419" spans="1:11" ht="12" x14ac:dyDescent="0.2">
      <c r="A419" s="9" t="s">
        <v>443</v>
      </c>
      <c r="B419" s="25" t="s">
        <v>549</v>
      </c>
      <c r="C419" s="137">
        <v>1749</v>
      </c>
      <c r="D419" s="137">
        <v>1356</v>
      </c>
      <c r="E419" s="137">
        <f t="shared" si="6"/>
        <v>3105</v>
      </c>
      <c r="F419" s="139">
        <v>5.3715558029501807E-2</v>
      </c>
      <c r="G419" s="139">
        <v>0.26969106596159198</v>
      </c>
      <c r="H419" s="139">
        <v>0.16822999999999999</v>
      </c>
      <c r="I419" s="139">
        <v>0.19204152249134948</v>
      </c>
      <c r="J419" s="139">
        <v>0.28842832469775476</v>
      </c>
      <c r="K419" s="139">
        <v>3.080000000000005E-2</v>
      </c>
    </row>
    <row r="420" spans="1:11" ht="12" x14ac:dyDescent="0.2">
      <c r="A420" s="9" t="s">
        <v>444</v>
      </c>
      <c r="B420" s="25" t="s">
        <v>562</v>
      </c>
      <c r="C420" s="137">
        <v>420</v>
      </c>
      <c r="D420" s="137">
        <v>533</v>
      </c>
      <c r="E420" s="137">
        <f t="shared" si="6"/>
        <v>953</v>
      </c>
      <c r="F420" s="139">
        <v>0.17958412098298676</v>
      </c>
      <c r="G420" s="139">
        <v>0.6691871455576559</v>
      </c>
      <c r="H420" s="139">
        <v>0.39823999999999998</v>
      </c>
      <c r="I420" s="139">
        <v>0.42857142857142855</v>
      </c>
      <c r="J420" s="139">
        <v>0.39097744360902253</v>
      </c>
      <c r="K420" s="139">
        <v>9.8960000000000048E-2</v>
      </c>
    </row>
    <row r="421" spans="1:11" ht="12" x14ac:dyDescent="0.2">
      <c r="A421" s="9" t="s">
        <v>445</v>
      </c>
      <c r="B421" s="25" t="s">
        <v>553</v>
      </c>
      <c r="C421" s="137">
        <v>1900</v>
      </c>
      <c r="D421" s="137">
        <v>1187</v>
      </c>
      <c r="E421" s="137">
        <f t="shared" si="6"/>
        <v>3087</v>
      </c>
      <c r="F421" s="139">
        <v>0.15847983453981385</v>
      </c>
      <c r="G421" s="139">
        <v>0.41339193381592554</v>
      </c>
      <c r="H421" s="139">
        <v>0.17509</v>
      </c>
      <c r="I421" s="139">
        <v>0.15550239234449761</v>
      </c>
      <c r="J421" s="139">
        <v>0.28205128205128205</v>
      </c>
      <c r="K421" s="139">
        <v>6.3289999999999957E-2</v>
      </c>
    </row>
    <row r="422" spans="1:11" ht="12" x14ac:dyDescent="0.2">
      <c r="A422" s="9" t="s">
        <v>446</v>
      </c>
      <c r="B422" s="25" t="s">
        <v>538</v>
      </c>
      <c r="C422" s="137">
        <v>494</v>
      </c>
      <c r="D422" s="137">
        <v>277</v>
      </c>
      <c r="E422" s="137">
        <f t="shared" si="6"/>
        <v>771</v>
      </c>
      <c r="F422" s="139">
        <v>0.12070874861572536</v>
      </c>
      <c r="G422" s="139">
        <v>0.73864894795127356</v>
      </c>
      <c r="H422" s="139">
        <v>0.81620000000000004</v>
      </c>
      <c r="I422" s="139">
        <v>0.45454545454545453</v>
      </c>
      <c r="J422" s="139">
        <v>0.6</v>
      </c>
      <c r="K422" s="139">
        <v>0.1371</v>
      </c>
    </row>
    <row r="423" spans="1:11" ht="12" x14ac:dyDescent="0.2">
      <c r="A423" s="9" t="s">
        <v>447</v>
      </c>
      <c r="B423" s="25" t="s">
        <v>543</v>
      </c>
      <c r="C423" s="137">
        <v>293</v>
      </c>
      <c r="D423" s="137">
        <v>377</v>
      </c>
      <c r="E423" s="137">
        <f t="shared" si="6"/>
        <v>670</v>
      </c>
      <c r="F423" s="139">
        <v>0.35872235872235875</v>
      </c>
      <c r="G423" s="139">
        <v>0.93243243243243246</v>
      </c>
      <c r="H423" s="139"/>
      <c r="I423" s="139">
        <v>0.8046875</v>
      </c>
      <c r="J423" s="139">
        <v>0.84090909090909094</v>
      </c>
      <c r="K423" s="139">
        <v>0.18181999999999998</v>
      </c>
    </row>
    <row r="424" spans="1:11" ht="12" x14ac:dyDescent="0.2">
      <c r="A424" s="9" t="s">
        <v>448</v>
      </c>
      <c r="B424" s="25" t="s">
        <v>538</v>
      </c>
      <c r="C424" s="137">
        <v>486</v>
      </c>
      <c r="D424" s="137">
        <v>391</v>
      </c>
      <c r="E424" s="137">
        <f t="shared" si="6"/>
        <v>877</v>
      </c>
      <c r="F424" s="139">
        <v>0.50147783251231526</v>
      </c>
      <c r="G424" s="139">
        <v>0.9044334975369458</v>
      </c>
      <c r="H424" s="139">
        <v>1</v>
      </c>
      <c r="I424" s="139">
        <v>0.81443298969072164</v>
      </c>
      <c r="J424" s="139">
        <v>0.90721649484536082</v>
      </c>
      <c r="K424" s="139">
        <v>0.12048000000000003</v>
      </c>
    </row>
    <row r="425" spans="1:11" ht="12" x14ac:dyDescent="0.2">
      <c r="A425" s="9" t="s">
        <v>449</v>
      </c>
      <c r="B425" s="25" t="s">
        <v>593</v>
      </c>
      <c r="C425" s="137">
        <v>884</v>
      </c>
      <c r="D425" s="137">
        <v>725</v>
      </c>
      <c r="E425" s="137">
        <f t="shared" si="6"/>
        <v>1609</v>
      </c>
      <c r="F425" s="139">
        <v>0.21785334750265675</v>
      </c>
      <c r="G425" s="139">
        <v>0.57757704569606805</v>
      </c>
      <c r="H425" s="139">
        <v>0.44085999999999997</v>
      </c>
      <c r="I425" s="139">
        <v>0.41449275362318838</v>
      </c>
      <c r="J425" s="139">
        <v>0.54154727793696278</v>
      </c>
      <c r="K425" s="139">
        <v>0.10172999999999999</v>
      </c>
    </row>
    <row r="426" spans="1:11" ht="12" x14ac:dyDescent="0.2">
      <c r="A426" s="9" t="s">
        <v>450</v>
      </c>
      <c r="B426" s="25" t="s">
        <v>606</v>
      </c>
      <c r="C426" s="137">
        <v>97</v>
      </c>
      <c r="D426" s="137">
        <v>107</v>
      </c>
      <c r="E426" s="137">
        <f t="shared" si="6"/>
        <v>204</v>
      </c>
      <c r="F426" s="139">
        <v>9.6774193548387094E-2</v>
      </c>
      <c r="G426" s="139">
        <v>0.69354838709677424</v>
      </c>
      <c r="H426" s="139">
        <v>0.41599999999999998</v>
      </c>
      <c r="I426" s="139">
        <v>0.33333333333333331</v>
      </c>
      <c r="J426" s="139">
        <v>0.30303030303030304</v>
      </c>
      <c r="K426" s="139">
        <v>8.1080000000000041E-2</v>
      </c>
    </row>
    <row r="427" spans="1:11" ht="12" x14ac:dyDescent="0.2">
      <c r="A427" s="9" t="s">
        <v>451</v>
      </c>
      <c r="B427" s="25" t="s">
        <v>579</v>
      </c>
      <c r="C427" s="137">
        <v>187</v>
      </c>
      <c r="D427" s="137">
        <v>127</v>
      </c>
      <c r="E427" s="137">
        <f t="shared" si="6"/>
        <v>314</v>
      </c>
      <c r="F427" s="139">
        <v>0.26315789473684209</v>
      </c>
      <c r="G427" s="139">
        <v>0.74473684210526314</v>
      </c>
      <c r="H427" s="139">
        <v>0.56101000000000001</v>
      </c>
      <c r="I427" s="139">
        <v>0.30909090909090908</v>
      </c>
      <c r="J427" s="139">
        <v>0.41818181818181815</v>
      </c>
      <c r="K427" s="139">
        <v>7.843E-2</v>
      </c>
    </row>
    <row r="428" spans="1:11" ht="12" x14ac:dyDescent="0.2">
      <c r="A428" s="9" t="s">
        <v>452</v>
      </c>
      <c r="B428" s="25" t="s">
        <v>543</v>
      </c>
      <c r="C428" s="137">
        <v>752</v>
      </c>
      <c r="D428" s="137">
        <v>580</v>
      </c>
      <c r="E428" s="137">
        <f t="shared" si="6"/>
        <v>1332</v>
      </c>
      <c r="F428" s="139">
        <v>0.11536050156739812</v>
      </c>
      <c r="G428" s="139">
        <v>0.46332288401253918</v>
      </c>
      <c r="H428" s="139">
        <v>0.52112999999999998</v>
      </c>
      <c r="I428" s="139">
        <v>0.41545893719806765</v>
      </c>
      <c r="J428" s="139">
        <v>0.58454106280193241</v>
      </c>
      <c r="K428" s="139">
        <v>9.9140000000000006E-2</v>
      </c>
    </row>
    <row r="429" spans="1:11" ht="12" x14ac:dyDescent="0.2">
      <c r="A429" s="9" t="s">
        <v>453</v>
      </c>
      <c r="B429" s="25" t="s">
        <v>595</v>
      </c>
      <c r="C429" s="137">
        <v>393</v>
      </c>
      <c r="D429" s="137">
        <v>330</v>
      </c>
      <c r="E429" s="137">
        <f t="shared" si="6"/>
        <v>723</v>
      </c>
      <c r="F429" s="139">
        <v>8.6538461538461536E-2</v>
      </c>
      <c r="G429" s="139">
        <v>0.59014423076923073</v>
      </c>
      <c r="H429" s="139">
        <v>0.35665999999999998</v>
      </c>
      <c r="I429" s="139">
        <v>0.4206896551724138</v>
      </c>
      <c r="J429" s="139">
        <v>0.53793103448275859</v>
      </c>
      <c r="K429" s="139">
        <v>6.7159999999999997E-2</v>
      </c>
    </row>
    <row r="430" spans="1:11" ht="12" x14ac:dyDescent="0.2">
      <c r="A430" s="9" t="s">
        <v>454</v>
      </c>
      <c r="B430" s="25" t="s">
        <v>578</v>
      </c>
      <c r="C430" s="137">
        <v>583</v>
      </c>
      <c r="D430" s="137">
        <v>396</v>
      </c>
      <c r="E430" s="137">
        <f t="shared" si="6"/>
        <v>979</v>
      </c>
      <c r="F430" s="139">
        <v>0.21147260273972604</v>
      </c>
      <c r="G430" s="139">
        <v>0.67380136986301364</v>
      </c>
      <c r="H430" s="139">
        <v>0.45816000000000001</v>
      </c>
      <c r="I430" s="139">
        <v>0.38356164383561642</v>
      </c>
      <c r="J430" s="139">
        <v>0.44594594594594594</v>
      </c>
      <c r="K430" s="139">
        <v>6.7799999999999971E-2</v>
      </c>
    </row>
    <row r="431" spans="1:11" ht="12" x14ac:dyDescent="0.2">
      <c r="A431" s="9" t="s">
        <v>455</v>
      </c>
      <c r="B431" s="25" t="s">
        <v>590</v>
      </c>
      <c r="C431" s="137">
        <v>593</v>
      </c>
      <c r="D431" s="137">
        <v>316</v>
      </c>
      <c r="E431" s="137">
        <f t="shared" si="6"/>
        <v>909</v>
      </c>
      <c r="F431" s="139">
        <v>0.40150093808630394</v>
      </c>
      <c r="G431" s="139">
        <v>0.74765478424015008</v>
      </c>
      <c r="H431" s="139">
        <v>0.56969000000000003</v>
      </c>
      <c r="I431" s="139">
        <v>0.22368421052631579</v>
      </c>
      <c r="J431" s="139">
        <v>0.35526315789473684</v>
      </c>
      <c r="K431" s="139">
        <v>0.14049999999999996</v>
      </c>
    </row>
    <row r="432" spans="1:11" ht="12" x14ac:dyDescent="0.2">
      <c r="A432" s="9" t="s">
        <v>456</v>
      </c>
      <c r="B432" s="25" t="s">
        <v>567</v>
      </c>
      <c r="C432" s="137">
        <v>405</v>
      </c>
      <c r="D432" s="137">
        <v>294</v>
      </c>
      <c r="E432" s="137">
        <f t="shared" si="6"/>
        <v>699</v>
      </c>
      <c r="F432" s="139">
        <v>0.17752234993614305</v>
      </c>
      <c r="G432" s="139">
        <v>0.72030651340996166</v>
      </c>
      <c r="H432" s="139">
        <v>0.57082999999999995</v>
      </c>
      <c r="I432" s="139">
        <v>0.34234234234234234</v>
      </c>
      <c r="J432" s="139">
        <v>0.45045045045045046</v>
      </c>
      <c r="K432" s="139">
        <v>0.10909000000000002</v>
      </c>
    </row>
    <row r="433" spans="1:11" ht="12" x14ac:dyDescent="0.2">
      <c r="A433" s="9" t="s">
        <v>457</v>
      </c>
      <c r="B433" s="25" t="s">
        <v>540</v>
      </c>
      <c r="C433" s="137">
        <v>1055</v>
      </c>
      <c r="D433" s="137">
        <v>624</v>
      </c>
      <c r="E433" s="137">
        <f t="shared" si="6"/>
        <v>1679</v>
      </c>
      <c r="F433" s="139">
        <v>5.7939914163090127E-2</v>
      </c>
      <c r="G433" s="139">
        <v>0.14163090128755365</v>
      </c>
      <c r="H433" s="139">
        <v>6.7790000000000003E-2</v>
      </c>
      <c r="I433" s="139">
        <v>9.606986899563319E-2</v>
      </c>
      <c r="J433" s="139">
        <v>0.17685589519650655</v>
      </c>
      <c r="K433" s="139">
        <v>1.375000000000004E-2</v>
      </c>
    </row>
    <row r="434" spans="1:11" ht="12" x14ac:dyDescent="0.2">
      <c r="A434" s="9" t="s">
        <v>458</v>
      </c>
      <c r="B434" s="25" t="s">
        <v>569</v>
      </c>
      <c r="C434" s="137">
        <v>673</v>
      </c>
      <c r="D434" s="137">
        <v>630</v>
      </c>
      <c r="E434" s="137">
        <f t="shared" si="6"/>
        <v>1303</v>
      </c>
      <c r="F434" s="139">
        <v>0.13759213759213759</v>
      </c>
      <c r="G434" s="139">
        <v>0.51781326781326786</v>
      </c>
      <c r="H434" s="139">
        <v>0.35220000000000001</v>
      </c>
      <c r="I434" s="139">
        <v>0.20833333333333334</v>
      </c>
      <c r="J434" s="139">
        <v>0.21860465116279071</v>
      </c>
      <c r="K434" s="139">
        <v>0.11321000000000003</v>
      </c>
    </row>
    <row r="435" spans="1:11" ht="12" x14ac:dyDescent="0.2">
      <c r="A435" s="9" t="s">
        <v>459</v>
      </c>
      <c r="B435" s="25" t="s">
        <v>578</v>
      </c>
      <c r="C435" s="137">
        <v>196</v>
      </c>
      <c r="D435" s="137">
        <v>128</v>
      </c>
      <c r="E435" s="137">
        <f t="shared" si="6"/>
        <v>324</v>
      </c>
      <c r="F435" s="139">
        <v>4.6620046620046623E-2</v>
      </c>
      <c r="G435" s="139">
        <v>0.4825174825174825</v>
      </c>
      <c r="H435" s="139">
        <v>0.39934999999999998</v>
      </c>
      <c r="I435" s="139">
        <v>0.17460317460317459</v>
      </c>
      <c r="J435" s="139">
        <v>0.26984126984126983</v>
      </c>
      <c r="K435" s="139">
        <v>4.225000000000001E-2</v>
      </c>
    </row>
    <row r="436" spans="1:11" ht="12" x14ac:dyDescent="0.2">
      <c r="A436" s="9" t="s">
        <v>460</v>
      </c>
      <c r="B436" s="25" t="s">
        <v>567</v>
      </c>
      <c r="C436" s="137">
        <v>384</v>
      </c>
      <c r="D436" s="137">
        <v>235</v>
      </c>
      <c r="E436" s="137">
        <f t="shared" si="6"/>
        <v>619</v>
      </c>
      <c r="F436" s="139">
        <v>0.28818443804034583</v>
      </c>
      <c r="G436" s="139">
        <v>0.63688760806916422</v>
      </c>
      <c r="H436" s="139">
        <v>0.51756000000000002</v>
      </c>
      <c r="I436" s="139">
        <v>0.32038834951456313</v>
      </c>
      <c r="J436" s="139">
        <v>0.49514563106796117</v>
      </c>
      <c r="K436" s="139">
        <v>7.618999999999998E-2</v>
      </c>
    </row>
    <row r="437" spans="1:11" ht="12" x14ac:dyDescent="0.2">
      <c r="A437" s="9" t="s">
        <v>461</v>
      </c>
      <c r="B437" s="25" t="s">
        <v>551</v>
      </c>
      <c r="C437" s="137">
        <v>511</v>
      </c>
      <c r="D437" s="137">
        <v>339</v>
      </c>
      <c r="E437" s="137">
        <f t="shared" si="6"/>
        <v>850</v>
      </c>
      <c r="F437" s="139">
        <v>0.10256410256410256</v>
      </c>
      <c r="G437" s="139">
        <v>0.71035137701804374</v>
      </c>
      <c r="H437" s="139">
        <v>0.39108999999999999</v>
      </c>
      <c r="I437" s="139">
        <v>0.29411764705882354</v>
      </c>
      <c r="J437" s="139">
        <v>0.28431372549019607</v>
      </c>
      <c r="K437" s="139">
        <v>0.11650000000000005</v>
      </c>
    </row>
    <row r="438" spans="1:11" ht="12" x14ac:dyDescent="0.2">
      <c r="A438" s="9" t="s">
        <v>462</v>
      </c>
      <c r="B438" s="25" t="s">
        <v>600</v>
      </c>
      <c r="C438" s="137">
        <v>616</v>
      </c>
      <c r="D438" s="137">
        <v>339</v>
      </c>
      <c r="E438" s="137">
        <f t="shared" si="6"/>
        <v>955</v>
      </c>
      <c r="F438" s="139">
        <v>0.17340521114106019</v>
      </c>
      <c r="G438" s="139">
        <v>0.64420485175202158</v>
      </c>
      <c r="H438" s="139">
        <v>0.50560000000000005</v>
      </c>
      <c r="I438" s="139">
        <v>0.36075949367088606</v>
      </c>
      <c r="J438" s="139">
        <v>0.47770700636942676</v>
      </c>
      <c r="K438" s="139">
        <v>7.9600000000000004E-2</v>
      </c>
    </row>
    <row r="439" spans="1:11" ht="12" x14ac:dyDescent="0.2">
      <c r="A439" s="9" t="s">
        <v>463</v>
      </c>
      <c r="B439" s="25" t="s">
        <v>574</v>
      </c>
      <c r="C439" s="137">
        <v>97</v>
      </c>
      <c r="D439" s="137">
        <v>58</v>
      </c>
      <c r="E439" s="137">
        <f t="shared" si="6"/>
        <v>155</v>
      </c>
      <c r="F439" s="139">
        <v>0.20103092783505155</v>
      </c>
      <c r="G439" s="139">
        <v>0.81443298969072164</v>
      </c>
      <c r="H439" s="139">
        <v>0.76590000000000003</v>
      </c>
      <c r="I439" s="139">
        <v>0.33333333333333331</v>
      </c>
      <c r="J439" s="139">
        <v>0.29166666666666669</v>
      </c>
      <c r="K439" s="139">
        <v>0.125</v>
      </c>
    </row>
    <row r="440" spans="1:11" ht="12" x14ac:dyDescent="0.2">
      <c r="A440" s="9" t="s">
        <v>464</v>
      </c>
      <c r="B440" s="25" t="s">
        <v>586</v>
      </c>
      <c r="C440" s="137">
        <v>552</v>
      </c>
      <c r="D440" s="137">
        <v>422</v>
      </c>
      <c r="E440" s="137">
        <f t="shared" si="6"/>
        <v>974</v>
      </c>
      <c r="F440" s="139">
        <v>8.147512864493997E-2</v>
      </c>
      <c r="G440" s="139">
        <v>0.44768439108061747</v>
      </c>
      <c r="H440" s="139">
        <v>0.41821000000000003</v>
      </c>
      <c r="I440" s="139">
        <v>0.31491712707182318</v>
      </c>
      <c r="J440" s="139">
        <v>0.45810055865921789</v>
      </c>
      <c r="K440" s="139">
        <v>8.9470000000000049E-2</v>
      </c>
    </row>
    <row r="441" spans="1:11" ht="12" x14ac:dyDescent="0.2">
      <c r="A441" s="9" t="s">
        <v>465</v>
      </c>
      <c r="B441" s="25" t="s">
        <v>570</v>
      </c>
      <c r="C441" s="137">
        <v>223</v>
      </c>
      <c r="D441" s="137">
        <v>128</v>
      </c>
      <c r="E441" s="137">
        <f t="shared" si="6"/>
        <v>351</v>
      </c>
      <c r="F441" s="139">
        <v>0.23752969121140141</v>
      </c>
      <c r="G441" s="139">
        <v>0.80997624703087889</v>
      </c>
      <c r="H441" s="139">
        <v>0.59377999999999997</v>
      </c>
      <c r="I441" s="139">
        <v>0.37142857142857144</v>
      </c>
      <c r="J441" s="139">
        <v>0.47826086956521741</v>
      </c>
      <c r="K441" s="139">
        <v>0.10145000000000004</v>
      </c>
    </row>
    <row r="442" spans="1:11" ht="12" x14ac:dyDescent="0.2">
      <c r="A442" s="9" t="s">
        <v>466</v>
      </c>
      <c r="B442" s="25" t="s">
        <v>551</v>
      </c>
      <c r="C442" s="137">
        <v>959</v>
      </c>
      <c r="D442" s="137">
        <v>633</v>
      </c>
      <c r="E442" s="137">
        <f t="shared" si="6"/>
        <v>1592</v>
      </c>
      <c r="F442" s="139">
        <v>0.21495327102803738</v>
      </c>
      <c r="G442" s="139">
        <v>0.52446399120395826</v>
      </c>
      <c r="H442" s="139">
        <v>0.27167999999999998</v>
      </c>
      <c r="I442" s="139">
        <v>0.30737704918032788</v>
      </c>
      <c r="J442" s="139">
        <v>0.40816326530612246</v>
      </c>
      <c r="K442" s="139">
        <v>8.5110000000000019E-2</v>
      </c>
    </row>
    <row r="443" spans="1:11" ht="12" x14ac:dyDescent="0.2">
      <c r="A443" s="9" t="s">
        <v>467</v>
      </c>
      <c r="B443" s="25" t="s">
        <v>537</v>
      </c>
      <c r="C443" s="137">
        <v>504</v>
      </c>
      <c r="D443" s="137">
        <v>334</v>
      </c>
      <c r="E443" s="137">
        <f t="shared" si="6"/>
        <v>838</v>
      </c>
      <c r="F443" s="139">
        <v>0.24613800205973224</v>
      </c>
      <c r="G443" s="139">
        <v>0.65705458290422247</v>
      </c>
      <c r="H443" s="139">
        <v>0.49568000000000001</v>
      </c>
      <c r="I443" s="139">
        <v>0.30909090909090908</v>
      </c>
      <c r="J443" s="139">
        <v>0.3783783783783784</v>
      </c>
      <c r="K443" s="139">
        <v>8.6330000000000018E-2</v>
      </c>
    </row>
    <row r="444" spans="1:11" ht="12" x14ac:dyDescent="0.2">
      <c r="A444" s="9" t="s">
        <v>468</v>
      </c>
      <c r="B444" s="25" t="s">
        <v>548</v>
      </c>
      <c r="C444" s="137">
        <v>244</v>
      </c>
      <c r="D444" s="137">
        <v>99</v>
      </c>
      <c r="E444" s="137">
        <f t="shared" si="6"/>
        <v>343</v>
      </c>
      <c r="F444" s="139">
        <v>0.27860696517412936</v>
      </c>
      <c r="G444" s="139">
        <v>0.70895522388059706</v>
      </c>
      <c r="H444" s="139">
        <v>0.48721999999999999</v>
      </c>
      <c r="I444" s="139">
        <v>0.36538461538461536</v>
      </c>
      <c r="J444" s="139">
        <v>0.42307692307692307</v>
      </c>
      <c r="K444" s="139">
        <v>6.8180000000000018E-2</v>
      </c>
    </row>
    <row r="445" spans="1:11" ht="12" x14ac:dyDescent="0.2">
      <c r="A445" s="9" t="s">
        <v>469</v>
      </c>
      <c r="B445" s="25" t="s">
        <v>542</v>
      </c>
      <c r="C445" s="137">
        <v>257</v>
      </c>
      <c r="D445" s="137">
        <v>168</v>
      </c>
      <c r="E445" s="137">
        <f t="shared" si="6"/>
        <v>425</v>
      </c>
      <c r="F445" s="139">
        <v>0.146484375</v>
      </c>
      <c r="G445" s="139">
        <v>0.86328125</v>
      </c>
      <c r="H445" s="139">
        <v>0.78256999999999999</v>
      </c>
      <c r="I445" s="139">
        <v>0.32558139534883723</v>
      </c>
      <c r="J445" s="139">
        <v>0.40697674418604651</v>
      </c>
      <c r="K445" s="139">
        <v>0.10753000000000001</v>
      </c>
    </row>
    <row r="446" spans="1:11" ht="12" x14ac:dyDescent="0.2">
      <c r="A446" s="9" t="s">
        <v>470</v>
      </c>
      <c r="B446" s="25" t="s">
        <v>563</v>
      </c>
      <c r="C446" s="137">
        <v>126</v>
      </c>
      <c r="D446" s="137">
        <v>71</v>
      </c>
      <c r="E446" s="137">
        <f t="shared" si="6"/>
        <v>197</v>
      </c>
      <c r="F446" s="139">
        <v>0.2813852813852814</v>
      </c>
      <c r="G446" s="139">
        <v>0.72727272727272729</v>
      </c>
      <c r="H446" s="139">
        <v>0.54786999999999997</v>
      </c>
      <c r="I446" s="139">
        <v>0.5</v>
      </c>
      <c r="J446" s="139">
        <v>0.46153846153846156</v>
      </c>
      <c r="K446" s="139">
        <v>6.1220000000000052E-2</v>
      </c>
    </row>
    <row r="447" spans="1:11" ht="12" x14ac:dyDescent="0.2">
      <c r="A447" s="9" t="s">
        <v>471</v>
      </c>
      <c r="B447" s="25" t="s">
        <v>565</v>
      </c>
      <c r="C447" s="137">
        <v>856</v>
      </c>
      <c r="D447" s="137">
        <v>431</v>
      </c>
      <c r="E447" s="137">
        <f t="shared" si="6"/>
        <v>1287</v>
      </c>
      <c r="F447" s="139">
        <v>0.3357329842931937</v>
      </c>
      <c r="G447" s="139">
        <v>0.70615183246073299</v>
      </c>
      <c r="H447" s="139">
        <v>0.76473000000000002</v>
      </c>
      <c r="I447" s="139">
        <v>0.36363636363636365</v>
      </c>
      <c r="J447" s="139">
        <v>0.46700507614213199</v>
      </c>
      <c r="K447" s="139">
        <v>0.23112999999999995</v>
      </c>
    </row>
    <row r="448" spans="1:11" ht="12" x14ac:dyDescent="0.2">
      <c r="A448" s="9" t="s">
        <v>472</v>
      </c>
      <c r="B448" s="25" t="s">
        <v>540</v>
      </c>
      <c r="C448" s="137">
        <v>367</v>
      </c>
      <c r="D448" s="137">
        <v>471</v>
      </c>
      <c r="E448" s="137">
        <f t="shared" si="6"/>
        <v>838</v>
      </c>
      <c r="F448" s="139">
        <v>1.7291066282420751E-2</v>
      </c>
      <c r="G448" s="139">
        <v>9.4140249759846306E-2</v>
      </c>
      <c r="H448" s="139">
        <v>6.046E-2</v>
      </c>
      <c r="I448" s="139">
        <v>0.11221122112211221</v>
      </c>
      <c r="J448" s="139">
        <v>0.18811881188118812</v>
      </c>
      <c r="K448" s="139">
        <v>8.6570000000000036E-2</v>
      </c>
    </row>
    <row r="449" spans="1:11" ht="12" x14ac:dyDescent="0.2">
      <c r="A449" s="9" t="s">
        <v>473</v>
      </c>
      <c r="B449" s="25" t="s">
        <v>577</v>
      </c>
      <c r="C449" s="137">
        <v>250</v>
      </c>
      <c r="D449" s="137">
        <v>113</v>
      </c>
      <c r="E449" s="137">
        <f t="shared" si="6"/>
        <v>363</v>
      </c>
      <c r="F449" s="139">
        <v>0.29310344827586204</v>
      </c>
      <c r="G449" s="139">
        <v>0.70258620689655171</v>
      </c>
      <c r="H449" s="139">
        <v>0.44545000000000001</v>
      </c>
      <c r="I449" s="139">
        <v>0.22857142857142856</v>
      </c>
      <c r="J449" s="139">
        <v>0.34285714285714286</v>
      </c>
      <c r="K449" s="139">
        <v>8.3330000000000015E-2</v>
      </c>
    </row>
    <row r="450" spans="1:11" ht="12" x14ac:dyDescent="0.2">
      <c r="A450" s="9" t="s">
        <v>474</v>
      </c>
      <c r="B450" s="25" t="s">
        <v>575</v>
      </c>
      <c r="C450" s="137">
        <v>391</v>
      </c>
      <c r="D450" s="137">
        <v>253</v>
      </c>
      <c r="E450" s="137">
        <f t="shared" si="6"/>
        <v>644</v>
      </c>
      <c r="F450" s="139">
        <v>0.21839080459770116</v>
      </c>
      <c r="G450" s="139">
        <v>0.68103448275862066</v>
      </c>
      <c r="H450" s="139">
        <v>0.51537999999999995</v>
      </c>
      <c r="I450" s="139">
        <v>0.35051546391752575</v>
      </c>
      <c r="J450" s="139">
        <v>0.42268041237113402</v>
      </c>
      <c r="K450" s="139">
        <v>6.5570000000000017E-2</v>
      </c>
    </row>
    <row r="451" spans="1:11" ht="12" x14ac:dyDescent="0.2">
      <c r="A451" s="9" t="s">
        <v>475</v>
      </c>
      <c r="B451" s="25" t="s">
        <v>541</v>
      </c>
      <c r="C451" s="137">
        <v>4285</v>
      </c>
      <c r="D451" s="137">
        <v>2673</v>
      </c>
      <c r="E451" s="137">
        <f t="shared" si="6"/>
        <v>6958</v>
      </c>
      <c r="F451" s="139">
        <v>0.19471539696258797</v>
      </c>
      <c r="G451" s="139">
        <v>0.66193357204593162</v>
      </c>
      <c r="H451" s="139">
        <v>0.60719000000000001</v>
      </c>
      <c r="I451" s="139">
        <v>0.51033057851239672</v>
      </c>
      <c r="J451" s="139">
        <v>0.63185108583247152</v>
      </c>
      <c r="K451" s="139">
        <v>0.11170999999999998</v>
      </c>
    </row>
    <row r="452" spans="1:11" ht="12" x14ac:dyDescent="0.2">
      <c r="A452" s="9" t="s">
        <v>476</v>
      </c>
      <c r="B452" s="25" t="s">
        <v>543</v>
      </c>
      <c r="C452" s="137">
        <v>412</v>
      </c>
      <c r="D452" s="137">
        <v>281</v>
      </c>
      <c r="E452" s="137">
        <f t="shared" si="6"/>
        <v>693</v>
      </c>
      <c r="F452" s="139">
        <v>0.18588235294117647</v>
      </c>
      <c r="G452" s="139">
        <v>0.69294117647058828</v>
      </c>
      <c r="H452" s="139">
        <v>0.41271000000000002</v>
      </c>
      <c r="I452" s="139">
        <v>0.30588235294117649</v>
      </c>
      <c r="J452" s="139">
        <v>0.3411764705882353</v>
      </c>
      <c r="K452" s="139">
        <v>7.6919999999999988E-2</v>
      </c>
    </row>
    <row r="453" spans="1:11" ht="12" x14ac:dyDescent="0.2">
      <c r="A453" s="9" t="s">
        <v>477</v>
      </c>
      <c r="B453" s="25" t="s">
        <v>549</v>
      </c>
      <c r="C453" s="137">
        <v>794</v>
      </c>
      <c r="D453" s="137">
        <v>501</v>
      </c>
      <c r="E453" s="137">
        <f t="shared" ref="E453:E502" si="7">C453+D453</f>
        <v>1295</v>
      </c>
      <c r="F453" s="139">
        <v>1.6853932584269662E-2</v>
      </c>
      <c r="G453" s="139">
        <v>0.1853932584269663</v>
      </c>
      <c r="H453" s="139">
        <v>0.13170999999999999</v>
      </c>
      <c r="I453" s="139">
        <v>0.14826498422712933</v>
      </c>
      <c r="J453" s="139">
        <v>0.25714285714285712</v>
      </c>
      <c r="K453" s="139">
        <v>1.8369999999999997E-2</v>
      </c>
    </row>
    <row r="454" spans="1:11" ht="12" x14ac:dyDescent="0.2">
      <c r="A454" s="9" t="s">
        <v>478</v>
      </c>
      <c r="B454" s="25" t="s">
        <v>549</v>
      </c>
      <c r="C454" s="137">
        <v>1154</v>
      </c>
      <c r="D454" s="137">
        <v>772</v>
      </c>
      <c r="E454" s="137">
        <f t="shared" si="7"/>
        <v>1926</v>
      </c>
      <c r="F454" s="139">
        <v>1.359311282283643E-2</v>
      </c>
      <c r="G454" s="139">
        <v>0.22519256909832353</v>
      </c>
      <c r="H454" s="139">
        <v>0.38718999999999998</v>
      </c>
      <c r="I454" s="139">
        <v>0.23856209150326799</v>
      </c>
      <c r="J454" s="139">
        <v>0.39542483660130717</v>
      </c>
      <c r="K454" s="139">
        <v>6.359999999999999E-2</v>
      </c>
    </row>
    <row r="455" spans="1:11" ht="12" x14ac:dyDescent="0.2">
      <c r="A455" s="9" t="s">
        <v>479</v>
      </c>
      <c r="B455" s="25" t="s">
        <v>549</v>
      </c>
      <c r="C455" s="137">
        <v>910</v>
      </c>
      <c r="D455" s="137">
        <v>425</v>
      </c>
      <c r="E455" s="137">
        <f t="shared" si="7"/>
        <v>1335</v>
      </c>
      <c r="F455" s="139">
        <v>0.14383137011779293</v>
      </c>
      <c r="G455" s="139">
        <v>0.48915065096094235</v>
      </c>
      <c r="H455" s="139">
        <v>0.36699999999999999</v>
      </c>
      <c r="I455" s="139">
        <v>0.23529411764705882</v>
      </c>
      <c r="J455" s="139">
        <v>0.27149321266968324</v>
      </c>
      <c r="K455" s="139">
        <v>5.6910000000000016E-2</v>
      </c>
    </row>
    <row r="456" spans="1:11" ht="12" x14ac:dyDescent="0.2">
      <c r="A456" s="9" t="s">
        <v>480</v>
      </c>
      <c r="B456" s="25" t="s">
        <v>549</v>
      </c>
      <c r="C456" s="137">
        <v>930</v>
      </c>
      <c r="D456" s="137">
        <v>637</v>
      </c>
      <c r="E456" s="137">
        <f t="shared" si="7"/>
        <v>1567</v>
      </c>
      <c r="F456" s="139">
        <v>0.15766503000545554</v>
      </c>
      <c r="G456" s="139">
        <v>0.4358974358974359</v>
      </c>
      <c r="H456" s="139">
        <v>0.31425999999999998</v>
      </c>
      <c r="I456" s="139">
        <v>0.27956989247311825</v>
      </c>
      <c r="J456" s="139">
        <v>0.39068100358422941</v>
      </c>
      <c r="K456" s="139">
        <v>0.13361999999999996</v>
      </c>
    </row>
    <row r="457" spans="1:11" ht="12" x14ac:dyDescent="0.2">
      <c r="A457" s="9" t="s">
        <v>481</v>
      </c>
      <c r="B457" s="25" t="s">
        <v>538</v>
      </c>
      <c r="C457" s="137">
        <v>580</v>
      </c>
      <c r="D457" s="137">
        <v>482</v>
      </c>
      <c r="E457" s="137">
        <f t="shared" si="7"/>
        <v>1062</v>
      </c>
      <c r="F457" s="139">
        <v>4.7829286239882265E-2</v>
      </c>
      <c r="G457" s="139">
        <v>0.2251655629139073</v>
      </c>
      <c r="H457" s="139">
        <v>6.198E-2</v>
      </c>
      <c r="I457" s="139">
        <v>8.9068825910931168E-2</v>
      </c>
      <c r="J457" s="139">
        <v>0.19028340080971659</v>
      </c>
      <c r="K457" s="139">
        <v>6.5399999999999903E-3</v>
      </c>
    </row>
    <row r="458" spans="1:11" ht="12" x14ac:dyDescent="0.2">
      <c r="A458" s="9" t="s">
        <v>482</v>
      </c>
      <c r="B458" s="25" t="s">
        <v>590</v>
      </c>
      <c r="C458" s="137">
        <v>226</v>
      </c>
      <c r="D458" s="137">
        <v>104</v>
      </c>
      <c r="E458" s="137">
        <f t="shared" si="7"/>
        <v>330</v>
      </c>
      <c r="F458" s="139">
        <v>0.17183098591549295</v>
      </c>
      <c r="G458" s="139">
        <v>0.61408450704225348</v>
      </c>
      <c r="H458" s="139">
        <v>0.50471999999999995</v>
      </c>
      <c r="I458" s="139">
        <v>0.37254901960784315</v>
      </c>
      <c r="J458" s="139">
        <v>0.35294117647058826</v>
      </c>
      <c r="K458" s="139">
        <v>0.10526000000000002</v>
      </c>
    </row>
    <row r="459" spans="1:11" ht="12" x14ac:dyDescent="0.2">
      <c r="A459" s="9" t="s">
        <v>483</v>
      </c>
      <c r="B459" s="25" t="s">
        <v>552</v>
      </c>
      <c r="C459" s="137">
        <v>542</v>
      </c>
      <c r="D459" s="137">
        <v>358</v>
      </c>
      <c r="E459" s="137">
        <f t="shared" si="7"/>
        <v>900</v>
      </c>
      <c r="F459" s="139">
        <v>0.16216216216216217</v>
      </c>
      <c r="G459" s="139">
        <v>0.54426840633737184</v>
      </c>
      <c r="H459" s="139">
        <v>0.39276</v>
      </c>
      <c r="I459" s="139">
        <v>0.21428571428571427</v>
      </c>
      <c r="J459" s="139">
        <v>0.35502958579881655</v>
      </c>
      <c r="K459" s="139">
        <v>7.2540000000000049E-2</v>
      </c>
    </row>
    <row r="460" spans="1:11" ht="12" x14ac:dyDescent="0.2">
      <c r="A460" s="9" t="s">
        <v>484</v>
      </c>
      <c r="B460" s="25" t="s">
        <v>592</v>
      </c>
      <c r="C460" s="137">
        <v>529</v>
      </c>
      <c r="D460" s="137">
        <v>416</v>
      </c>
      <c r="E460" s="137">
        <f t="shared" si="7"/>
        <v>945</v>
      </c>
      <c r="F460" s="139">
        <v>0.22044444444444444</v>
      </c>
      <c r="G460" s="139">
        <v>0.64533333333333331</v>
      </c>
      <c r="H460" s="139">
        <v>0.51702000000000004</v>
      </c>
      <c r="I460" s="139">
        <v>0.29166666666666669</v>
      </c>
      <c r="J460" s="139">
        <v>0.35542168674698793</v>
      </c>
      <c r="K460" s="139">
        <v>8.5990000000000011E-2</v>
      </c>
    </row>
    <row r="461" spans="1:11" ht="12" x14ac:dyDescent="0.2">
      <c r="A461" s="9" t="s">
        <v>485</v>
      </c>
      <c r="B461" s="25" t="s">
        <v>541</v>
      </c>
      <c r="C461" s="137">
        <v>600</v>
      </c>
      <c r="D461" s="137">
        <v>463</v>
      </c>
      <c r="E461" s="137">
        <f t="shared" si="7"/>
        <v>1063</v>
      </c>
      <c r="F461" s="139">
        <v>1.8749999999999999E-2</v>
      </c>
      <c r="G461" s="139">
        <v>0.17812500000000001</v>
      </c>
      <c r="H461" s="139">
        <v>0.14782999999999999</v>
      </c>
      <c r="I461" s="139">
        <v>0.1125</v>
      </c>
      <c r="J461" s="139">
        <v>0.17916666666666667</v>
      </c>
      <c r="K461" s="139">
        <v>3.1749999999999945E-2</v>
      </c>
    </row>
    <row r="462" spans="1:11" ht="12" x14ac:dyDescent="0.2">
      <c r="A462" s="9" t="s">
        <v>486</v>
      </c>
      <c r="B462" s="25" t="s">
        <v>607</v>
      </c>
      <c r="C462" s="137">
        <v>984</v>
      </c>
      <c r="D462" s="137">
        <v>857</v>
      </c>
      <c r="E462" s="137">
        <f t="shared" si="7"/>
        <v>1841</v>
      </c>
      <c r="F462" s="139">
        <v>0.25838621940163192</v>
      </c>
      <c r="G462" s="139">
        <v>0.72574796010879417</v>
      </c>
      <c r="H462" s="139">
        <v>0.49228</v>
      </c>
      <c r="I462" s="139">
        <v>0.43344709897610922</v>
      </c>
      <c r="J462" s="139">
        <v>0.62542955326460481</v>
      </c>
      <c r="K462" s="139">
        <v>0.12</v>
      </c>
    </row>
    <row r="463" spans="1:11" ht="12" x14ac:dyDescent="0.2">
      <c r="A463" s="9" t="s">
        <v>487</v>
      </c>
      <c r="B463" s="25" t="s">
        <v>602</v>
      </c>
      <c r="C463" s="137">
        <v>470</v>
      </c>
      <c r="D463" s="137">
        <v>365</v>
      </c>
      <c r="E463" s="137">
        <f t="shared" si="7"/>
        <v>835</v>
      </c>
      <c r="F463" s="139">
        <v>0.25782092772384035</v>
      </c>
      <c r="G463" s="139">
        <v>0.7508090614886731</v>
      </c>
      <c r="H463" s="139">
        <v>0.38533000000000001</v>
      </c>
      <c r="I463" s="139">
        <v>0.2608695652173913</v>
      </c>
      <c r="J463" s="139">
        <v>0.31304347826086959</v>
      </c>
      <c r="K463" s="139">
        <v>3.571000000000002E-2</v>
      </c>
    </row>
    <row r="464" spans="1:11" ht="12" x14ac:dyDescent="0.2">
      <c r="A464" s="9" t="s">
        <v>488</v>
      </c>
      <c r="B464" s="25" t="s">
        <v>546</v>
      </c>
      <c r="C464" s="137">
        <v>1217</v>
      </c>
      <c r="D464" s="137">
        <v>751</v>
      </c>
      <c r="E464" s="137">
        <f t="shared" si="7"/>
        <v>1968</v>
      </c>
      <c r="F464" s="139">
        <v>8.9700996677740868E-2</v>
      </c>
      <c r="G464" s="139">
        <v>0.64617940199335544</v>
      </c>
      <c r="H464" s="139">
        <v>0.28404000000000001</v>
      </c>
      <c r="I464" s="139">
        <v>0.23674911660777384</v>
      </c>
      <c r="J464" s="139">
        <v>0.36042402826855124</v>
      </c>
      <c r="K464" s="139">
        <v>4.2370000000000019E-2</v>
      </c>
    </row>
    <row r="465" spans="1:11" ht="12" x14ac:dyDescent="0.2">
      <c r="A465" s="9" t="s">
        <v>489</v>
      </c>
      <c r="B465" s="25" t="s">
        <v>569</v>
      </c>
      <c r="C465" s="137">
        <v>552</v>
      </c>
      <c r="D465" s="137">
        <v>296</v>
      </c>
      <c r="E465" s="137">
        <f t="shared" si="7"/>
        <v>848</v>
      </c>
      <c r="F465" s="139">
        <v>0.39912758996728465</v>
      </c>
      <c r="G465" s="139">
        <v>0.82660850599781899</v>
      </c>
      <c r="H465" s="139">
        <v>0.85448999999999997</v>
      </c>
      <c r="I465" s="139">
        <v>0.26804123711340205</v>
      </c>
      <c r="J465" s="139">
        <v>0.34020618556701032</v>
      </c>
      <c r="K465" s="139">
        <v>0.19443999999999995</v>
      </c>
    </row>
    <row r="466" spans="1:11" ht="12" x14ac:dyDescent="0.2">
      <c r="A466" s="9" t="s">
        <v>490</v>
      </c>
      <c r="B466" s="25" t="s">
        <v>542</v>
      </c>
      <c r="C466" s="137">
        <v>400</v>
      </c>
      <c r="D466" s="137">
        <v>181</v>
      </c>
      <c r="E466" s="137">
        <f t="shared" si="7"/>
        <v>581</v>
      </c>
      <c r="F466" s="139">
        <v>0.20029239766081872</v>
      </c>
      <c r="G466" s="139">
        <v>0.60672514619883045</v>
      </c>
      <c r="H466" s="139">
        <v>0.45599000000000001</v>
      </c>
      <c r="I466" s="139">
        <v>0.39603960396039606</v>
      </c>
      <c r="J466" s="139">
        <v>0.52475247524752477</v>
      </c>
      <c r="K466" s="139">
        <v>6.796000000000002E-2</v>
      </c>
    </row>
    <row r="467" spans="1:11" ht="12" x14ac:dyDescent="0.2">
      <c r="A467" s="9" t="s">
        <v>491</v>
      </c>
      <c r="B467" s="25" t="s">
        <v>608</v>
      </c>
      <c r="C467" s="137">
        <v>523</v>
      </c>
      <c r="D467" s="137">
        <v>442</v>
      </c>
      <c r="E467" s="137">
        <f t="shared" si="7"/>
        <v>965</v>
      </c>
      <c r="F467" s="139">
        <v>0.17613636363636365</v>
      </c>
      <c r="G467" s="139">
        <v>0.68912337662337664</v>
      </c>
      <c r="H467" s="139">
        <v>0.43190000000000001</v>
      </c>
      <c r="I467" s="139">
        <v>0.30270270270270272</v>
      </c>
      <c r="J467" s="139">
        <v>0.27717391304347827</v>
      </c>
      <c r="K467" s="139">
        <v>6.25E-2</v>
      </c>
    </row>
    <row r="468" spans="1:11" ht="12" x14ac:dyDescent="0.2">
      <c r="A468" s="9" t="s">
        <v>492</v>
      </c>
      <c r="B468" s="25" t="s">
        <v>586</v>
      </c>
      <c r="C468" s="137">
        <v>1315</v>
      </c>
      <c r="D468" s="137">
        <v>839</v>
      </c>
      <c r="E468" s="137">
        <f t="shared" si="7"/>
        <v>2154</v>
      </c>
      <c r="F468" s="139">
        <v>0.21896072986909956</v>
      </c>
      <c r="G468" s="139">
        <v>0.70765569218564062</v>
      </c>
      <c r="H468" s="139">
        <v>0.47366000000000003</v>
      </c>
      <c r="I468" s="139">
        <v>0.28686327077747992</v>
      </c>
      <c r="J468" s="139">
        <v>0.35294117647058826</v>
      </c>
      <c r="K468" s="139">
        <v>8.7500000000000022E-2</v>
      </c>
    </row>
    <row r="469" spans="1:11" ht="12" x14ac:dyDescent="0.2">
      <c r="A469" s="9" t="s">
        <v>493</v>
      </c>
      <c r="B469" s="25" t="s">
        <v>597</v>
      </c>
      <c r="C469" s="137">
        <v>102</v>
      </c>
      <c r="D469" s="137">
        <v>115</v>
      </c>
      <c r="E469" s="137">
        <f t="shared" si="7"/>
        <v>217</v>
      </c>
      <c r="F469" s="139">
        <v>0.21249999999999999</v>
      </c>
      <c r="G469" s="139">
        <v>0.6791666666666667</v>
      </c>
      <c r="H469" s="139">
        <v>0.51385000000000003</v>
      </c>
      <c r="I469" s="139">
        <v>0.25</v>
      </c>
      <c r="J469" s="139">
        <v>0.31818181818181818</v>
      </c>
      <c r="K469" s="139">
        <v>5.0849999999999951E-2</v>
      </c>
    </row>
    <row r="470" spans="1:11" ht="12" x14ac:dyDescent="0.2">
      <c r="A470" s="9" t="s">
        <v>494</v>
      </c>
      <c r="B470" s="25" t="s">
        <v>605</v>
      </c>
      <c r="C470" s="137">
        <v>479</v>
      </c>
      <c r="D470" s="137">
        <v>272</v>
      </c>
      <c r="E470" s="137">
        <f t="shared" si="7"/>
        <v>751</v>
      </c>
      <c r="F470" s="139">
        <v>0.23716381418092911</v>
      </c>
      <c r="G470" s="139">
        <v>0.64425427872860641</v>
      </c>
      <c r="H470" s="139">
        <v>0.40344000000000002</v>
      </c>
      <c r="I470" s="139">
        <v>0.33600000000000002</v>
      </c>
      <c r="J470" s="139">
        <v>0.40799999999999997</v>
      </c>
      <c r="K470" s="139">
        <v>0.20967999999999998</v>
      </c>
    </row>
    <row r="471" spans="1:11" ht="12" x14ac:dyDescent="0.2">
      <c r="A471" s="9" t="s">
        <v>495</v>
      </c>
      <c r="B471" s="25" t="s">
        <v>538</v>
      </c>
      <c r="C471" s="137">
        <v>956</v>
      </c>
      <c r="D471" s="137">
        <v>488</v>
      </c>
      <c r="E471" s="137">
        <f t="shared" si="7"/>
        <v>1444</v>
      </c>
      <c r="F471" s="139">
        <v>0.15772669220945082</v>
      </c>
      <c r="G471" s="139">
        <v>0.49361430395913153</v>
      </c>
      <c r="H471" s="139">
        <v>0.23207</v>
      </c>
      <c r="I471" s="139">
        <v>0.19678714859437751</v>
      </c>
      <c r="J471" s="139">
        <v>0.28915662650602408</v>
      </c>
      <c r="K471" s="139">
        <v>6.9500000000000006E-2</v>
      </c>
    </row>
    <row r="472" spans="1:11" ht="12" x14ac:dyDescent="0.2">
      <c r="A472" s="9" t="s">
        <v>496</v>
      </c>
      <c r="B472" s="25" t="s">
        <v>587</v>
      </c>
      <c r="C472" s="137">
        <v>212</v>
      </c>
      <c r="D472" s="137">
        <v>130</v>
      </c>
      <c r="E472" s="137">
        <f t="shared" si="7"/>
        <v>342</v>
      </c>
      <c r="F472" s="139">
        <v>0.27272727272727271</v>
      </c>
      <c r="G472" s="139">
        <v>0.73989898989898994</v>
      </c>
      <c r="H472" s="139">
        <v>0.48398999999999998</v>
      </c>
      <c r="I472" s="139">
        <v>0.32183908045977011</v>
      </c>
      <c r="J472" s="139">
        <v>0.4157303370786517</v>
      </c>
      <c r="K472" s="139">
        <v>9.9999999999999978E-2</v>
      </c>
    </row>
    <row r="473" spans="1:11" ht="12" x14ac:dyDescent="0.2">
      <c r="A473" s="9" t="s">
        <v>497</v>
      </c>
      <c r="B473" s="25" t="s">
        <v>540</v>
      </c>
      <c r="C473" s="137">
        <v>2986</v>
      </c>
      <c r="D473" s="137">
        <v>2506</v>
      </c>
      <c r="E473" s="137">
        <f t="shared" si="7"/>
        <v>5492</v>
      </c>
      <c r="F473" s="139">
        <v>8.1266169532795612E-2</v>
      </c>
      <c r="G473" s="139">
        <v>0.23664586820879624</v>
      </c>
      <c r="H473" s="139">
        <v>0.14851</v>
      </c>
      <c r="I473" s="139">
        <v>0.16235294117647059</v>
      </c>
      <c r="J473" s="139">
        <v>0.26886792452830188</v>
      </c>
      <c r="K473" s="139">
        <v>4.5690000000000008E-2</v>
      </c>
    </row>
    <row r="474" spans="1:11" ht="12" x14ac:dyDescent="0.2">
      <c r="A474" s="9" t="s">
        <v>498</v>
      </c>
      <c r="B474" s="25" t="s">
        <v>584</v>
      </c>
      <c r="C474" s="137">
        <v>129</v>
      </c>
      <c r="D474" s="137">
        <v>132</v>
      </c>
      <c r="E474" s="137">
        <f t="shared" si="7"/>
        <v>261</v>
      </c>
      <c r="F474" s="139">
        <v>0.22807017543859648</v>
      </c>
      <c r="G474" s="139">
        <v>0.50175438596491229</v>
      </c>
      <c r="H474" s="139">
        <v>0.47444999999999998</v>
      </c>
      <c r="I474" s="139">
        <v>0.37735849056603776</v>
      </c>
      <c r="J474" s="139">
        <v>0.30769230769230771</v>
      </c>
      <c r="K474" s="139">
        <v>0.17544000000000004</v>
      </c>
    </row>
    <row r="475" spans="1:11" ht="12" x14ac:dyDescent="0.2">
      <c r="A475" s="9" t="s">
        <v>499</v>
      </c>
      <c r="B475" s="25" t="s">
        <v>538</v>
      </c>
      <c r="C475" s="137">
        <v>584</v>
      </c>
      <c r="D475" s="137">
        <v>444</v>
      </c>
      <c r="E475" s="137">
        <f t="shared" si="7"/>
        <v>1028</v>
      </c>
      <c r="F475" s="139">
        <v>4.3103448275862072E-2</v>
      </c>
      <c r="G475" s="139">
        <v>0.27899686520376177</v>
      </c>
      <c r="H475" s="139">
        <v>0.19039</v>
      </c>
      <c r="I475" s="139">
        <v>0.11206896551724138</v>
      </c>
      <c r="J475" s="139">
        <v>0.24463519313304721</v>
      </c>
      <c r="K475" s="139">
        <v>4.0000000000000036E-2</v>
      </c>
    </row>
    <row r="476" spans="1:11" ht="12" x14ac:dyDescent="0.2">
      <c r="A476" s="9" t="s">
        <v>500</v>
      </c>
      <c r="B476" s="25" t="s">
        <v>588</v>
      </c>
      <c r="C476" s="137">
        <v>200</v>
      </c>
      <c r="D476" s="137">
        <v>116</v>
      </c>
      <c r="E476" s="137">
        <f t="shared" si="7"/>
        <v>316</v>
      </c>
      <c r="F476" s="139">
        <v>0.35960591133004927</v>
      </c>
      <c r="G476" s="139">
        <v>0.7857142857142857</v>
      </c>
      <c r="H476" s="139">
        <v>0.32301000000000002</v>
      </c>
      <c r="I476" s="139">
        <v>0.28333333333333333</v>
      </c>
      <c r="J476" s="139">
        <v>0.38333333333333336</v>
      </c>
      <c r="K476" s="139">
        <v>3.4880000000000022E-2</v>
      </c>
    </row>
    <row r="477" spans="1:11" ht="12" x14ac:dyDescent="0.2">
      <c r="A477" s="9" t="s">
        <v>501</v>
      </c>
      <c r="B477" s="25" t="s">
        <v>538</v>
      </c>
      <c r="C477" s="137">
        <v>575</v>
      </c>
      <c r="D477" s="137">
        <v>240</v>
      </c>
      <c r="E477" s="137">
        <f t="shared" si="7"/>
        <v>815</v>
      </c>
      <c r="F477" s="139">
        <v>0.24543610547667344</v>
      </c>
      <c r="G477" s="139">
        <v>0.56592292089249496</v>
      </c>
      <c r="H477" s="139">
        <v>0.66525999999999996</v>
      </c>
      <c r="I477" s="139">
        <v>0.36507936507936506</v>
      </c>
      <c r="J477" s="139">
        <v>0.37234042553191488</v>
      </c>
      <c r="K477" s="139">
        <v>4.9379999999999979E-2</v>
      </c>
    </row>
    <row r="478" spans="1:11" ht="12" x14ac:dyDescent="0.2">
      <c r="A478" s="9" t="s">
        <v>502</v>
      </c>
      <c r="B478" s="25" t="s">
        <v>595</v>
      </c>
      <c r="C478" s="137">
        <v>687</v>
      </c>
      <c r="D478" s="137">
        <v>587</v>
      </c>
      <c r="E478" s="137">
        <f t="shared" si="7"/>
        <v>1274</v>
      </c>
      <c r="F478" s="139">
        <v>0.13135313531353135</v>
      </c>
      <c r="G478" s="139">
        <v>0.6851485148514852</v>
      </c>
      <c r="H478" s="139">
        <v>0.43919999999999998</v>
      </c>
      <c r="I478" s="139">
        <v>0.39153439153439151</v>
      </c>
      <c r="J478" s="139">
        <v>0.53439153439153442</v>
      </c>
      <c r="K478" s="139">
        <v>0.12565000000000004</v>
      </c>
    </row>
    <row r="479" spans="1:11" ht="12" x14ac:dyDescent="0.2">
      <c r="A479" s="9" t="s">
        <v>503</v>
      </c>
      <c r="B479" s="25" t="s">
        <v>555</v>
      </c>
      <c r="C479" s="137">
        <v>2175</v>
      </c>
      <c r="D479" s="137">
        <v>1285</v>
      </c>
      <c r="E479" s="137">
        <f t="shared" si="7"/>
        <v>3460</v>
      </c>
      <c r="F479" s="139">
        <v>9.0042877560743209E-2</v>
      </c>
      <c r="G479" s="139">
        <v>0.51167222486898523</v>
      </c>
      <c r="H479" s="139">
        <v>0.35221000000000002</v>
      </c>
      <c r="I479" s="139">
        <v>0.30592105263157893</v>
      </c>
      <c r="J479" s="139">
        <v>0.39080459770114945</v>
      </c>
      <c r="K479" s="139">
        <v>0.10131000000000001</v>
      </c>
    </row>
    <row r="480" spans="1:11" ht="12" x14ac:dyDescent="0.2">
      <c r="A480" s="9" t="s">
        <v>504</v>
      </c>
      <c r="B480" s="25" t="s">
        <v>555</v>
      </c>
      <c r="C480" s="137">
        <v>780</v>
      </c>
      <c r="D480" s="137">
        <v>597</v>
      </c>
      <c r="E480" s="137">
        <f t="shared" si="7"/>
        <v>1377</v>
      </c>
      <c r="F480" s="139">
        <v>0.13725490196078433</v>
      </c>
      <c r="G480" s="139">
        <v>0.45503718728870857</v>
      </c>
      <c r="H480" s="139">
        <v>0.54074999999999995</v>
      </c>
      <c r="I480" s="139">
        <v>0.35983263598326359</v>
      </c>
      <c r="J480" s="139">
        <v>0.43514644351464438</v>
      </c>
      <c r="K480" s="139">
        <v>9.3879999999999963E-2</v>
      </c>
    </row>
    <row r="481" spans="1:11" ht="12" x14ac:dyDescent="0.2">
      <c r="A481" s="9" t="s">
        <v>505</v>
      </c>
      <c r="B481" s="25" t="s">
        <v>564</v>
      </c>
      <c r="C481" s="137">
        <v>93</v>
      </c>
      <c r="D481" s="137">
        <v>50</v>
      </c>
      <c r="E481" s="137">
        <f t="shared" si="7"/>
        <v>143</v>
      </c>
      <c r="F481" s="139">
        <v>0.14285714285714285</v>
      </c>
      <c r="G481" s="139">
        <v>0.67619047619047623</v>
      </c>
      <c r="H481" s="139">
        <v>0.42760999999999999</v>
      </c>
      <c r="I481" s="139">
        <v>0.15254237288135594</v>
      </c>
      <c r="J481" s="139">
        <v>0.30508474576271188</v>
      </c>
      <c r="K481" s="139">
        <v>0.11765000000000003</v>
      </c>
    </row>
    <row r="482" spans="1:11" ht="12" x14ac:dyDescent="0.2">
      <c r="A482" s="9" t="s">
        <v>506</v>
      </c>
      <c r="B482" s="25" t="s">
        <v>608</v>
      </c>
      <c r="C482" s="137">
        <v>306</v>
      </c>
      <c r="D482" s="137">
        <v>261</v>
      </c>
      <c r="E482" s="137">
        <f t="shared" si="7"/>
        <v>567</v>
      </c>
      <c r="F482" s="139">
        <v>0.16642335766423358</v>
      </c>
      <c r="G482" s="139">
        <v>0.58686131386861318</v>
      </c>
      <c r="H482" s="139">
        <v>0.51049999999999995</v>
      </c>
      <c r="I482" s="139">
        <v>0.22123893805309736</v>
      </c>
      <c r="J482" s="139">
        <v>0.25663716814159293</v>
      </c>
      <c r="K482" s="139">
        <v>9.2709999999999959E-2</v>
      </c>
    </row>
    <row r="483" spans="1:11" ht="12" x14ac:dyDescent="0.2">
      <c r="A483" s="9" t="s">
        <v>507</v>
      </c>
      <c r="B483" s="25" t="s">
        <v>545</v>
      </c>
      <c r="C483" s="137">
        <v>253</v>
      </c>
      <c r="D483" s="137">
        <v>155</v>
      </c>
      <c r="E483" s="137">
        <f t="shared" si="7"/>
        <v>408</v>
      </c>
      <c r="F483" s="139">
        <v>6.4453125E-2</v>
      </c>
      <c r="G483" s="139">
        <v>0.431640625</v>
      </c>
      <c r="H483" s="139">
        <v>0.34388000000000002</v>
      </c>
      <c r="I483" s="139">
        <v>0.23404255319148937</v>
      </c>
      <c r="J483" s="139">
        <v>0.32978723404255317</v>
      </c>
      <c r="K483" s="139">
        <v>6.25E-2</v>
      </c>
    </row>
    <row r="484" spans="1:11" ht="12" x14ac:dyDescent="0.2">
      <c r="A484" s="9" t="s">
        <v>508</v>
      </c>
      <c r="B484" s="25" t="s">
        <v>536</v>
      </c>
      <c r="C484" s="137">
        <v>873</v>
      </c>
      <c r="D484" s="137">
        <v>638</v>
      </c>
      <c r="E484" s="137">
        <f t="shared" si="7"/>
        <v>1511</v>
      </c>
      <c r="F484" s="139">
        <v>0.12680949623624782</v>
      </c>
      <c r="G484" s="139">
        <v>0.57324840764331209</v>
      </c>
      <c r="H484" s="139">
        <v>0.52098999999999995</v>
      </c>
      <c r="I484" s="139">
        <v>0.30508474576271188</v>
      </c>
      <c r="J484" s="139">
        <v>0.29491525423728815</v>
      </c>
      <c r="K484" s="139">
        <v>4.4569999999999999E-2</v>
      </c>
    </row>
    <row r="485" spans="1:11" ht="12" x14ac:dyDescent="0.2">
      <c r="A485" s="9" t="s">
        <v>509</v>
      </c>
      <c r="B485" s="25" t="s">
        <v>544</v>
      </c>
      <c r="C485" s="137">
        <v>2097</v>
      </c>
      <c r="D485" s="137">
        <v>1326</v>
      </c>
      <c r="E485" s="137">
        <f t="shared" si="7"/>
        <v>3423</v>
      </c>
      <c r="F485" s="139">
        <v>0.49187404773996951</v>
      </c>
      <c r="G485" s="139">
        <v>0.80040629761300153</v>
      </c>
      <c r="H485" s="139">
        <v>0.91410000000000002</v>
      </c>
      <c r="I485" s="139">
        <v>0.56972111553784865</v>
      </c>
      <c r="J485" s="139">
        <v>0.66865079365079361</v>
      </c>
      <c r="K485" s="139">
        <v>0.12319000000000002</v>
      </c>
    </row>
    <row r="486" spans="1:11" ht="12" x14ac:dyDescent="0.2">
      <c r="A486" s="9" t="s">
        <v>510</v>
      </c>
      <c r="B486" s="25" t="s">
        <v>538</v>
      </c>
      <c r="C486" s="137">
        <v>490</v>
      </c>
      <c r="D486" s="137">
        <v>258</v>
      </c>
      <c r="E486" s="137">
        <f t="shared" si="7"/>
        <v>748</v>
      </c>
      <c r="F486" s="139">
        <v>0.35</v>
      </c>
      <c r="G486" s="139">
        <v>0.81111111111111112</v>
      </c>
      <c r="H486" s="139">
        <v>1</v>
      </c>
      <c r="I486" s="139">
        <v>0.67164179104477617</v>
      </c>
      <c r="J486" s="139">
        <v>0.71641791044776115</v>
      </c>
      <c r="K486" s="139">
        <v>0.41859999999999997</v>
      </c>
    </row>
    <row r="487" spans="1:11" ht="12" x14ac:dyDescent="0.2">
      <c r="A487" s="9" t="s">
        <v>511</v>
      </c>
      <c r="B487" s="25" t="s">
        <v>541</v>
      </c>
      <c r="C487" s="137">
        <v>1752</v>
      </c>
      <c r="D487" s="137">
        <v>959</v>
      </c>
      <c r="E487" s="137">
        <f t="shared" si="7"/>
        <v>2711</v>
      </c>
      <c r="F487" s="139">
        <v>0.32266325224071701</v>
      </c>
      <c r="G487" s="139">
        <v>0.74359795134443019</v>
      </c>
      <c r="H487" s="139">
        <v>0.82845000000000002</v>
      </c>
      <c r="I487" s="139">
        <v>0.57552083333333337</v>
      </c>
      <c r="J487" s="139">
        <v>0.76363636363636367</v>
      </c>
      <c r="K487" s="139">
        <v>0.23929</v>
      </c>
    </row>
    <row r="488" spans="1:11" ht="12" x14ac:dyDescent="0.2">
      <c r="A488" s="9" t="s">
        <v>512</v>
      </c>
      <c r="B488" s="25" t="s">
        <v>578</v>
      </c>
      <c r="C488" s="137">
        <v>208</v>
      </c>
      <c r="D488" s="137">
        <v>142</v>
      </c>
      <c r="E488" s="137">
        <f t="shared" si="7"/>
        <v>350</v>
      </c>
      <c r="F488" s="139">
        <v>0.26077586206896552</v>
      </c>
      <c r="G488" s="139">
        <v>0.72198275862068961</v>
      </c>
      <c r="H488" s="139">
        <v>0.53854000000000002</v>
      </c>
      <c r="I488" s="139">
        <v>0.48780487804878048</v>
      </c>
      <c r="J488" s="139">
        <v>0.6506024096385542</v>
      </c>
      <c r="K488" s="139">
        <v>0.13114999999999999</v>
      </c>
    </row>
    <row r="489" spans="1:11" ht="12" x14ac:dyDescent="0.2">
      <c r="A489" s="9" t="s">
        <v>513</v>
      </c>
      <c r="B489" s="25" t="s">
        <v>537</v>
      </c>
      <c r="C489" s="137">
        <v>123</v>
      </c>
      <c r="D489" s="137">
        <v>115</v>
      </c>
      <c r="E489" s="137">
        <f t="shared" si="7"/>
        <v>238</v>
      </c>
      <c r="F489" s="139">
        <v>0.24242424242424243</v>
      </c>
      <c r="G489" s="139">
        <v>0.67803030303030298</v>
      </c>
      <c r="H489" s="139">
        <v>0.49895</v>
      </c>
      <c r="I489" s="139">
        <v>0.25</v>
      </c>
      <c r="J489" s="139">
        <v>0.33333333333333331</v>
      </c>
      <c r="K489" s="139">
        <v>3.3329999999999971E-2</v>
      </c>
    </row>
    <row r="490" spans="1:11" ht="12" x14ac:dyDescent="0.2">
      <c r="A490" s="9" t="s">
        <v>514</v>
      </c>
      <c r="B490" s="25" t="s">
        <v>554</v>
      </c>
      <c r="C490" s="137">
        <v>1394</v>
      </c>
      <c r="D490" s="137">
        <v>962</v>
      </c>
      <c r="E490" s="137">
        <f t="shared" si="7"/>
        <v>2356</v>
      </c>
      <c r="F490" s="139">
        <v>0.37950937950937952</v>
      </c>
      <c r="G490" s="139">
        <v>0.75685425685425689</v>
      </c>
      <c r="H490" s="139">
        <v>0.67339000000000004</v>
      </c>
      <c r="I490" s="139">
        <v>0.33057851239669422</v>
      </c>
      <c r="J490" s="139">
        <v>0.41274238227146814</v>
      </c>
      <c r="K490" s="139">
        <v>0.17737000000000003</v>
      </c>
    </row>
    <row r="491" spans="1:11" ht="12" x14ac:dyDescent="0.2">
      <c r="A491" s="9" t="s">
        <v>515</v>
      </c>
      <c r="B491" s="25" t="s">
        <v>548</v>
      </c>
      <c r="C491" s="137">
        <v>321</v>
      </c>
      <c r="D491" s="137">
        <v>239</v>
      </c>
      <c r="E491" s="137">
        <f t="shared" si="7"/>
        <v>560</v>
      </c>
      <c r="F491" s="139">
        <v>0.18651362984218078</v>
      </c>
      <c r="G491" s="139">
        <v>0.72740315638450503</v>
      </c>
      <c r="H491" s="139">
        <v>0.23755000000000001</v>
      </c>
      <c r="I491" s="139">
        <v>0.20689655172413793</v>
      </c>
      <c r="J491" s="139">
        <v>0.29310344827586204</v>
      </c>
      <c r="K491" s="139">
        <v>7.2160000000000002E-2</v>
      </c>
    </row>
    <row r="492" spans="1:11" ht="12" x14ac:dyDescent="0.2">
      <c r="A492" s="9" t="s">
        <v>516</v>
      </c>
      <c r="B492" s="25" t="s">
        <v>539</v>
      </c>
      <c r="C492" s="137">
        <v>377</v>
      </c>
      <c r="D492" s="137">
        <v>345</v>
      </c>
      <c r="E492" s="137">
        <f t="shared" si="7"/>
        <v>722</v>
      </c>
      <c r="F492" s="139">
        <v>0.11149825783972125</v>
      </c>
      <c r="G492" s="139">
        <v>0.65272938443670148</v>
      </c>
      <c r="H492" s="139">
        <v>0.48614000000000002</v>
      </c>
      <c r="I492" s="139">
        <v>0.16071428571428573</v>
      </c>
      <c r="J492" s="139">
        <v>0.24852071005917159</v>
      </c>
      <c r="K492" s="139">
        <v>4.3749999999999956E-2</v>
      </c>
    </row>
    <row r="493" spans="1:11" ht="12" x14ac:dyDescent="0.2">
      <c r="A493" s="9" t="s">
        <v>517</v>
      </c>
      <c r="B493" s="25" t="s">
        <v>551</v>
      </c>
      <c r="C493" s="137">
        <v>1144</v>
      </c>
      <c r="D493" s="137">
        <v>917</v>
      </c>
      <c r="E493" s="137">
        <f t="shared" si="7"/>
        <v>2061</v>
      </c>
      <c r="F493" s="139">
        <v>0.11426319936958235</v>
      </c>
      <c r="G493" s="139">
        <v>0.51812450748620964</v>
      </c>
      <c r="H493" s="139">
        <v>0.27239000000000002</v>
      </c>
      <c r="I493" s="139">
        <v>0.17011494252873563</v>
      </c>
      <c r="J493" s="139">
        <v>0.22632794457274827</v>
      </c>
      <c r="K493" s="139">
        <v>3.5630000000000051E-2</v>
      </c>
    </row>
    <row r="494" spans="1:11" ht="12" x14ac:dyDescent="0.2">
      <c r="A494" s="9" t="s">
        <v>518</v>
      </c>
      <c r="B494" s="25" t="s">
        <v>574</v>
      </c>
      <c r="C494" s="137">
        <v>337</v>
      </c>
      <c r="D494" s="137">
        <v>116</v>
      </c>
      <c r="E494" s="137">
        <f t="shared" si="7"/>
        <v>453</v>
      </c>
      <c r="F494" s="139">
        <v>0.23801065719360567</v>
      </c>
      <c r="G494" s="139">
        <v>0.48134991119005327</v>
      </c>
      <c r="H494" s="139">
        <v>0.45084000000000002</v>
      </c>
      <c r="I494" s="139">
        <v>0.24691358024691357</v>
      </c>
      <c r="J494" s="139">
        <v>0.37037037037037035</v>
      </c>
      <c r="K494" s="139">
        <v>6.6670000000000007E-2</v>
      </c>
    </row>
    <row r="495" spans="1:11" ht="12" x14ac:dyDescent="0.2">
      <c r="A495" s="9" t="s">
        <v>519</v>
      </c>
      <c r="B495" s="25" t="s">
        <v>549</v>
      </c>
      <c r="C495" s="137">
        <v>871</v>
      </c>
      <c r="D495" s="137">
        <v>711</v>
      </c>
      <c r="E495" s="137">
        <f t="shared" si="7"/>
        <v>1582</v>
      </c>
      <c r="F495" s="139">
        <v>3.7055335968379448E-2</v>
      </c>
      <c r="G495" s="139">
        <v>0.23715415019762845</v>
      </c>
      <c r="H495" s="139">
        <v>0.20382</v>
      </c>
      <c r="I495" s="139">
        <v>0.16871165644171779</v>
      </c>
      <c r="J495" s="139">
        <v>0.20552147239263804</v>
      </c>
      <c r="K495" s="139">
        <v>1.9440000000000013E-2</v>
      </c>
    </row>
    <row r="496" spans="1:11" ht="12" x14ac:dyDescent="0.2">
      <c r="A496" s="9" t="s">
        <v>520</v>
      </c>
      <c r="B496" s="25" t="s">
        <v>538</v>
      </c>
      <c r="C496" s="137">
        <v>1547</v>
      </c>
      <c r="D496" s="137">
        <v>1127</v>
      </c>
      <c r="E496" s="137">
        <f t="shared" si="7"/>
        <v>2674</v>
      </c>
      <c r="F496" s="139">
        <v>0.34835566382460414</v>
      </c>
      <c r="G496" s="139">
        <v>0.6784409257003654</v>
      </c>
      <c r="H496" s="139">
        <v>1</v>
      </c>
      <c r="I496" s="139">
        <v>0.57024793388429751</v>
      </c>
      <c r="J496" s="139">
        <v>0.62139917695473246</v>
      </c>
      <c r="K496" s="139">
        <v>0.15788999999999997</v>
      </c>
    </row>
    <row r="497" spans="1:17" ht="12" x14ac:dyDescent="0.2">
      <c r="A497" s="9" t="s">
        <v>521</v>
      </c>
      <c r="B497" s="25" t="s">
        <v>567</v>
      </c>
      <c r="C497" s="137">
        <v>313</v>
      </c>
      <c r="D497" s="137">
        <v>254</v>
      </c>
      <c r="E497" s="137">
        <f t="shared" si="7"/>
        <v>567</v>
      </c>
      <c r="F497" s="139">
        <v>0.17751479289940827</v>
      </c>
      <c r="G497" s="139">
        <v>0.57544378698224852</v>
      </c>
      <c r="H497" s="139">
        <v>0.51188999999999996</v>
      </c>
      <c r="I497" s="139">
        <v>0.32608695652173914</v>
      </c>
      <c r="J497" s="139">
        <v>0.66304347826086951</v>
      </c>
      <c r="K497" s="139">
        <v>0.12244999999999995</v>
      </c>
    </row>
    <row r="498" spans="1:17" ht="12" x14ac:dyDescent="0.2">
      <c r="A498" s="9" t="s">
        <v>522</v>
      </c>
      <c r="B498" s="25" t="s">
        <v>544</v>
      </c>
      <c r="C498" s="137">
        <v>443</v>
      </c>
      <c r="D498" s="137">
        <v>370</v>
      </c>
      <c r="E498" s="137">
        <f t="shared" si="7"/>
        <v>813</v>
      </c>
      <c r="F498" s="139">
        <v>0.15966386554621848</v>
      </c>
      <c r="G498" s="139">
        <v>0.61344537815126055</v>
      </c>
      <c r="H498" s="139">
        <v>0.42884</v>
      </c>
      <c r="I498" s="139">
        <v>0.26618705035971224</v>
      </c>
      <c r="J498" s="139">
        <v>0.41007194244604317</v>
      </c>
      <c r="K498" s="139">
        <v>9.0049999999999963E-2</v>
      </c>
    </row>
    <row r="499" spans="1:17" ht="12" x14ac:dyDescent="0.2">
      <c r="A499" s="9" t="s">
        <v>523</v>
      </c>
      <c r="B499" s="25" t="s">
        <v>544</v>
      </c>
      <c r="C499" s="137">
        <v>1361</v>
      </c>
      <c r="D499" s="137">
        <v>1014</v>
      </c>
      <c r="E499" s="137">
        <f t="shared" si="7"/>
        <v>2375</v>
      </c>
      <c r="F499" s="139">
        <v>0.32166608330416518</v>
      </c>
      <c r="G499" s="139">
        <v>0.72103605180259012</v>
      </c>
      <c r="H499" s="139">
        <v>0.62121999999999999</v>
      </c>
      <c r="I499" s="139">
        <v>0.45398773006134968</v>
      </c>
      <c r="J499" s="139">
        <v>0.57361963190184051</v>
      </c>
      <c r="K499" s="139">
        <v>8.2139999999999991E-2</v>
      </c>
    </row>
    <row r="500" spans="1:17" ht="12" x14ac:dyDescent="0.2">
      <c r="A500" s="9" t="s">
        <v>524</v>
      </c>
      <c r="B500" s="25" t="s">
        <v>551</v>
      </c>
      <c r="C500" s="137">
        <v>344</v>
      </c>
      <c r="D500" s="137">
        <v>352</v>
      </c>
      <c r="E500" s="137">
        <f t="shared" si="7"/>
        <v>696</v>
      </c>
      <c r="F500" s="139">
        <v>8.4183673469387751E-2</v>
      </c>
      <c r="G500" s="139">
        <v>0.45663265306122447</v>
      </c>
      <c r="H500" s="139">
        <v>0.37136999999999998</v>
      </c>
      <c r="I500" s="139">
        <v>0.26573426573426573</v>
      </c>
      <c r="J500" s="139">
        <v>0.39160839160839161</v>
      </c>
      <c r="K500" s="139">
        <v>2.8170000000000028E-2</v>
      </c>
    </row>
    <row r="501" spans="1:17" ht="12" x14ac:dyDescent="0.2">
      <c r="A501" s="9" t="s">
        <v>525</v>
      </c>
      <c r="B501" s="25" t="s">
        <v>555</v>
      </c>
      <c r="C501" s="137">
        <v>1901</v>
      </c>
      <c r="D501" s="137">
        <v>1499</v>
      </c>
      <c r="E501" s="137">
        <f t="shared" si="7"/>
        <v>3400</v>
      </c>
      <c r="F501" s="139">
        <v>0.57080924855491333</v>
      </c>
      <c r="G501" s="139">
        <v>0.92750481695568399</v>
      </c>
      <c r="H501" s="139">
        <v>1</v>
      </c>
      <c r="I501" s="139">
        <v>0.7857142857142857</v>
      </c>
      <c r="J501" s="139">
        <v>0.84010152284263961</v>
      </c>
      <c r="K501" s="139">
        <v>0.40925</v>
      </c>
    </row>
    <row r="502" spans="1:17" ht="12" x14ac:dyDescent="0.2">
      <c r="A502" s="9" t="s">
        <v>526</v>
      </c>
      <c r="B502" s="25" t="s">
        <v>555</v>
      </c>
      <c r="C502" s="137">
        <v>575</v>
      </c>
      <c r="D502" s="137">
        <v>428</v>
      </c>
      <c r="E502" s="137">
        <f t="shared" si="7"/>
        <v>1003</v>
      </c>
      <c r="F502" s="139">
        <v>5.44435548438751E-2</v>
      </c>
      <c r="G502" s="139">
        <v>0.51401120896717378</v>
      </c>
      <c r="H502" s="139">
        <v>0.30943999999999999</v>
      </c>
      <c r="I502" s="139">
        <v>0.16080402010050251</v>
      </c>
      <c r="J502" s="139">
        <v>0.18090452261306533</v>
      </c>
      <c r="K502" s="139">
        <v>0.11255000000000004</v>
      </c>
    </row>
    <row r="503" spans="1:17" ht="12" x14ac:dyDescent="0.2">
      <c r="A503" s="9" t="s">
        <v>527</v>
      </c>
      <c r="B503" s="25" t="s">
        <v>571</v>
      </c>
      <c r="C503" s="137">
        <v>308</v>
      </c>
      <c r="D503" s="137">
        <v>259</v>
      </c>
      <c r="E503" s="137">
        <f>C503+D503</f>
        <v>567</v>
      </c>
      <c r="F503" s="139">
        <v>0.20410958904109588</v>
      </c>
      <c r="G503" s="139">
        <v>0.65890410958904111</v>
      </c>
      <c r="H503" s="139">
        <v>0.46955999999999998</v>
      </c>
      <c r="I503" s="139">
        <v>0.23931623931623933</v>
      </c>
      <c r="J503" s="139">
        <v>0.41025641025641024</v>
      </c>
      <c r="K503" s="139">
        <v>4.4200000000000017E-2</v>
      </c>
    </row>
    <row r="504" spans="1:17" ht="12" x14ac:dyDescent="0.2">
      <c r="A504" s="196" t="s">
        <v>528</v>
      </c>
      <c r="B504" s="196"/>
      <c r="C504" s="130">
        <f>SUM(C4:C503)</f>
        <v>419263</v>
      </c>
      <c r="D504" s="130">
        <f>SUM(D4:D503)</f>
        <v>295074</v>
      </c>
      <c r="E504" s="130">
        <f>SUM(E4:E503)</f>
        <v>714337</v>
      </c>
      <c r="F504" s="138">
        <v>0.215</v>
      </c>
      <c r="G504" s="138">
        <v>0.59399999999999997</v>
      </c>
      <c r="H504" s="125">
        <v>0.51137999999999995</v>
      </c>
      <c r="I504" s="138">
        <v>0.34955383507673388</v>
      </c>
      <c r="J504" s="138">
        <v>0.44904440583457916</v>
      </c>
      <c r="K504" s="138">
        <v>0.13907000000000003</v>
      </c>
    </row>
    <row r="505" spans="1:17" s="141" customFormat="1" x14ac:dyDescent="0.25">
      <c r="A505" s="5" t="s">
        <v>976</v>
      </c>
      <c r="C505" s="142"/>
      <c r="D505" s="142"/>
      <c r="E505" s="142"/>
      <c r="F505" s="143"/>
      <c r="G505" s="143"/>
      <c r="H505" s="143"/>
      <c r="I505" s="143"/>
      <c r="J505" s="143"/>
      <c r="K505" s="124"/>
    </row>
    <row r="506" spans="1:17" s="141" customFormat="1" ht="12" x14ac:dyDescent="0.2">
      <c r="A506" s="160" t="s">
        <v>678</v>
      </c>
      <c r="B506" s="144"/>
      <c r="C506" s="145"/>
      <c r="D506" s="145"/>
      <c r="E506" s="145"/>
      <c r="F506" s="145"/>
      <c r="G506" s="145"/>
      <c r="H506" s="145"/>
      <c r="I506" s="145"/>
      <c r="J506" s="145"/>
      <c r="K506" s="124"/>
      <c r="L506" s="144"/>
      <c r="M506" s="144"/>
      <c r="N506" s="144"/>
      <c r="O506" s="144"/>
      <c r="P506" s="144"/>
      <c r="Q506" s="144"/>
    </row>
    <row r="507" spans="1:17" s="166" customFormat="1" ht="12" x14ac:dyDescent="0.2">
      <c r="A507" s="164" t="s">
        <v>689</v>
      </c>
      <c r="B507" s="164"/>
      <c r="C507" s="165"/>
      <c r="D507" s="165"/>
      <c r="E507" s="165"/>
      <c r="F507" s="165"/>
      <c r="G507" s="165"/>
      <c r="H507" s="165"/>
      <c r="I507" s="165"/>
      <c r="J507" s="165"/>
      <c r="K507" s="124"/>
      <c r="L507" s="164"/>
      <c r="M507" s="164"/>
      <c r="N507" s="164"/>
      <c r="O507" s="164"/>
      <c r="P507" s="164"/>
      <c r="Q507" s="164"/>
    </row>
    <row r="508" spans="1:17" s="166" customFormat="1" ht="12" x14ac:dyDescent="0.2">
      <c r="A508" s="164" t="s">
        <v>690</v>
      </c>
      <c r="B508" s="164"/>
      <c r="C508" s="165"/>
      <c r="D508" s="165"/>
      <c r="E508" s="165"/>
      <c r="F508" s="165"/>
      <c r="G508" s="165"/>
      <c r="H508" s="165"/>
      <c r="I508" s="165"/>
      <c r="J508" s="165"/>
      <c r="K508" s="124"/>
      <c r="L508" s="164"/>
      <c r="M508" s="164"/>
      <c r="N508" s="164"/>
      <c r="O508" s="164"/>
      <c r="P508" s="164"/>
      <c r="Q508" s="164"/>
    </row>
    <row r="509" spans="1:17" s="141" customFormat="1" x14ac:dyDescent="0.25">
      <c r="A509" s="174" t="s">
        <v>989</v>
      </c>
      <c r="C509" s="142"/>
      <c r="D509" s="142"/>
      <c r="E509" s="142"/>
      <c r="F509" s="143"/>
      <c r="G509" s="143"/>
      <c r="H509" s="143"/>
      <c r="I509" s="143"/>
      <c r="J509" s="143"/>
      <c r="K509" s="124"/>
    </row>
  </sheetData>
  <mergeCells count="4">
    <mergeCell ref="A504:B504"/>
    <mergeCell ref="A2:A3"/>
    <mergeCell ref="B2:B3"/>
    <mergeCell ref="C3:K3"/>
  </mergeCells>
  <pageMargins left="0.3" right="0.3" top="0.4" bottom="0.5" header="0.3" footer="0.3"/>
  <pageSetup orientation="landscape" r:id="rId1"/>
  <headerFooter>
    <oddFooter>&amp;L&amp;8Prepared by:  Office of Child Development and Early Learning&amp;C&amp;8&amp;P&amp;R&amp;8Updated 11/1/2011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4F5489C253964E84575E061428CBB6" ma:contentTypeVersion="0" ma:contentTypeDescription="Create a new document." ma:contentTypeScope="" ma:versionID="386a059c1be182cffa02e5055c1e5baf">
  <xsd:schema xmlns:xsd="http://www.w3.org/2001/XMLSchema" xmlns:xs="http://www.w3.org/2001/XMLSchema" xmlns:p="http://schemas.microsoft.com/office/2006/metadata/properties" xmlns:ns1="http://schemas.microsoft.com/sharepoint/v3" targetNamespace="http://schemas.microsoft.com/office/2006/metadata/properties" ma:root="true" ma:fieldsID="438e2958b3ebdc598f83cca7e34d19d3" ns1:_="">
    <xsd:import namespace="http://schemas.microsoft.com/sharepoint/v3"/>
    <xsd:element name="properties">
      <xsd:complexType>
        <xsd:sequence>
          <xsd:element name="documentManagement">
            <xsd:complexType>
              <xsd:all>
                <xsd:element ref="ns1:WebPag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WebPage" ma:index="8" nillable="true" ma:displayName="Web Page" ma:internalName="WebPage" ma:readOnly="false">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WebPage xmlns="http://schemas.microsoft.com/sharepoint/v3">
      <Url xsi:nil="true"/>
      <Description xsi:nil="true"/>
    </WebPage>
  </documentManagement>
</p:properties>
</file>

<file path=customXml/itemProps1.xml><?xml version="1.0" encoding="utf-8"?>
<ds:datastoreItem xmlns:ds="http://schemas.openxmlformats.org/officeDocument/2006/customXml" ds:itemID="{6BAE1A07-D8B6-4879-A1FD-F39840B4EBB2}"/>
</file>

<file path=customXml/itemProps2.xml><?xml version="1.0" encoding="utf-8"?>
<ds:datastoreItem xmlns:ds="http://schemas.openxmlformats.org/officeDocument/2006/customXml" ds:itemID="{2D18940D-E52C-4D18-9CAD-7C3CBC575328}"/>
</file>

<file path=customXml/itemProps3.xml><?xml version="1.0" encoding="utf-8"?>
<ds:datastoreItem xmlns:ds="http://schemas.openxmlformats.org/officeDocument/2006/customXml" ds:itemID="{51E25852-F90C-4DD1-AA94-9EC99F2CD46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Table of Contents</vt:lpstr>
      <vt:lpstr>1</vt:lpstr>
      <vt:lpstr>2</vt:lpstr>
      <vt:lpstr>3</vt:lpstr>
      <vt:lpstr>4</vt:lpstr>
      <vt:lpstr>5</vt:lpstr>
      <vt:lpstr>6</vt:lpstr>
      <vt:lpstr>7</vt:lpstr>
      <vt:lpstr>8</vt:lpstr>
      <vt:lpstr>9</vt:lpstr>
      <vt:lpstr>10</vt:lpstr>
      <vt:lpstr>'1'!Print_Titles</vt:lpstr>
      <vt:lpstr>'10'!Print_Titles</vt:lpstr>
      <vt:lpstr>'2'!Print_Titles</vt:lpstr>
      <vt:lpstr>'4'!Print_Titles</vt:lpstr>
      <vt:lpstr>'5'!Print_Titles</vt:lpstr>
      <vt:lpstr>'6'!Print_Titles</vt:lpstr>
      <vt:lpstr>'7'!Print_Titles</vt:lpstr>
      <vt:lpstr>'8'!Print_Titles</vt:lpstr>
      <vt:lpstr>'9'!Print_Titles</vt:lpstr>
    </vt:vector>
  </TitlesOfParts>
  <Company>PA Department of Public Welfare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xplocal</dc:creator>
  <cp:lastModifiedBy>Kee, Michelle</cp:lastModifiedBy>
  <cp:lastPrinted>2012-01-09T16:13:25Z</cp:lastPrinted>
  <dcterms:created xsi:type="dcterms:W3CDTF">2011-07-18T15:58:29Z</dcterms:created>
  <dcterms:modified xsi:type="dcterms:W3CDTF">2019-01-14T16:22:26Z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0x010100AE4F5489C253964E84575E061428CBB6</vt:lpwstr>
  </property>
</Properties>
</file>